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.kang\Desktop\型材标准（国标）\"/>
    </mc:Choice>
  </mc:AlternateContent>
  <bookViews>
    <workbookView xWindow="0" yWindow="0" windowWidth="9825" windowHeight="11805"/>
  </bookViews>
  <sheets>
    <sheet name="H,Wbeam" sheetId="2" r:id="rId1"/>
    <sheet name="Ibeam" sheetId="9" r:id="rId2"/>
    <sheet name="RHS" sheetId="3" r:id="rId3"/>
    <sheet name="SHS" sheetId="4" r:id="rId4"/>
    <sheet name="RO" sheetId="5" r:id="rId5"/>
    <sheet name="C_hot rolled" sheetId="7" r:id="rId6"/>
    <sheet name="L_hot rolled" sheetId="6" r:id="rId7"/>
    <sheet name="C_cold formed" sheetId="11" r:id="rId8"/>
    <sheet name="L_cold formed" sheetId="10" r:id="rId9"/>
  </sheets>
  <calcPr calcId="152511"/>
</workbook>
</file>

<file path=xl/calcChain.xml><?xml version="1.0" encoding="utf-8"?>
<calcChain xmlns="http://schemas.openxmlformats.org/spreadsheetml/2006/main">
  <c r="E10" i="10" l="1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9" i="10"/>
  <c r="E8" i="10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9" i="11"/>
  <c r="F8" i="11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" i="6"/>
  <c r="G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" i="6"/>
  <c r="E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" i="6"/>
  <c r="D8" i="6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10" i="7"/>
  <c r="I9" i="7"/>
  <c r="I30" i="9"/>
  <c r="I29" i="9"/>
  <c r="I28" i="9"/>
  <c r="I25" i="9"/>
  <c r="I24" i="9"/>
  <c r="I21" i="9"/>
  <c r="I20" i="9"/>
  <c r="I11" i="9"/>
  <c r="I12" i="9"/>
  <c r="I13" i="9"/>
  <c r="I14" i="9"/>
  <c r="I15" i="9"/>
  <c r="I16" i="9"/>
  <c r="I17" i="9"/>
  <c r="I18" i="9"/>
  <c r="I19" i="9"/>
  <c r="I22" i="9"/>
  <c r="I23" i="9"/>
  <c r="I26" i="9"/>
  <c r="I27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9" i="9"/>
  <c r="I50" i="9"/>
  <c r="I51" i="9"/>
  <c r="I52" i="9"/>
  <c r="I53" i="9"/>
  <c r="I54" i="9"/>
  <c r="I10" i="9"/>
  <c r="D45" i="10" l="1"/>
  <c r="D44" i="10"/>
  <c r="D33" i="10"/>
  <c r="D34" i="10"/>
  <c r="D35" i="10"/>
  <c r="D36" i="10"/>
  <c r="D37" i="10"/>
  <c r="D38" i="10"/>
  <c r="D39" i="10"/>
  <c r="D40" i="10"/>
  <c r="D41" i="10"/>
  <c r="D42" i="10"/>
  <c r="D43" i="10"/>
  <c r="D32" i="10"/>
  <c r="D30" i="10"/>
  <c r="D31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8" i="10"/>
  <c r="E46" i="11"/>
  <c r="E51" i="11"/>
  <c r="E49" i="11"/>
  <c r="E47" i="11"/>
  <c r="E50" i="11"/>
  <c r="E48" i="11"/>
  <c r="E45" i="11"/>
  <c r="E44" i="11"/>
  <c r="E43" i="11"/>
  <c r="E42" i="11"/>
  <c r="E31" i="11"/>
  <c r="E32" i="11"/>
  <c r="E33" i="11"/>
  <c r="E34" i="11"/>
  <c r="E35" i="11"/>
  <c r="E36" i="11"/>
  <c r="E37" i="11"/>
  <c r="E38" i="11"/>
  <c r="E39" i="11"/>
  <c r="E40" i="11"/>
  <c r="E41" i="11"/>
  <c r="E30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8" i="11"/>
  <c r="D14" i="4" l="1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/>
  <c r="D77" i="4"/>
  <c r="E77" i="4"/>
  <c r="D78" i="4"/>
  <c r="E78" i="4" s="1"/>
  <c r="D79" i="4"/>
  <c r="E79" i="4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/>
  <c r="D86" i="4"/>
  <c r="E86" i="4" s="1"/>
  <c r="D87" i="4"/>
  <c r="E87" i="4" s="1"/>
  <c r="D88" i="4"/>
  <c r="E88" i="4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/>
  <c r="D110" i="4"/>
  <c r="E110" i="4" s="1"/>
  <c r="D111" i="4"/>
  <c r="E111" i="4" s="1"/>
  <c r="D112" i="4"/>
  <c r="E112" i="4"/>
  <c r="D113" i="4"/>
  <c r="E113" i="4" s="1"/>
  <c r="D114" i="4"/>
  <c r="E114" i="4" s="1"/>
  <c r="D115" i="4"/>
  <c r="E115" i="4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1" i="4"/>
  <c r="E11" i="4" s="1"/>
  <c r="D12" i="4"/>
  <c r="E12" i="4" s="1"/>
  <c r="D13" i="4"/>
  <c r="E13" i="4" s="1"/>
  <c r="D10" i="4"/>
  <c r="E10" i="4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0" i="3"/>
  <c r="F10" i="3" s="1"/>
</calcChain>
</file>

<file path=xl/sharedStrings.xml><?xml version="1.0" encoding="utf-8"?>
<sst xmlns="http://schemas.openxmlformats.org/spreadsheetml/2006/main" count="820" uniqueCount="384">
  <si>
    <t>类型</t>
  </si>
  <si>
    <t>型号
（高度X宽度）</t>
  </si>
  <si>
    <t>截面尺寸</t>
  </si>
  <si>
    <t>H</t>
  </si>
  <si>
    <t>B</t>
  </si>
  <si>
    <t>t1</t>
  </si>
  <si>
    <t>t2</t>
  </si>
  <si>
    <t>r</t>
  </si>
  <si>
    <t>截面面积</t>
  </si>
  <si>
    <t>理论重量</t>
  </si>
  <si>
    <t>惯性矩</t>
  </si>
  <si>
    <t>Ix</t>
  </si>
  <si>
    <t>It</t>
  </si>
  <si>
    <t>惯性半径</t>
  </si>
  <si>
    <t>ix</t>
  </si>
  <si>
    <t>iy</t>
  </si>
  <si>
    <t>Wx</t>
  </si>
  <si>
    <t>Wy</t>
  </si>
  <si>
    <t>A</t>
  </si>
  <si>
    <t>HW</t>
  </si>
  <si>
    <t>HM</t>
  </si>
  <si>
    <t>HN</t>
  </si>
  <si>
    <t>wt</t>
  </si>
  <si>
    <t>截面模数</t>
  </si>
  <si>
    <t>300x200</t>
  </si>
  <si>
    <t>350x250</t>
  </si>
  <si>
    <t>400x300</t>
  </si>
  <si>
    <t>450x300</t>
  </si>
  <si>
    <t>500x300</t>
  </si>
  <si>
    <t>550x300</t>
  </si>
  <si>
    <t>600x300</t>
  </si>
  <si>
    <t>150x75</t>
  </si>
  <si>
    <t>175x90</t>
  </si>
  <si>
    <t>200x100</t>
  </si>
  <si>
    <t>250x125</t>
  </si>
  <si>
    <t>300x150</t>
  </si>
  <si>
    <t>350x175</t>
  </si>
  <si>
    <t>400x150</t>
  </si>
  <si>
    <t>400x200</t>
  </si>
  <si>
    <t>450x150</t>
  </si>
  <si>
    <t>450x200</t>
  </si>
  <si>
    <t>475x150</t>
  </si>
  <si>
    <t>100x50</t>
  </si>
  <si>
    <t>125x60</t>
  </si>
  <si>
    <t>HT</t>
  </si>
  <si>
    <t>18-27</t>
  </si>
  <si>
    <t>W</t>
  </si>
  <si>
    <t>边长</t>
  </si>
  <si>
    <t>壁厚</t>
  </si>
  <si>
    <t>t</t>
  </si>
  <si>
    <t>M</t>
  </si>
  <si>
    <t>扭转常熟</t>
  </si>
  <si>
    <t>Iy</t>
  </si>
  <si>
    <t>rx</t>
  </si>
  <si>
    <t>ry</t>
  </si>
  <si>
    <t>Ct</t>
  </si>
  <si>
    <t>mm</t>
  </si>
  <si>
    <t>kg/m</t>
  </si>
  <si>
    <t>cm2</t>
  </si>
  <si>
    <t>cm4</t>
  </si>
  <si>
    <t>cm</t>
  </si>
  <si>
    <t>cm3</t>
  </si>
  <si>
    <t>4, 06</t>
  </si>
  <si>
    <t>24.691 .</t>
  </si>
  <si>
    <t>2.811 .</t>
  </si>
  <si>
    <t>外圆弧半径</t>
  </si>
  <si>
    <t>R</t>
  </si>
  <si>
    <t>t&lt;=3</t>
  </si>
  <si>
    <t>3&lt;t&lt;=6</t>
  </si>
  <si>
    <t>6&lt;t&lt;=10</t>
  </si>
  <si>
    <t>t&gt;10</t>
  </si>
  <si>
    <t>t(mm)</t>
  </si>
  <si>
    <t>&lt;Q320</t>
  </si>
  <si>
    <t>&gt;Q320</t>
  </si>
  <si>
    <t>1.0~2.5t</t>
  </si>
  <si>
    <t>1.5~2.5t</t>
  </si>
  <si>
    <t>2.0~3.0t</t>
  </si>
  <si>
    <t>2.0~3.5t</t>
  </si>
  <si>
    <t>2.5~4.0t</t>
  </si>
  <si>
    <t>扭转常数</t>
  </si>
  <si>
    <t>1,04</t>
  </si>
  <si>
    <t>1,33</t>
  </si>
  <si>
    <t>0-94</t>
  </si>
  <si>
    <t>塑性模数</t>
  </si>
  <si>
    <t>S</t>
  </si>
  <si>
    <t>1,28</t>
  </si>
  <si>
    <t>D</t>
  </si>
  <si>
    <t>I</t>
  </si>
  <si>
    <t>Z</t>
  </si>
  <si>
    <t>J</t>
  </si>
  <si>
    <t>单位长度表面积</t>
  </si>
  <si>
    <t>Aa</t>
  </si>
  <si>
    <t>m2</t>
  </si>
  <si>
    <t>内圆弧半径</t>
  </si>
  <si>
    <t>R1</t>
  </si>
  <si>
    <t>R2</t>
  </si>
  <si>
    <t>edge length</t>
  </si>
  <si>
    <t>thickness</t>
  </si>
  <si>
    <t>weight</t>
  </si>
  <si>
    <t>area</t>
  </si>
  <si>
    <t>moment of inertia</t>
  </si>
  <si>
    <t>torsional
constant</t>
  </si>
  <si>
    <t>section modulus 
of torsion</t>
  </si>
  <si>
    <t>elastic section 
modulus</t>
  </si>
  <si>
    <t>inner fillet 
radius</t>
  </si>
  <si>
    <t>outer fillet 
radius</t>
  </si>
  <si>
    <t>moment of inertia x-x</t>
  </si>
  <si>
    <t>moment of inertia y-y</t>
  </si>
  <si>
    <t>Governing radius 
of gyration 
x-x</t>
  </si>
  <si>
    <t>Governing radius 
of gyration 
y-y</t>
  </si>
  <si>
    <t>elastic section 
modulus
x-x</t>
  </si>
  <si>
    <t>elastic section 
modulus
y-y</t>
  </si>
  <si>
    <t>depth</t>
  </si>
  <si>
    <t>width</t>
  </si>
  <si>
    <t>web 
thickness</t>
  </si>
  <si>
    <t>flange 
thickness</t>
  </si>
  <si>
    <t>fillet 
radius</t>
  </si>
  <si>
    <t>governing radius 
of gyration 
x-x</t>
  </si>
  <si>
    <t>governing radius 
of gyration 
y-y</t>
  </si>
  <si>
    <t>高度</t>
  </si>
  <si>
    <t>宽度</t>
  </si>
  <si>
    <t>腹板厚度</t>
  </si>
  <si>
    <t>翼缘厚度</t>
  </si>
  <si>
    <t>圆角半径</t>
  </si>
  <si>
    <t>elastic section 
modulus x-x</t>
  </si>
  <si>
    <t>elastic section 
modulus y-y</t>
  </si>
  <si>
    <t xml:space="preserve">Governing radius 
of gyration </t>
  </si>
  <si>
    <t>plastic section modulus</t>
  </si>
  <si>
    <t>Diameter</t>
  </si>
  <si>
    <t>型号</t>
  </si>
  <si>
    <t>h</t>
  </si>
  <si>
    <t>b</t>
  </si>
  <si>
    <t>Iy1</t>
  </si>
  <si>
    <t>重心距离</t>
  </si>
  <si>
    <t>Zo</t>
  </si>
  <si>
    <t>a</t>
  </si>
  <si>
    <t>c</t>
  </si>
  <si>
    <t>重心距</t>
  </si>
  <si>
    <t>截面模量</t>
  </si>
  <si>
    <t>回转半径</t>
  </si>
  <si>
    <t>圆角</t>
  </si>
  <si>
    <t>Z0</t>
  </si>
  <si>
    <t>Wx-max</t>
  </si>
  <si>
    <t>Wy-max</t>
  </si>
  <si>
    <t>ix0</t>
  </si>
  <si>
    <t>iy0</t>
  </si>
  <si>
    <t>iy 当a为下列数值</t>
  </si>
  <si>
    <t>6mm</t>
  </si>
  <si>
    <t>8mm</t>
  </si>
  <si>
    <t>10mm</t>
  </si>
  <si>
    <t>12mm</t>
  </si>
  <si>
    <t>14mm</t>
  </si>
  <si>
    <t>Update : 2019/7/9</t>
  </si>
  <si>
    <t>Edited by : Paul Kang</t>
  </si>
  <si>
    <t>热轧槽钢 (GB/T706-2008)</t>
  </si>
  <si>
    <t>冷弯空心型钢_圆通 (GB/T6728-2002)</t>
  </si>
  <si>
    <t>冷弯空心型钢_方通 (GB/T6728-2002)</t>
  </si>
  <si>
    <t>冷弯空心型钢_扁通 (GB/T6728-2002)</t>
  </si>
  <si>
    <t>热轧H型钢 (GB/T11263-2010)</t>
  </si>
  <si>
    <t>厚度</t>
  </si>
  <si>
    <t>重心</t>
  </si>
  <si>
    <t>Y0</t>
  </si>
  <si>
    <t>Ix,Iy</t>
  </si>
  <si>
    <t>Iu</t>
  </si>
  <si>
    <t>Iv</t>
  </si>
  <si>
    <t>rx,ry</t>
  </si>
  <si>
    <t>ru</t>
  </si>
  <si>
    <t>rv</t>
  </si>
  <si>
    <t>Wy_max</t>
  </si>
  <si>
    <t>Wy_max,Wx_max</t>
  </si>
  <si>
    <t>Wx_min,Wy_min</t>
  </si>
  <si>
    <t>冷弯等边角钢 (GB/T6723-2017)</t>
  </si>
  <si>
    <t>冷弯等边槽钢 (GB/T6723-2017)</t>
  </si>
  <si>
    <t>X0</t>
  </si>
  <si>
    <t>Wy_min</t>
  </si>
  <si>
    <t>Material : Q235</t>
  </si>
  <si>
    <t>热轧等边角钢 (GB/T706-2016)</t>
  </si>
  <si>
    <t>热轧工字钢 (GB/T706-2016)</t>
  </si>
  <si>
    <t>edge 
depth</t>
  </si>
  <si>
    <t>edge 
length</t>
  </si>
  <si>
    <t>200x204</t>
  </si>
  <si>
    <t>200x200</t>
  </si>
  <si>
    <t>340x250</t>
  </si>
  <si>
    <t>390x300</t>
  </si>
  <si>
    <t>440x300</t>
  </si>
  <si>
    <t>482x300</t>
  </si>
  <si>
    <t>544x300</t>
  </si>
  <si>
    <t>582x300</t>
  </si>
  <si>
    <t>488x300</t>
  </si>
  <si>
    <t>100x100</t>
  </si>
  <si>
    <t>125x125</t>
  </si>
  <si>
    <t>150x150</t>
  </si>
  <si>
    <t>175x175</t>
  </si>
  <si>
    <t>250x250</t>
  </si>
  <si>
    <t>300x300</t>
  </si>
  <si>
    <t>350x350</t>
  </si>
  <si>
    <t>400x400</t>
  </si>
  <si>
    <t>500x500</t>
  </si>
  <si>
    <t>150x100</t>
  </si>
  <si>
    <t>200x150</t>
  </si>
  <si>
    <t>250x175</t>
  </si>
  <si>
    <t>型号
（高度x宽度）</t>
  </si>
  <si>
    <t>244x252</t>
  </si>
  <si>
    <t>250x255</t>
  </si>
  <si>
    <t>294x302</t>
  </si>
  <si>
    <t>300x305</t>
  </si>
  <si>
    <t>338x351</t>
  </si>
  <si>
    <t>344x348</t>
  </si>
  <si>
    <t>344x354</t>
  </si>
  <si>
    <t>350x357</t>
  </si>
  <si>
    <t>388x402</t>
  </si>
  <si>
    <t>394x398</t>
  </si>
  <si>
    <t>394x405</t>
  </si>
  <si>
    <t>400x408</t>
  </si>
  <si>
    <t>414x405</t>
  </si>
  <si>
    <t>428x407</t>
  </si>
  <si>
    <t>458x417</t>
  </si>
  <si>
    <t>498x432</t>
  </si>
  <si>
    <t>492x465</t>
  </si>
  <si>
    <t>502x465</t>
  </si>
  <si>
    <t>502x470</t>
  </si>
  <si>
    <t>148x100</t>
  </si>
  <si>
    <t>194x150</t>
  </si>
  <si>
    <t>244x175</t>
  </si>
  <si>
    <t>294x200</t>
  </si>
  <si>
    <t>298x201</t>
  </si>
  <si>
    <t>500x150</t>
  </si>
  <si>
    <t>500x200</t>
  </si>
  <si>
    <t>550x200</t>
  </si>
  <si>
    <t>600x200</t>
  </si>
  <si>
    <t>625x200</t>
  </si>
  <si>
    <t>650x300</t>
  </si>
  <si>
    <t>700x300</t>
  </si>
  <si>
    <t>750x300</t>
  </si>
  <si>
    <t>800x300</t>
  </si>
  <si>
    <t>850x300</t>
  </si>
  <si>
    <t>900x300</t>
  </si>
  <si>
    <t>W14x16</t>
  </si>
  <si>
    <t>W36x12</t>
  </si>
  <si>
    <t>W40x12</t>
  </si>
  <si>
    <t>W40x16</t>
  </si>
  <si>
    <t>W44x16</t>
  </si>
  <si>
    <t>588x300</t>
  </si>
  <si>
    <t>594x302</t>
  </si>
  <si>
    <t>198x99</t>
  </si>
  <si>
    <t>248x124</t>
  </si>
  <si>
    <t>298x149</t>
  </si>
  <si>
    <t>346x174</t>
  </si>
  <si>
    <t>396x199x200</t>
  </si>
  <si>
    <t>450x151</t>
  </si>
  <si>
    <t>446x150</t>
  </si>
  <si>
    <t>446x199</t>
  </si>
  <si>
    <t>475x152</t>
  </si>
  <si>
    <t>470x150</t>
  </si>
  <si>
    <t>482x153.5</t>
  </si>
  <si>
    <t>492x150</t>
  </si>
  <si>
    <t>500x152</t>
  </si>
  <si>
    <t>504x153</t>
  </si>
  <si>
    <t>496x199</t>
  </si>
  <si>
    <t>506x201</t>
  </si>
  <si>
    <t>546x199</t>
  </si>
  <si>
    <t>596x199</t>
  </si>
  <si>
    <t>606x201</t>
  </si>
  <si>
    <t>625x198.5</t>
  </si>
  <si>
    <t>630x200</t>
  </si>
  <si>
    <t>638x202</t>
  </si>
  <si>
    <t>646x299</t>
  </si>
  <si>
    <t>656x301</t>
  </si>
  <si>
    <t>692x300</t>
  </si>
  <si>
    <t>734x299</t>
  </si>
  <si>
    <t>742x300</t>
  </si>
  <si>
    <t>758x303</t>
  </si>
  <si>
    <t>792x300</t>
  </si>
  <si>
    <t>834x298</t>
  </si>
  <si>
    <t>842x299</t>
  </si>
  <si>
    <t>858x301</t>
  </si>
  <si>
    <t>890x299</t>
  </si>
  <si>
    <t>912x302</t>
  </si>
  <si>
    <t>1000x300</t>
  </si>
  <si>
    <t>970x297</t>
  </si>
  <si>
    <t>980x298</t>
  </si>
  <si>
    <t>990x298</t>
  </si>
  <si>
    <t>1008x302</t>
  </si>
  <si>
    <t>95x48</t>
  </si>
  <si>
    <t>97x49</t>
  </si>
  <si>
    <t>96x99</t>
  </si>
  <si>
    <t>118x58</t>
  </si>
  <si>
    <t>120x59</t>
  </si>
  <si>
    <t>119x123</t>
  </si>
  <si>
    <t>145x73</t>
  </si>
  <si>
    <t>147x74</t>
  </si>
  <si>
    <t>139x97</t>
  </si>
  <si>
    <t>142x99</t>
  </si>
  <si>
    <t>144x149</t>
  </si>
  <si>
    <t>168x88</t>
  </si>
  <si>
    <t>171x89</t>
  </si>
  <si>
    <t>167x173</t>
  </si>
  <si>
    <t>172x175</t>
  </si>
  <si>
    <t>193x98</t>
  </si>
  <si>
    <t>196x99</t>
  </si>
  <si>
    <t>188x149</t>
  </si>
  <si>
    <t>192x198</t>
  </si>
  <si>
    <t>244x124</t>
  </si>
  <si>
    <t>238x173</t>
  </si>
  <si>
    <t>294x148</t>
  </si>
  <si>
    <t>286x198</t>
  </si>
  <si>
    <t>340x173</t>
  </si>
  <si>
    <t>390x148</t>
  </si>
  <si>
    <t>390x198</t>
  </si>
  <si>
    <t>375x394</t>
  </si>
  <si>
    <t>380x395</t>
  </si>
  <si>
    <t>387x398</t>
  </si>
  <si>
    <t>393x399</t>
  </si>
  <si>
    <t>399x401</t>
  </si>
  <si>
    <t>407x404</t>
  </si>
  <si>
    <t>416x406</t>
  </si>
  <si>
    <t>425x409</t>
  </si>
  <si>
    <t>435x412</t>
  </si>
  <si>
    <t>446x416</t>
  </si>
  <si>
    <t>455x418</t>
  </si>
  <si>
    <t>465x421</t>
  </si>
  <si>
    <t>474x424</t>
  </si>
  <si>
    <t>483x428</t>
  </si>
  <si>
    <t>514x437</t>
  </si>
  <si>
    <t>531x442</t>
  </si>
  <si>
    <t>550x448</t>
  </si>
  <si>
    <t>569x454</t>
  </si>
  <si>
    <t>635x329</t>
  </si>
  <si>
    <t>641x327</t>
  </si>
  <si>
    <t>647x329</t>
  </si>
  <si>
    <t>661x333</t>
  </si>
  <si>
    <t>679x338</t>
  </si>
  <si>
    <t>689x340</t>
  </si>
  <si>
    <t>699x343</t>
  </si>
  <si>
    <t>711x347</t>
  </si>
  <si>
    <t>903x304</t>
  </si>
  <si>
    <t>911x304</t>
  </si>
  <si>
    <t>915x305</t>
  </si>
  <si>
    <t>919x306</t>
  </si>
  <si>
    <t>923x307</t>
  </si>
  <si>
    <t>927x308</t>
  </si>
  <si>
    <t>932x309</t>
  </si>
  <si>
    <t>912x418</t>
  </si>
  <si>
    <t>W36x16.5</t>
  </si>
  <si>
    <t>916x419</t>
  </si>
  <si>
    <t>921x420</t>
  </si>
  <si>
    <t>928x422</t>
  </si>
  <si>
    <t>933x423</t>
  </si>
  <si>
    <t>942x422</t>
  </si>
  <si>
    <t>950x425</t>
  </si>
  <si>
    <t>960x427</t>
  </si>
  <si>
    <t>972x431</t>
  </si>
  <si>
    <t>996x437</t>
  </si>
  <si>
    <t>1028x446</t>
  </si>
  <si>
    <t>970x300</t>
  </si>
  <si>
    <t>980x300</t>
  </si>
  <si>
    <t>990x300</t>
  </si>
  <si>
    <t>1016x303</t>
  </si>
  <si>
    <t>1020x304</t>
  </si>
  <si>
    <t>1036x309</t>
  </si>
  <si>
    <t>1056x314</t>
  </si>
  <si>
    <t>982x400</t>
  </si>
  <si>
    <t>990x400</t>
  </si>
  <si>
    <t>1000x400</t>
  </si>
  <si>
    <t>1008x402</t>
  </si>
  <si>
    <t>1012x402</t>
  </si>
  <si>
    <t>1020x404</t>
  </si>
  <si>
    <t>1030x407</t>
  </si>
  <si>
    <t>1040x409</t>
  </si>
  <si>
    <t>1048x412</t>
  </si>
  <si>
    <t>1068x417</t>
  </si>
  <si>
    <t>1092x424</t>
  </si>
  <si>
    <t>1090x400</t>
  </si>
  <si>
    <t>1100x400</t>
  </si>
  <si>
    <t>1108x402</t>
  </si>
  <si>
    <t>1108x405</t>
  </si>
  <si>
    <t>W24x12.75</t>
  </si>
  <si>
    <t>r1</t>
  </si>
  <si>
    <t>腿端圆弧
半径</t>
  </si>
  <si>
    <t>Leg fillet 
radius</t>
  </si>
  <si>
    <t>d</t>
  </si>
  <si>
    <t>腿端圆角</t>
  </si>
  <si>
    <t>外圆角</t>
  </si>
  <si>
    <t>内圆角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</si>
</sst>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,000"/>
    <numFmt numFmtId="167" formatCode="0_);\(0\)"/>
    <numFmt numFmtId="168" formatCode="0.0_);\(0.0\)"/>
    <numFmt numFmtId="169" formatCode="#,##0.00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rgb="FF000000"/>
      <name val="SimSun"/>
    </font>
    <font>
      <sz val="20"/>
      <name val="Arial"/>
      <family val="2"/>
    </font>
    <font>
      <sz val="12"/>
      <name val="SimSun"/>
    </font>
    <font>
      <i/>
      <sz val="12"/>
      <name val="SimSun"/>
    </font>
    <font>
      <sz val="10"/>
      <name val="SimSun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 applyBorder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3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169" fontId="6" fillId="0" borderId="1" xfId="0" applyNumberFormat="1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top"/>
    </xf>
    <xf numFmtId="166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top"/>
    </xf>
    <xf numFmtId="167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wrapText="1"/>
    </xf>
    <xf numFmtId="3" fontId="6" fillId="0" borderId="4" xfId="0" applyNumberFormat="1" applyFont="1" applyBorder="1" applyAlignment="1">
      <alignment horizontal="center"/>
    </xf>
    <xf numFmtId="168" fontId="6" fillId="0" borderId="4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3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10</xdr:row>
      <xdr:rowOff>76200</xdr:rowOff>
    </xdr:from>
    <xdr:to>
      <xdr:col>0</xdr:col>
      <xdr:colOff>3837071</xdr:colOff>
      <xdr:row>39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362200"/>
          <a:ext cx="3818021" cy="518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9</xdr:row>
      <xdr:rowOff>95250</xdr:rowOff>
    </xdr:from>
    <xdr:to>
      <xdr:col>0</xdr:col>
      <xdr:colOff>3363956</xdr:colOff>
      <xdr:row>38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219325"/>
          <a:ext cx="3316331" cy="5210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9</xdr:row>
      <xdr:rowOff>152401</xdr:rowOff>
    </xdr:from>
    <xdr:to>
      <xdr:col>0</xdr:col>
      <xdr:colOff>3846060</xdr:colOff>
      <xdr:row>33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266951"/>
          <a:ext cx="3674610" cy="421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9</xdr:row>
      <xdr:rowOff>76201</xdr:rowOff>
    </xdr:from>
    <xdr:to>
      <xdr:col>0</xdr:col>
      <xdr:colOff>4512620</xdr:colOff>
      <xdr:row>29</xdr:row>
      <xdr:rowOff>161926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6" y="1857376"/>
          <a:ext cx="4464994" cy="3829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10</xdr:row>
      <xdr:rowOff>28575</xdr:rowOff>
    </xdr:from>
    <xdr:to>
      <xdr:col>0</xdr:col>
      <xdr:colOff>4168632</xdr:colOff>
      <xdr:row>30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00250"/>
          <a:ext cx="4044807" cy="3838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56750</xdr:rowOff>
    </xdr:from>
    <xdr:to>
      <xdr:col>0</xdr:col>
      <xdr:colOff>4048125</xdr:colOff>
      <xdr:row>35</xdr:row>
      <xdr:rowOff>78651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52150"/>
          <a:ext cx="3952875" cy="49082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11</xdr:row>
      <xdr:rowOff>76200</xdr:rowOff>
    </xdr:from>
    <xdr:to>
      <xdr:col>0</xdr:col>
      <xdr:colOff>4452851</xdr:colOff>
      <xdr:row>29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933575"/>
          <a:ext cx="4424276" cy="32289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38100</xdr:rowOff>
    </xdr:from>
    <xdr:to>
      <xdr:col>0</xdr:col>
      <xdr:colOff>4187547</xdr:colOff>
      <xdr:row>33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"/>
          <a:ext cx="4187547" cy="5124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0</xdr:col>
      <xdr:colOff>4285906</xdr:colOff>
      <xdr:row>40</xdr:row>
      <xdr:rowOff>104776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00851"/>
          <a:ext cx="4285906" cy="10477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8</xdr:row>
      <xdr:rowOff>104775</xdr:rowOff>
    </xdr:from>
    <xdr:to>
      <xdr:col>0</xdr:col>
      <xdr:colOff>4493809</xdr:colOff>
      <xdr:row>29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1428750"/>
          <a:ext cx="4379508" cy="397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47624</xdr:rowOff>
    </xdr:from>
    <xdr:to>
      <xdr:col>0</xdr:col>
      <xdr:colOff>4558644</xdr:colOff>
      <xdr:row>37</xdr:row>
      <xdr:rowOff>19049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53099"/>
          <a:ext cx="4558644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9"/>
  <sheetViews>
    <sheetView tabSelected="1" workbookViewId="0">
      <selection activeCell="B11" sqref="B11:B39"/>
    </sheetView>
  </sheetViews>
  <sheetFormatPr defaultRowHeight="12.75" x14ac:dyDescent="0.2"/>
  <cols>
    <col min="1" max="1" width="58.42578125" customWidth="1"/>
    <col min="2" max="2" width="9.140625" style="6"/>
    <col min="3" max="3" width="13.7109375" style="6" customWidth="1"/>
    <col min="4" max="4" width="13.28515625" style="6" customWidth="1"/>
    <col min="5" max="11" width="9.28515625" style="6" bestFit="1" customWidth="1"/>
    <col min="12" max="12" width="10.28515625" style="6" bestFit="1" customWidth="1"/>
    <col min="13" max="13" width="10.28515625" style="6" customWidth="1"/>
    <col min="14" max="15" width="12" style="6" customWidth="1"/>
    <col min="16" max="16" width="10" style="6" customWidth="1"/>
    <col min="17" max="17" width="9.5703125" style="6" customWidth="1"/>
  </cols>
  <sheetData>
    <row r="1" spans="1:34" ht="12.75" customHeight="1" x14ac:dyDescent="0.2">
      <c r="A1" s="115" t="s">
        <v>158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21"/>
      <c r="S1" s="21"/>
      <c r="T1" s="21"/>
    </row>
    <row r="2" spans="1:34" ht="12.7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21"/>
      <c r="S2" s="21"/>
      <c r="T2" s="21"/>
    </row>
    <row r="3" spans="1:34" x14ac:dyDescent="0.2">
      <c r="B3" s="114" t="s">
        <v>152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7"/>
      <c r="S3" s="17"/>
      <c r="T3" s="17"/>
    </row>
    <row r="4" spans="1:34" x14ac:dyDescent="0.2">
      <c r="B4" s="114" t="s">
        <v>153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7"/>
      <c r="S4" s="17"/>
      <c r="T4" s="18"/>
    </row>
    <row r="7" spans="1:34" ht="25.5" customHeight="1" x14ac:dyDescent="0.2">
      <c r="B7" s="116" t="s">
        <v>0</v>
      </c>
      <c r="C7" s="110" t="s">
        <v>0</v>
      </c>
      <c r="D7" s="118" t="s">
        <v>201</v>
      </c>
      <c r="E7" s="74" t="s">
        <v>119</v>
      </c>
      <c r="F7" s="74" t="s">
        <v>120</v>
      </c>
      <c r="G7" s="74" t="s">
        <v>121</v>
      </c>
      <c r="H7" s="74" t="s">
        <v>122</v>
      </c>
      <c r="I7" s="74" t="s">
        <v>123</v>
      </c>
      <c r="J7" s="74" t="s">
        <v>8</v>
      </c>
      <c r="K7" s="74" t="s">
        <v>9</v>
      </c>
      <c r="L7" s="116" t="s">
        <v>10</v>
      </c>
      <c r="M7" s="116"/>
      <c r="N7" s="116" t="s">
        <v>13</v>
      </c>
      <c r="O7" s="116"/>
      <c r="P7" s="116" t="s">
        <v>23</v>
      </c>
      <c r="Q7" s="116"/>
    </row>
    <row r="8" spans="1:34" ht="52.5" customHeight="1" x14ac:dyDescent="0.2">
      <c r="B8" s="116"/>
      <c r="C8" s="111"/>
      <c r="D8" s="118"/>
      <c r="E8" s="74" t="s">
        <v>112</v>
      </c>
      <c r="F8" s="74" t="s">
        <v>113</v>
      </c>
      <c r="G8" s="78" t="s">
        <v>114</v>
      </c>
      <c r="H8" s="78" t="s">
        <v>115</v>
      </c>
      <c r="I8" s="78" t="s">
        <v>116</v>
      </c>
      <c r="J8" s="74" t="s">
        <v>99</v>
      </c>
      <c r="K8" s="74" t="s">
        <v>98</v>
      </c>
      <c r="L8" s="79" t="s">
        <v>106</v>
      </c>
      <c r="M8" s="79" t="s">
        <v>107</v>
      </c>
      <c r="N8" s="79" t="s">
        <v>117</v>
      </c>
      <c r="O8" s="79" t="s">
        <v>118</v>
      </c>
      <c r="P8" s="78" t="s">
        <v>124</v>
      </c>
      <c r="Q8" s="78" t="s">
        <v>125</v>
      </c>
      <c r="T8" s="14"/>
      <c r="U8" s="14"/>
      <c r="V8" s="14"/>
      <c r="W8" s="15"/>
      <c r="X8" s="15"/>
      <c r="Y8" s="12"/>
      <c r="Z8" s="12"/>
      <c r="AA8" s="13"/>
      <c r="AB8" s="13"/>
      <c r="AC8" s="13" t="s">
        <v>108</v>
      </c>
      <c r="AD8" s="13" t="s">
        <v>109</v>
      </c>
      <c r="AE8" s="13" t="s">
        <v>110</v>
      </c>
      <c r="AF8" s="13" t="s">
        <v>111</v>
      </c>
      <c r="AG8" s="13" t="s">
        <v>101</v>
      </c>
      <c r="AH8" s="13" t="s">
        <v>102</v>
      </c>
    </row>
    <row r="9" spans="1:34" x14ac:dyDescent="0.2">
      <c r="B9" s="116"/>
      <c r="C9" s="111"/>
      <c r="D9" s="118"/>
      <c r="E9" s="80" t="s">
        <v>3</v>
      </c>
      <c r="F9" s="80" t="s">
        <v>4</v>
      </c>
      <c r="G9" s="80" t="s">
        <v>5</v>
      </c>
      <c r="H9" s="80" t="s">
        <v>6</v>
      </c>
      <c r="I9" s="80" t="s">
        <v>7</v>
      </c>
      <c r="J9" s="80" t="s">
        <v>18</v>
      </c>
      <c r="K9" s="80" t="s">
        <v>22</v>
      </c>
      <c r="L9" s="80" t="s">
        <v>11</v>
      </c>
      <c r="M9" s="80" t="s">
        <v>12</v>
      </c>
      <c r="N9" s="80" t="s">
        <v>14</v>
      </c>
      <c r="O9" s="80" t="s">
        <v>15</v>
      </c>
      <c r="P9" s="80" t="s">
        <v>16</v>
      </c>
      <c r="Q9" s="80" t="s">
        <v>17</v>
      </c>
    </row>
    <row r="10" spans="1:34" ht="13.5" thickBot="1" x14ac:dyDescent="0.25">
      <c r="B10" s="117"/>
      <c r="C10" s="112"/>
      <c r="D10" s="119"/>
      <c r="E10" s="82" t="s">
        <v>56</v>
      </c>
      <c r="F10" s="82" t="s">
        <v>56</v>
      </c>
      <c r="G10" s="82" t="s">
        <v>56</v>
      </c>
      <c r="H10" s="82" t="s">
        <v>56</v>
      </c>
      <c r="I10" s="82" t="s">
        <v>56</v>
      </c>
      <c r="J10" s="82" t="s">
        <v>58</v>
      </c>
      <c r="K10" s="82" t="s">
        <v>57</v>
      </c>
      <c r="L10" s="82" t="s">
        <v>59</v>
      </c>
      <c r="M10" s="82" t="s">
        <v>59</v>
      </c>
      <c r="N10" s="82" t="s">
        <v>60</v>
      </c>
      <c r="O10" s="82" t="s">
        <v>60</v>
      </c>
      <c r="P10" s="82" t="s">
        <v>61</v>
      </c>
      <c r="Q10" s="82" t="s">
        <v>61</v>
      </c>
    </row>
    <row r="11" spans="1:34" ht="15" thickTop="1" x14ac:dyDescent="0.2">
      <c r="B11" s="106" t="s">
        <v>19</v>
      </c>
      <c r="C11" s="66" t="s">
        <v>189</v>
      </c>
      <c r="D11" s="63" t="s">
        <v>189</v>
      </c>
      <c r="E11" s="83">
        <v>100</v>
      </c>
      <c r="F11" s="83">
        <v>100</v>
      </c>
      <c r="G11" s="83">
        <v>6</v>
      </c>
      <c r="H11" s="83">
        <v>8</v>
      </c>
      <c r="I11" s="83">
        <v>8</v>
      </c>
      <c r="J11" s="84">
        <v>21.58</v>
      </c>
      <c r="K11" s="85">
        <v>16.899999999999999</v>
      </c>
      <c r="L11" s="83">
        <v>378</v>
      </c>
      <c r="M11" s="83">
        <v>134</v>
      </c>
      <c r="N11" s="84">
        <v>4.18</v>
      </c>
      <c r="O11" s="84">
        <v>2.48</v>
      </c>
      <c r="P11" s="85">
        <v>75.599999999999994</v>
      </c>
      <c r="Q11" s="85">
        <v>26.7</v>
      </c>
    </row>
    <row r="12" spans="1:34" ht="14.25" x14ac:dyDescent="0.2">
      <c r="B12" s="103"/>
      <c r="C12" s="60" t="s">
        <v>190</v>
      </c>
      <c r="D12" s="25" t="s">
        <v>190</v>
      </c>
      <c r="E12" s="31">
        <v>125</v>
      </c>
      <c r="F12" s="31">
        <v>125</v>
      </c>
      <c r="G12" s="28">
        <v>6.5</v>
      </c>
      <c r="H12" s="31">
        <v>9</v>
      </c>
      <c r="I12" s="31">
        <v>8</v>
      </c>
      <c r="J12" s="26">
        <v>30</v>
      </c>
      <c r="K12" s="28">
        <v>23.6</v>
      </c>
      <c r="L12" s="31">
        <v>839</v>
      </c>
      <c r="M12" s="31">
        <v>293</v>
      </c>
      <c r="N12" s="26">
        <v>5.28</v>
      </c>
      <c r="O12" s="26">
        <v>3.12</v>
      </c>
      <c r="P12" s="31">
        <v>134</v>
      </c>
      <c r="Q12" s="28">
        <v>46.9</v>
      </c>
    </row>
    <row r="13" spans="1:34" ht="14.25" x14ac:dyDescent="0.2">
      <c r="B13" s="103"/>
      <c r="C13" s="60" t="s">
        <v>191</v>
      </c>
      <c r="D13" s="25" t="s">
        <v>191</v>
      </c>
      <c r="E13" s="31">
        <v>150</v>
      </c>
      <c r="F13" s="31">
        <v>150</v>
      </c>
      <c r="G13" s="31">
        <v>7</v>
      </c>
      <c r="H13" s="31">
        <v>10</v>
      </c>
      <c r="I13" s="31">
        <v>8</v>
      </c>
      <c r="J13" s="26">
        <v>39.64</v>
      </c>
      <c r="K13" s="28">
        <v>31.1</v>
      </c>
      <c r="L13" s="31">
        <v>1620</v>
      </c>
      <c r="M13" s="31">
        <v>563</v>
      </c>
      <c r="N13" s="26">
        <v>6.39</v>
      </c>
      <c r="O13" s="26">
        <v>3.76</v>
      </c>
      <c r="P13" s="31">
        <v>216</v>
      </c>
      <c r="Q13" s="28">
        <v>75.099999999999994</v>
      </c>
    </row>
    <row r="14" spans="1:34" ht="14.25" x14ac:dyDescent="0.2">
      <c r="B14" s="103"/>
      <c r="C14" s="60" t="s">
        <v>192</v>
      </c>
      <c r="D14" s="25" t="s">
        <v>192</v>
      </c>
      <c r="E14" s="31">
        <v>175</v>
      </c>
      <c r="F14" s="31">
        <v>175</v>
      </c>
      <c r="G14" s="28">
        <v>7.5</v>
      </c>
      <c r="H14" s="31">
        <v>11</v>
      </c>
      <c r="I14" s="31">
        <v>13</v>
      </c>
      <c r="J14" s="26">
        <v>51.42</v>
      </c>
      <c r="K14" s="28">
        <v>40.4</v>
      </c>
      <c r="L14" s="31">
        <v>2900</v>
      </c>
      <c r="M14" s="31">
        <v>984</v>
      </c>
      <c r="N14" s="26">
        <v>7.5</v>
      </c>
      <c r="O14" s="26">
        <v>4.37</v>
      </c>
      <c r="P14" s="31">
        <v>331</v>
      </c>
      <c r="Q14" s="31">
        <v>112</v>
      </c>
    </row>
    <row r="15" spans="1:34" ht="14.25" x14ac:dyDescent="0.2">
      <c r="B15" s="103"/>
      <c r="C15" s="60" t="s">
        <v>181</v>
      </c>
      <c r="D15" s="25" t="s">
        <v>181</v>
      </c>
      <c r="E15" s="31">
        <v>200</v>
      </c>
      <c r="F15" s="31">
        <v>200</v>
      </c>
      <c r="G15" s="31">
        <v>8</v>
      </c>
      <c r="H15" s="31">
        <v>12</v>
      </c>
      <c r="I15" s="31">
        <v>13</v>
      </c>
      <c r="J15" s="26">
        <v>63.53</v>
      </c>
      <c r="K15" s="28">
        <v>49.9</v>
      </c>
      <c r="L15" s="31">
        <v>4720</v>
      </c>
      <c r="M15" s="31">
        <v>1600</v>
      </c>
      <c r="N15" s="26">
        <v>8.61</v>
      </c>
      <c r="O15" s="26">
        <v>5.0199999999999996</v>
      </c>
      <c r="P15" s="31">
        <v>472</v>
      </c>
      <c r="Q15" s="31">
        <v>160</v>
      </c>
    </row>
    <row r="16" spans="1:34" ht="14.25" x14ac:dyDescent="0.2">
      <c r="B16" s="103"/>
      <c r="C16" s="60" t="s">
        <v>181</v>
      </c>
      <c r="D16" s="25" t="s">
        <v>180</v>
      </c>
      <c r="E16" s="25">
        <v>200</v>
      </c>
      <c r="F16" s="31">
        <v>204</v>
      </c>
      <c r="G16" s="31">
        <v>12</v>
      </c>
      <c r="H16" s="31">
        <v>12</v>
      </c>
      <c r="I16" s="31">
        <v>13</v>
      </c>
      <c r="J16" s="26">
        <v>71.53</v>
      </c>
      <c r="K16" s="28">
        <v>56.2</v>
      </c>
      <c r="L16" s="31">
        <v>4980</v>
      </c>
      <c r="M16" s="31">
        <v>1700</v>
      </c>
      <c r="N16" s="26">
        <v>8.34</v>
      </c>
      <c r="O16" s="26">
        <v>4.87</v>
      </c>
      <c r="P16" s="31">
        <v>498</v>
      </c>
      <c r="Q16" s="31">
        <v>167</v>
      </c>
    </row>
    <row r="17" spans="2:17" ht="14.25" x14ac:dyDescent="0.2">
      <c r="B17" s="103"/>
      <c r="C17" s="104" t="s">
        <v>193</v>
      </c>
      <c r="D17" s="61" t="s">
        <v>202</v>
      </c>
      <c r="E17" s="25">
        <v>244</v>
      </c>
      <c r="F17" s="31">
        <v>252</v>
      </c>
      <c r="G17" s="31">
        <v>11</v>
      </c>
      <c r="H17" s="31">
        <v>11</v>
      </c>
      <c r="I17" s="31">
        <v>13</v>
      </c>
      <c r="J17" s="26">
        <v>81.31</v>
      </c>
      <c r="K17" s="28">
        <v>63.8</v>
      </c>
      <c r="L17" s="31">
        <v>8700</v>
      </c>
      <c r="M17" s="31">
        <v>2940</v>
      </c>
      <c r="N17" s="28">
        <v>10.3</v>
      </c>
      <c r="O17" s="26">
        <v>6.01</v>
      </c>
      <c r="P17" s="31">
        <v>713</v>
      </c>
      <c r="Q17" s="31">
        <v>233</v>
      </c>
    </row>
    <row r="18" spans="2:17" ht="14.25" x14ac:dyDescent="0.2">
      <c r="B18" s="103"/>
      <c r="C18" s="105"/>
      <c r="D18" s="64" t="s">
        <v>193</v>
      </c>
      <c r="E18" s="31">
        <v>250</v>
      </c>
      <c r="F18" s="31">
        <v>250</v>
      </c>
      <c r="G18" s="31">
        <v>9</v>
      </c>
      <c r="H18" s="31">
        <v>14</v>
      </c>
      <c r="I18" s="31">
        <v>13</v>
      </c>
      <c r="J18" s="26">
        <v>91.43</v>
      </c>
      <c r="K18" s="28">
        <v>71.8</v>
      </c>
      <c r="L18" s="31">
        <v>10700</v>
      </c>
      <c r="M18" s="31">
        <v>3650</v>
      </c>
      <c r="N18" s="28">
        <v>10.8</v>
      </c>
      <c r="O18" s="26">
        <v>6.31</v>
      </c>
      <c r="P18" s="31">
        <v>860</v>
      </c>
      <c r="Q18" s="31">
        <v>292</v>
      </c>
    </row>
    <row r="19" spans="2:17" ht="14.25" x14ac:dyDescent="0.2">
      <c r="B19" s="103"/>
      <c r="C19" s="106"/>
      <c r="D19" s="63" t="s">
        <v>203</v>
      </c>
      <c r="E19" s="25">
        <v>250</v>
      </c>
      <c r="F19" s="31">
        <v>255</v>
      </c>
      <c r="G19" s="31">
        <v>14</v>
      </c>
      <c r="H19" s="31">
        <v>14</v>
      </c>
      <c r="I19" s="31">
        <v>13</v>
      </c>
      <c r="J19" s="28">
        <v>103.9</v>
      </c>
      <c r="K19" s="28">
        <v>81.599999999999994</v>
      </c>
      <c r="L19" s="31">
        <v>11400</v>
      </c>
      <c r="M19" s="31">
        <v>3880</v>
      </c>
      <c r="N19" s="28">
        <v>10.5</v>
      </c>
      <c r="O19" s="26">
        <v>6.1</v>
      </c>
      <c r="P19" s="31">
        <v>912</v>
      </c>
      <c r="Q19" s="31">
        <v>304</v>
      </c>
    </row>
    <row r="20" spans="2:17" ht="14.25" x14ac:dyDescent="0.2">
      <c r="B20" s="103"/>
      <c r="C20" s="104" t="s">
        <v>194</v>
      </c>
      <c r="D20" s="61" t="s">
        <v>204</v>
      </c>
      <c r="E20" s="25">
        <v>294</v>
      </c>
      <c r="F20" s="31">
        <v>302</v>
      </c>
      <c r="G20" s="31">
        <v>12</v>
      </c>
      <c r="H20" s="31">
        <v>12</v>
      </c>
      <c r="I20" s="31">
        <v>13</v>
      </c>
      <c r="J20" s="28">
        <v>106.3</v>
      </c>
      <c r="K20" s="28">
        <v>83.5</v>
      </c>
      <c r="L20" s="31">
        <v>16600</v>
      </c>
      <c r="M20" s="31">
        <v>5510</v>
      </c>
      <c r="N20" s="28">
        <v>12.5</v>
      </c>
      <c r="O20" s="26">
        <v>7.2</v>
      </c>
      <c r="P20" s="31">
        <v>1130</v>
      </c>
      <c r="Q20" s="31">
        <v>365</v>
      </c>
    </row>
    <row r="21" spans="2:17" ht="14.25" x14ac:dyDescent="0.2">
      <c r="B21" s="103"/>
      <c r="C21" s="105"/>
      <c r="D21" s="62" t="s">
        <v>194</v>
      </c>
      <c r="E21" s="31">
        <v>300</v>
      </c>
      <c r="F21" s="31">
        <v>300</v>
      </c>
      <c r="G21" s="31">
        <v>10</v>
      </c>
      <c r="H21" s="31">
        <v>15</v>
      </c>
      <c r="I21" s="31">
        <v>13</v>
      </c>
      <c r="J21" s="28">
        <v>118.5</v>
      </c>
      <c r="K21" s="28">
        <v>93</v>
      </c>
      <c r="L21" s="31">
        <v>20200</v>
      </c>
      <c r="M21" s="31">
        <v>6750</v>
      </c>
      <c r="N21" s="28">
        <v>13.1</v>
      </c>
      <c r="O21" s="26">
        <v>7.55</v>
      </c>
      <c r="P21" s="31">
        <v>1350</v>
      </c>
      <c r="Q21" s="31">
        <v>450</v>
      </c>
    </row>
    <row r="22" spans="2:17" ht="14.25" x14ac:dyDescent="0.2">
      <c r="B22" s="103"/>
      <c r="C22" s="106"/>
      <c r="D22" s="63" t="s">
        <v>205</v>
      </c>
      <c r="E22" s="25">
        <v>300</v>
      </c>
      <c r="F22" s="31">
        <v>305</v>
      </c>
      <c r="G22" s="31">
        <v>15</v>
      </c>
      <c r="H22" s="31">
        <v>15</v>
      </c>
      <c r="I22" s="31">
        <v>13</v>
      </c>
      <c r="J22" s="28">
        <v>133.5</v>
      </c>
      <c r="K22" s="31">
        <v>105</v>
      </c>
      <c r="L22" s="31">
        <v>21300</v>
      </c>
      <c r="M22" s="31">
        <v>7100</v>
      </c>
      <c r="N22" s="28">
        <v>12.6</v>
      </c>
      <c r="O22" s="26">
        <v>7.29</v>
      </c>
      <c r="P22" s="31">
        <v>1420</v>
      </c>
      <c r="Q22" s="31">
        <v>466</v>
      </c>
    </row>
    <row r="23" spans="2:17" ht="14.25" x14ac:dyDescent="0.2">
      <c r="B23" s="103"/>
      <c r="C23" s="104" t="s">
        <v>195</v>
      </c>
      <c r="D23" s="61" t="s">
        <v>206</v>
      </c>
      <c r="E23" s="25">
        <v>338</v>
      </c>
      <c r="F23" s="31">
        <v>351</v>
      </c>
      <c r="G23" s="31">
        <v>13</v>
      </c>
      <c r="H23" s="31">
        <v>13</v>
      </c>
      <c r="I23" s="31">
        <v>13</v>
      </c>
      <c r="J23" s="28">
        <v>133.30000000000001</v>
      </c>
      <c r="K23" s="31">
        <v>105</v>
      </c>
      <c r="L23" s="31">
        <v>27700</v>
      </c>
      <c r="M23" s="31">
        <v>9380</v>
      </c>
      <c r="N23" s="28">
        <v>14.4</v>
      </c>
      <c r="O23" s="26">
        <v>8.3800000000000008</v>
      </c>
      <c r="P23" s="31">
        <v>1640</v>
      </c>
      <c r="Q23" s="31">
        <v>534</v>
      </c>
    </row>
    <row r="24" spans="2:17" ht="14.25" x14ac:dyDescent="0.2">
      <c r="B24" s="103"/>
      <c r="C24" s="105"/>
      <c r="D24" s="62" t="s">
        <v>207</v>
      </c>
      <c r="E24" s="25">
        <v>344</v>
      </c>
      <c r="F24" s="31">
        <v>348</v>
      </c>
      <c r="G24" s="31">
        <v>10</v>
      </c>
      <c r="H24" s="31">
        <v>16</v>
      </c>
      <c r="I24" s="31">
        <v>13</v>
      </c>
      <c r="J24" s="28">
        <v>144</v>
      </c>
      <c r="K24" s="31">
        <v>113</v>
      </c>
      <c r="L24" s="31">
        <v>32800</v>
      </c>
      <c r="M24" s="31">
        <v>11200</v>
      </c>
      <c r="N24" s="28">
        <v>15.1</v>
      </c>
      <c r="O24" s="26">
        <v>8.83</v>
      </c>
      <c r="P24" s="31">
        <v>1910</v>
      </c>
      <c r="Q24" s="31">
        <v>646</v>
      </c>
    </row>
    <row r="25" spans="2:17" ht="14.25" x14ac:dyDescent="0.2">
      <c r="B25" s="103"/>
      <c r="C25" s="105"/>
      <c r="D25" s="62" t="s">
        <v>208</v>
      </c>
      <c r="E25" s="25">
        <v>344</v>
      </c>
      <c r="F25" s="31">
        <v>354</v>
      </c>
      <c r="G25" s="31">
        <v>16</v>
      </c>
      <c r="H25" s="31">
        <v>16</v>
      </c>
      <c r="I25" s="31">
        <v>13</v>
      </c>
      <c r="J25" s="28">
        <v>164.7</v>
      </c>
      <c r="K25" s="31">
        <v>129</v>
      </c>
      <c r="L25" s="31">
        <v>34900</v>
      </c>
      <c r="M25" s="31">
        <v>11800</v>
      </c>
      <c r="N25" s="28">
        <v>14.6</v>
      </c>
      <c r="O25" s="26">
        <v>8.48</v>
      </c>
      <c r="P25" s="31">
        <v>2030</v>
      </c>
      <c r="Q25" s="31">
        <v>669</v>
      </c>
    </row>
    <row r="26" spans="2:17" ht="14.25" x14ac:dyDescent="0.2">
      <c r="B26" s="103"/>
      <c r="C26" s="105"/>
      <c r="D26" s="62" t="s">
        <v>195</v>
      </c>
      <c r="E26" s="31">
        <v>350</v>
      </c>
      <c r="F26" s="31">
        <v>350</v>
      </c>
      <c r="G26" s="31">
        <v>12</v>
      </c>
      <c r="H26" s="31">
        <v>19</v>
      </c>
      <c r="I26" s="31">
        <v>13</v>
      </c>
      <c r="J26" s="28">
        <v>171.9</v>
      </c>
      <c r="K26" s="31">
        <v>135</v>
      </c>
      <c r="L26" s="31">
        <v>39800</v>
      </c>
      <c r="M26" s="31">
        <v>13600</v>
      </c>
      <c r="N26" s="28">
        <v>15.2</v>
      </c>
      <c r="O26" s="26">
        <v>8.8800000000000008</v>
      </c>
      <c r="P26" s="31">
        <v>2280</v>
      </c>
      <c r="Q26" s="31">
        <v>776</v>
      </c>
    </row>
    <row r="27" spans="2:17" ht="14.25" x14ac:dyDescent="0.2">
      <c r="B27" s="103"/>
      <c r="C27" s="106"/>
      <c r="D27" s="63" t="s">
        <v>209</v>
      </c>
      <c r="E27" s="25">
        <v>350</v>
      </c>
      <c r="F27" s="31">
        <v>357</v>
      </c>
      <c r="G27" s="31">
        <v>19</v>
      </c>
      <c r="H27" s="31">
        <v>19</v>
      </c>
      <c r="I27" s="31">
        <v>13</v>
      </c>
      <c r="J27" s="28">
        <v>196.4</v>
      </c>
      <c r="K27" s="31">
        <v>154</v>
      </c>
      <c r="L27" s="31">
        <v>42300</v>
      </c>
      <c r="M27" s="31">
        <v>14400</v>
      </c>
      <c r="N27" s="28">
        <v>14.7</v>
      </c>
      <c r="O27" s="26">
        <v>8.57</v>
      </c>
      <c r="P27" s="31">
        <v>2420</v>
      </c>
      <c r="Q27" s="31">
        <v>808</v>
      </c>
    </row>
    <row r="28" spans="2:17" ht="14.25" x14ac:dyDescent="0.2">
      <c r="B28" s="103"/>
      <c r="C28" s="104" t="s">
        <v>196</v>
      </c>
      <c r="D28" s="61" t="s">
        <v>210</v>
      </c>
      <c r="E28" s="25">
        <v>388</v>
      </c>
      <c r="F28" s="31">
        <v>402</v>
      </c>
      <c r="G28" s="31">
        <v>15</v>
      </c>
      <c r="H28" s="31">
        <v>15</v>
      </c>
      <c r="I28" s="31">
        <v>22</v>
      </c>
      <c r="J28" s="28">
        <v>178.5</v>
      </c>
      <c r="K28" s="31">
        <v>140</v>
      </c>
      <c r="L28" s="31">
        <v>49000</v>
      </c>
      <c r="M28" s="31">
        <v>16300</v>
      </c>
      <c r="N28" s="28">
        <v>16.600000000000001</v>
      </c>
      <c r="O28" s="26">
        <v>9.5399999999999991</v>
      </c>
      <c r="P28" s="31">
        <v>2520</v>
      </c>
      <c r="Q28" s="31">
        <v>809</v>
      </c>
    </row>
    <row r="29" spans="2:17" ht="14.25" x14ac:dyDescent="0.2">
      <c r="B29" s="103"/>
      <c r="C29" s="105"/>
      <c r="D29" s="62" t="s">
        <v>211</v>
      </c>
      <c r="E29" s="25">
        <v>394</v>
      </c>
      <c r="F29" s="31">
        <v>398</v>
      </c>
      <c r="G29" s="31">
        <v>11</v>
      </c>
      <c r="H29" s="31">
        <v>18</v>
      </c>
      <c r="I29" s="31">
        <v>22</v>
      </c>
      <c r="J29" s="28">
        <v>186.8</v>
      </c>
      <c r="K29" s="31">
        <v>147</v>
      </c>
      <c r="L29" s="31">
        <v>56100</v>
      </c>
      <c r="M29" s="31">
        <v>18900</v>
      </c>
      <c r="N29" s="28">
        <v>17.3</v>
      </c>
      <c r="O29" s="28">
        <v>10.1</v>
      </c>
      <c r="P29" s="31">
        <v>2850</v>
      </c>
      <c r="Q29" s="31">
        <v>951</v>
      </c>
    </row>
    <row r="30" spans="2:17" ht="14.25" x14ac:dyDescent="0.2">
      <c r="B30" s="103"/>
      <c r="C30" s="105"/>
      <c r="D30" s="62" t="s">
        <v>212</v>
      </c>
      <c r="E30" s="25">
        <v>394</v>
      </c>
      <c r="F30" s="31">
        <v>405</v>
      </c>
      <c r="G30" s="31">
        <v>18</v>
      </c>
      <c r="H30" s="31">
        <v>18</v>
      </c>
      <c r="I30" s="31">
        <v>22</v>
      </c>
      <c r="J30" s="28">
        <v>214.4</v>
      </c>
      <c r="K30" s="31">
        <v>168</v>
      </c>
      <c r="L30" s="31">
        <v>59700</v>
      </c>
      <c r="M30" s="31">
        <v>20000</v>
      </c>
      <c r="N30" s="28">
        <v>16.7</v>
      </c>
      <c r="O30" s="26">
        <v>9.64</v>
      </c>
      <c r="P30" s="31">
        <v>3030</v>
      </c>
      <c r="Q30" s="31">
        <v>985</v>
      </c>
    </row>
    <row r="31" spans="2:17" ht="14.25" x14ac:dyDescent="0.2">
      <c r="B31" s="103"/>
      <c r="C31" s="105"/>
      <c r="D31" s="62" t="s">
        <v>196</v>
      </c>
      <c r="E31" s="31">
        <v>400</v>
      </c>
      <c r="F31" s="31">
        <v>400</v>
      </c>
      <c r="G31" s="31">
        <v>13</v>
      </c>
      <c r="H31" s="31">
        <v>21</v>
      </c>
      <c r="I31" s="31">
        <v>22</v>
      </c>
      <c r="J31" s="28">
        <v>218.7</v>
      </c>
      <c r="K31" s="31">
        <v>172</v>
      </c>
      <c r="L31" s="31">
        <v>66600</v>
      </c>
      <c r="M31" s="31">
        <v>22400</v>
      </c>
      <c r="N31" s="28">
        <v>17.5</v>
      </c>
      <c r="O31" s="28">
        <v>10.1</v>
      </c>
      <c r="P31" s="31">
        <v>3330</v>
      </c>
      <c r="Q31" s="31">
        <v>1120</v>
      </c>
    </row>
    <row r="32" spans="2:17" ht="14.25" x14ac:dyDescent="0.2">
      <c r="B32" s="103"/>
      <c r="C32" s="105"/>
      <c r="D32" s="62" t="s">
        <v>213</v>
      </c>
      <c r="E32" s="25">
        <v>400</v>
      </c>
      <c r="F32" s="31">
        <v>408</v>
      </c>
      <c r="G32" s="31">
        <v>21</v>
      </c>
      <c r="H32" s="31">
        <v>21</v>
      </c>
      <c r="I32" s="31">
        <v>22</v>
      </c>
      <c r="J32" s="28">
        <v>250.7</v>
      </c>
      <c r="K32" s="31">
        <v>197</v>
      </c>
      <c r="L32" s="31">
        <v>70900</v>
      </c>
      <c r="M32" s="31">
        <v>23800</v>
      </c>
      <c r="N32" s="28">
        <v>16.8</v>
      </c>
      <c r="O32" s="26">
        <v>9.74</v>
      </c>
      <c r="P32" s="31">
        <v>3540</v>
      </c>
      <c r="Q32" s="31">
        <v>1170</v>
      </c>
    </row>
    <row r="33" spans="2:17" ht="14.25" x14ac:dyDescent="0.2">
      <c r="B33" s="103"/>
      <c r="C33" s="105"/>
      <c r="D33" s="62" t="s">
        <v>214</v>
      </c>
      <c r="E33" s="25">
        <v>414</v>
      </c>
      <c r="F33" s="31">
        <v>405</v>
      </c>
      <c r="G33" s="31">
        <v>18</v>
      </c>
      <c r="H33" s="31">
        <v>28</v>
      </c>
      <c r="I33" s="31">
        <v>22</v>
      </c>
      <c r="J33" s="28">
        <v>295.39999999999998</v>
      </c>
      <c r="K33" s="31">
        <v>232</v>
      </c>
      <c r="L33" s="31">
        <v>92800</v>
      </c>
      <c r="M33" s="31">
        <v>31000</v>
      </c>
      <c r="N33" s="28">
        <v>17.7</v>
      </c>
      <c r="O33" s="28">
        <v>10.199999999999999</v>
      </c>
      <c r="P33" s="31">
        <v>4480</v>
      </c>
      <c r="Q33" s="31">
        <v>1530</v>
      </c>
    </row>
    <row r="34" spans="2:17" ht="14.25" x14ac:dyDescent="0.2">
      <c r="B34" s="103"/>
      <c r="C34" s="105"/>
      <c r="D34" s="62" t="s">
        <v>215</v>
      </c>
      <c r="E34" s="25">
        <v>428</v>
      </c>
      <c r="F34" s="31">
        <v>407</v>
      </c>
      <c r="G34" s="31">
        <v>20</v>
      </c>
      <c r="H34" s="31">
        <v>35</v>
      </c>
      <c r="I34" s="31">
        <v>22</v>
      </c>
      <c r="J34" s="28">
        <v>360.7</v>
      </c>
      <c r="K34" s="31">
        <v>283</v>
      </c>
      <c r="L34" s="31">
        <v>119000</v>
      </c>
      <c r="M34" s="31">
        <v>39400</v>
      </c>
      <c r="N34" s="28">
        <v>18.2</v>
      </c>
      <c r="O34" s="28">
        <v>10.4</v>
      </c>
      <c r="P34" s="31">
        <v>5570</v>
      </c>
      <c r="Q34" s="31">
        <v>1930</v>
      </c>
    </row>
    <row r="35" spans="2:17" ht="14.25" x14ac:dyDescent="0.2">
      <c r="B35" s="103"/>
      <c r="C35" s="105"/>
      <c r="D35" s="62" t="s">
        <v>216</v>
      </c>
      <c r="E35" s="25">
        <v>458</v>
      </c>
      <c r="F35" s="31">
        <v>417</v>
      </c>
      <c r="G35" s="31">
        <v>30</v>
      </c>
      <c r="H35" s="31">
        <v>50</v>
      </c>
      <c r="I35" s="31">
        <v>22</v>
      </c>
      <c r="J35" s="28">
        <v>528.6</v>
      </c>
      <c r="K35" s="31">
        <v>415</v>
      </c>
      <c r="L35" s="31">
        <v>187000</v>
      </c>
      <c r="M35" s="31">
        <v>60500</v>
      </c>
      <c r="N35" s="28">
        <v>18.8</v>
      </c>
      <c r="O35" s="28">
        <v>10.7</v>
      </c>
      <c r="P35" s="31">
        <v>8170</v>
      </c>
      <c r="Q35" s="31">
        <v>2900</v>
      </c>
    </row>
    <row r="36" spans="2:17" ht="14.25" x14ac:dyDescent="0.2">
      <c r="B36" s="103"/>
      <c r="C36" s="106"/>
      <c r="D36" s="63" t="s">
        <v>217</v>
      </c>
      <c r="E36" s="25">
        <v>498</v>
      </c>
      <c r="F36" s="31">
        <v>432</v>
      </c>
      <c r="G36" s="31">
        <v>45</v>
      </c>
      <c r="H36" s="31">
        <v>70</v>
      </c>
      <c r="I36" s="31">
        <v>22</v>
      </c>
      <c r="J36" s="28">
        <v>770.1</v>
      </c>
      <c r="K36" s="31">
        <v>604</v>
      </c>
      <c r="L36" s="31">
        <v>298000</v>
      </c>
      <c r="M36" s="31">
        <v>94400</v>
      </c>
      <c r="N36" s="28">
        <v>19.7</v>
      </c>
      <c r="O36" s="28">
        <v>11.1</v>
      </c>
      <c r="P36" s="31">
        <v>12000</v>
      </c>
      <c r="Q36" s="31">
        <v>4370</v>
      </c>
    </row>
    <row r="37" spans="2:17" ht="14.25" x14ac:dyDescent="0.2">
      <c r="B37" s="103"/>
      <c r="C37" s="104" t="s">
        <v>197</v>
      </c>
      <c r="D37" s="64" t="s">
        <v>218</v>
      </c>
      <c r="E37" s="25">
        <v>492</v>
      </c>
      <c r="F37" s="31">
        <v>465</v>
      </c>
      <c r="G37" s="31">
        <v>15</v>
      </c>
      <c r="H37" s="31">
        <v>20</v>
      </c>
      <c r="I37" s="31">
        <v>22</v>
      </c>
      <c r="J37" s="28">
        <v>258</v>
      </c>
      <c r="K37" s="31">
        <v>202</v>
      </c>
      <c r="L37" s="31">
        <v>117000</v>
      </c>
      <c r="M37" s="31">
        <v>33500</v>
      </c>
      <c r="N37" s="28">
        <v>21.3</v>
      </c>
      <c r="O37" s="28">
        <v>11.4</v>
      </c>
      <c r="P37" s="31">
        <v>4770</v>
      </c>
      <c r="Q37" s="31">
        <v>1440</v>
      </c>
    </row>
    <row r="38" spans="2:17" ht="14.25" x14ac:dyDescent="0.2">
      <c r="B38" s="103"/>
      <c r="C38" s="105"/>
      <c r="D38" s="65" t="s">
        <v>219</v>
      </c>
      <c r="E38" s="25">
        <v>502</v>
      </c>
      <c r="F38" s="31">
        <v>465</v>
      </c>
      <c r="G38" s="31">
        <v>15</v>
      </c>
      <c r="H38" s="31">
        <v>25</v>
      </c>
      <c r="I38" s="31">
        <v>22</v>
      </c>
      <c r="J38" s="28">
        <v>304.5</v>
      </c>
      <c r="K38" s="31">
        <v>239</v>
      </c>
      <c r="L38" s="31">
        <v>146000</v>
      </c>
      <c r="M38" s="31">
        <v>41900</v>
      </c>
      <c r="N38" s="28">
        <v>21.9</v>
      </c>
      <c r="O38" s="28">
        <v>11.7</v>
      </c>
      <c r="P38" s="31">
        <v>5810</v>
      </c>
      <c r="Q38" s="31">
        <v>1800</v>
      </c>
    </row>
    <row r="39" spans="2:17" ht="14.25" x14ac:dyDescent="0.2">
      <c r="B39" s="103"/>
      <c r="C39" s="106"/>
      <c r="D39" s="66" t="s">
        <v>220</v>
      </c>
      <c r="E39" s="25">
        <v>502</v>
      </c>
      <c r="F39" s="31">
        <v>470</v>
      </c>
      <c r="G39" s="31">
        <v>20</v>
      </c>
      <c r="H39" s="31">
        <v>25</v>
      </c>
      <c r="I39" s="31">
        <v>22</v>
      </c>
      <c r="J39" s="28">
        <v>329.6</v>
      </c>
      <c r="K39" s="31">
        <v>259</v>
      </c>
      <c r="L39" s="31">
        <v>151000</v>
      </c>
      <c r="M39" s="31">
        <v>43300</v>
      </c>
      <c r="N39" s="28">
        <v>21.4</v>
      </c>
      <c r="O39" s="28">
        <v>11.5</v>
      </c>
      <c r="P39" s="31">
        <v>6020</v>
      </c>
      <c r="Q39" s="31">
        <v>1840</v>
      </c>
    </row>
    <row r="40" spans="2:17" ht="14.25" x14ac:dyDescent="0.2">
      <c r="B40" s="103" t="s">
        <v>20</v>
      </c>
      <c r="C40" s="60" t="s">
        <v>198</v>
      </c>
      <c r="D40" s="25" t="s">
        <v>221</v>
      </c>
      <c r="E40" s="31">
        <v>148</v>
      </c>
      <c r="F40" s="31">
        <v>100</v>
      </c>
      <c r="G40" s="31">
        <v>6</v>
      </c>
      <c r="H40" s="31">
        <v>9</v>
      </c>
      <c r="I40" s="31">
        <v>8</v>
      </c>
      <c r="J40" s="26">
        <v>26.34</v>
      </c>
      <c r="K40" s="28">
        <v>20.7</v>
      </c>
      <c r="L40" s="31">
        <v>1000</v>
      </c>
      <c r="M40" s="31">
        <v>150</v>
      </c>
      <c r="N40" s="26">
        <v>6.16</v>
      </c>
      <c r="O40" s="26">
        <v>2.38</v>
      </c>
      <c r="P40" s="31">
        <v>135</v>
      </c>
      <c r="Q40" s="28">
        <v>30.1</v>
      </c>
    </row>
    <row r="41" spans="2:17" ht="14.25" x14ac:dyDescent="0.2">
      <c r="B41" s="103"/>
      <c r="C41" s="60" t="s">
        <v>199</v>
      </c>
      <c r="D41" s="25" t="s">
        <v>222</v>
      </c>
      <c r="E41" s="31">
        <v>194</v>
      </c>
      <c r="F41" s="31">
        <v>150</v>
      </c>
      <c r="G41" s="31">
        <v>6</v>
      </c>
      <c r="H41" s="31">
        <v>9</v>
      </c>
      <c r="I41" s="31">
        <v>8</v>
      </c>
      <c r="J41" s="26">
        <v>38.1</v>
      </c>
      <c r="K41" s="28">
        <v>29.9</v>
      </c>
      <c r="L41" s="31">
        <v>2630</v>
      </c>
      <c r="M41" s="31">
        <v>507</v>
      </c>
      <c r="N41" s="26">
        <v>8.3000000000000007</v>
      </c>
      <c r="O41" s="26">
        <v>3.64</v>
      </c>
      <c r="P41" s="31">
        <v>271</v>
      </c>
      <c r="Q41" s="28">
        <v>67.599999999999994</v>
      </c>
    </row>
    <row r="42" spans="2:17" ht="14.25" x14ac:dyDescent="0.2">
      <c r="B42" s="103"/>
      <c r="C42" s="60" t="s">
        <v>200</v>
      </c>
      <c r="D42" s="25" t="s">
        <v>223</v>
      </c>
      <c r="E42" s="31">
        <v>244</v>
      </c>
      <c r="F42" s="31">
        <v>175</v>
      </c>
      <c r="G42" s="31">
        <v>7</v>
      </c>
      <c r="H42" s="31">
        <v>11</v>
      </c>
      <c r="I42" s="31">
        <v>13</v>
      </c>
      <c r="J42" s="26">
        <v>55.49</v>
      </c>
      <c r="K42" s="28">
        <v>43.6</v>
      </c>
      <c r="L42" s="31">
        <v>6040</v>
      </c>
      <c r="M42" s="31">
        <v>984</v>
      </c>
      <c r="N42" s="28">
        <v>10.4</v>
      </c>
      <c r="O42" s="26">
        <v>4.21</v>
      </c>
      <c r="P42" s="31">
        <v>495</v>
      </c>
      <c r="Q42" s="31">
        <v>112</v>
      </c>
    </row>
    <row r="43" spans="2:17" ht="14.25" x14ac:dyDescent="0.2">
      <c r="B43" s="103"/>
      <c r="C43" s="107" t="s">
        <v>24</v>
      </c>
      <c r="D43" s="67" t="s">
        <v>224</v>
      </c>
      <c r="E43" s="68">
        <v>294</v>
      </c>
      <c r="F43" s="68">
        <v>200</v>
      </c>
      <c r="G43" s="68">
        <v>8</v>
      </c>
      <c r="H43" s="68">
        <v>12</v>
      </c>
      <c r="I43" s="31">
        <v>13</v>
      </c>
      <c r="J43" s="69">
        <v>71.05</v>
      </c>
      <c r="K43" s="68">
        <v>55.8</v>
      </c>
      <c r="L43" s="68">
        <v>11100</v>
      </c>
      <c r="M43" s="68">
        <v>1600</v>
      </c>
      <c r="N43" s="70">
        <v>12.5</v>
      </c>
      <c r="O43" s="69">
        <v>4.74</v>
      </c>
      <c r="P43" s="68">
        <v>756</v>
      </c>
      <c r="Q43" s="68">
        <v>160</v>
      </c>
    </row>
    <row r="44" spans="2:17" ht="14.25" x14ac:dyDescent="0.2">
      <c r="B44" s="103"/>
      <c r="C44" s="108"/>
      <c r="D44" s="71" t="s">
        <v>225</v>
      </c>
      <c r="E44" s="68">
        <v>298</v>
      </c>
      <c r="F44" s="68">
        <v>201</v>
      </c>
      <c r="G44" s="68">
        <v>9</v>
      </c>
      <c r="H44" s="68">
        <v>14</v>
      </c>
      <c r="I44" s="31">
        <v>13</v>
      </c>
      <c r="J44" s="69">
        <v>82.03</v>
      </c>
      <c r="K44" s="68">
        <v>64.400000000000006</v>
      </c>
      <c r="L44" s="68">
        <v>13100</v>
      </c>
      <c r="M44" s="68">
        <v>1900</v>
      </c>
      <c r="N44" s="70">
        <v>12.6</v>
      </c>
      <c r="O44" s="69">
        <v>4.8</v>
      </c>
      <c r="P44" s="68">
        <v>878</v>
      </c>
      <c r="Q44" s="68">
        <v>189</v>
      </c>
    </row>
    <row r="45" spans="2:17" ht="14.25" x14ac:dyDescent="0.2">
      <c r="B45" s="103"/>
      <c r="C45" s="72" t="s">
        <v>25</v>
      </c>
      <c r="D45" s="72" t="s">
        <v>182</v>
      </c>
      <c r="E45" s="68">
        <v>340</v>
      </c>
      <c r="F45" s="68">
        <v>250</v>
      </c>
      <c r="G45" s="68">
        <v>9</v>
      </c>
      <c r="H45" s="68">
        <v>14</v>
      </c>
      <c r="I45" s="31">
        <v>13</v>
      </c>
      <c r="J45" s="69">
        <v>99.53</v>
      </c>
      <c r="K45" s="68">
        <v>78.099999999999994</v>
      </c>
      <c r="L45" s="68">
        <v>21200</v>
      </c>
      <c r="M45" s="68">
        <v>3650</v>
      </c>
      <c r="N45" s="70">
        <v>14.6</v>
      </c>
      <c r="O45" s="69">
        <v>6.05</v>
      </c>
      <c r="P45" s="68">
        <v>1250</v>
      </c>
      <c r="Q45" s="68">
        <v>292</v>
      </c>
    </row>
    <row r="46" spans="2:17" ht="14.25" x14ac:dyDescent="0.2">
      <c r="B46" s="103"/>
      <c r="C46" s="72" t="s">
        <v>26</v>
      </c>
      <c r="D46" s="72" t="s">
        <v>183</v>
      </c>
      <c r="E46" s="68">
        <v>390</v>
      </c>
      <c r="F46" s="68">
        <v>300</v>
      </c>
      <c r="G46" s="68">
        <v>10</v>
      </c>
      <c r="H46" s="68">
        <v>16</v>
      </c>
      <c r="I46" s="31">
        <v>13</v>
      </c>
      <c r="J46" s="69">
        <v>133.30000000000001</v>
      </c>
      <c r="K46" s="68">
        <v>105</v>
      </c>
      <c r="L46" s="68">
        <v>37900</v>
      </c>
      <c r="M46" s="68">
        <v>7200</v>
      </c>
      <c r="N46" s="70">
        <v>16.899999999999999</v>
      </c>
      <c r="O46" s="69">
        <v>7.35</v>
      </c>
      <c r="P46" s="68">
        <v>1940</v>
      </c>
      <c r="Q46" s="68">
        <v>480</v>
      </c>
    </row>
    <row r="47" spans="2:17" ht="14.25" x14ac:dyDescent="0.2">
      <c r="B47" s="103"/>
      <c r="C47" s="72" t="s">
        <v>27</v>
      </c>
      <c r="D47" s="72" t="s">
        <v>184</v>
      </c>
      <c r="E47" s="68">
        <v>440</v>
      </c>
      <c r="F47" s="68">
        <v>300</v>
      </c>
      <c r="G47" s="68">
        <v>11</v>
      </c>
      <c r="H47" s="68">
        <v>18</v>
      </c>
      <c r="I47" s="31">
        <v>13</v>
      </c>
      <c r="J47" s="69">
        <v>153.9</v>
      </c>
      <c r="K47" s="68">
        <v>121</v>
      </c>
      <c r="L47" s="68">
        <v>54700</v>
      </c>
      <c r="M47" s="68">
        <v>8110</v>
      </c>
      <c r="N47" s="70">
        <v>18.899999999999999</v>
      </c>
      <c r="O47" s="69">
        <v>7.25</v>
      </c>
      <c r="P47" s="68">
        <v>2490</v>
      </c>
      <c r="Q47" s="68">
        <v>540</v>
      </c>
    </row>
    <row r="48" spans="2:17" ht="14.25" x14ac:dyDescent="0.2">
      <c r="B48" s="103"/>
      <c r="C48" s="107" t="s">
        <v>28</v>
      </c>
      <c r="D48" s="67" t="s">
        <v>185</v>
      </c>
      <c r="E48" s="68">
        <v>482</v>
      </c>
      <c r="F48" s="68">
        <v>300</v>
      </c>
      <c r="G48" s="68">
        <v>11</v>
      </c>
      <c r="H48" s="68">
        <v>15</v>
      </c>
      <c r="I48" s="31">
        <v>13</v>
      </c>
      <c r="J48" s="69">
        <v>141.19999999999999</v>
      </c>
      <c r="K48" s="68">
        <v>111</v>
      </c>
      <c r="L48" s="68">
        <v>58300</v>
      </c>
      <c r="M48" s="68">
        <v>6760</v>
      </c>
      <c r="N48" s="70">
        <v>20.3</v>
      </c>
      <c r="O48" s="69">
        <v>6.91</v>
      </c>
      <c r="P48" s="68">
        <v>2420</v>
      </c>
      <c r="Q48" s="68">
        <v>450</v>
      </c>
    </row>
    <row r="49" spans="2:17" ht="14.25" x14ac:dyDescent="0.2">
      <c r="B49" s="103"/>
      <c r="C49" s="108"/>
      <c r="D49" s="71" t="s">
        <v>188</v>
      </c>
      <c r="E49" s="68">
        <v>488</v>
      </c>
      <c r="F49" s="68">
        <v>300</v>
      </c>
      <c r="G49" s="68">
        <v>11</v>
      </c>
      <c r="H49" s="68">
        <v>18</v>
      </c>
      <c r="I49" s="31">
        <v>13</v>
      </c>
      <c r="J49" s="69">
        <v>159.19999999999999</v>
      </c>
      <c r="K49" s="68">
        <v>125</v>
      </c>
      <c r="L49" s="68">
        <v>68900</v>
      </c>
      <c r="M49" s="68">
        <v>8110</v>
      </c>
      <c r="N49" s="70">
        <v>20.8</v>
      </c>
      <c r="O49" s="69">
        <v>7.13</v>
      </c>
      <c r="P49" s="68">
        <v>2820</v>
      </c>
      <c r="Q49" s="68">
        <v>540</v>
      </c>
    </row>
    <row r="50" spans="2:17" ht="14.25" x14ac:dyDescent="0.2">
      <c r="B50" s="103"/>
      <c r="C50" s="107" t="s">
        <v>29</v>
      </c>
      <c r="D50" s="67" t="s">
        <v>186</v>
      </c>
      <c r="E50" s="68">
        <v>544</v>
      </c>
      <c r="F50" s="68">
        <v>300</v>
      </c>
      <c r="G50" s="68">
        <v>11</v>
      </c>
      <c r="H50" s="68">
        <v>15</v>
      </c>
      <c r="I50" s="31">
        <v>13</v>
      </c>
      <c r="J50" s="69">
        <v>148</v>
      </c>
      <c r="K50" s="68">
        <v>116</v>
      </c>
      <c r="L50" s="68">
        <v>76400</v>
      </c>
      <c r="M50" s="68">
        <v>6760</v>
      </c>
      <c r="N50" s="70">
        <v>22.7</v>
      </c>
      <c r="O50" s="69">
        <v>6.75</v>
      </c>
      <c r="P50" s="68">
        <v>2810</v>
      </c>
      <c r="Q50" s="68">
        <v>450</v>
      </c>
    </row>
    <row r="51" spans="2:17" ht="14.25" x14ac:dyDescent="0.2">
      <c r="B51" s="103"/>
      <c r="C51" s="108"/>
      <c r="D51" s="71" t="s">
        <v>29</v>
      </c>
      <c r="E51" s="68">
        <v>550</v>
      </c>
      <c r="F51" s="68">
        <v>300</v>
      </c>
      <c r="G51" s="68">
        <v>11</v>
      </c>
      <c r="H51" s="68">
        <v>18</v>
      </c>
      <c r="I51" s="31">
        <v>13</v>
      </c>
      <c r="J51" s="69">
        <v>166</v>
      </c>
      <c r="K51" s="68">
        <v>130</v>
      </c>
      <c r="L51" s="68">
        <v>89800</v>
      </c>
      <c r="M51" s="68">
        <v>8110</v>
      </c>
      <c r="N51" s="70">
        <v>23.3</v>
      </c>
      <c r="O51" s="69">
        <v>6.98</v>
      </c>
      <c r="P51" s="68">
        <v>3270</v>
      </c>
      <c r="Q51" s="68">
        <v>540</v>
      </c>
    </row>
    <row r="52" spans="2:17" ht="14.25" x14ac:dyDescent="0.2">
      <c r="B52" s="103"/>
      <c r="C52" s="107" t="s">
        <v>30</v>
      </c>
      <c r="D52" s="67" t="s">
        <v>187</v>
      </c>
      <c r="E52" s="68">
        <v>582</v>
      </c>
      <c r="F52" s="68">
        <v>300</v>
      </c>
      <c r="G52" s="68">
        <v>12</v>
      </c>
      <c r="H52" s="68">
        <v>17</v>
      </c>
      <c r="I52" s="31">
        <v>13</v>
      </c>
      <c r="J52" s="69">
        <v>169.2</v>
      </c>
      <c r="K52" s="68">
        <v>133</v>
      </c>
      <c r="L52" s="68">
        <v>98900</v>
      </c>
      <c r="M52" s="68">
        <v>7660</v>
      </c>
      <c r="N52" s="70">
        <v>24.2</v>
      </c>
      <c r="O52" s="69">
        <v>6.72</v>
      </c>
      <c r="P52" s="68">
        <v>3400</v>
      </c>
      <c r="Q52" s="68">
        <v>511</v>
      </c>
    </row>
    <row r="53" spans="2:17" ht="14.25" x14ac:dyDescent="0.2">
      <c r="B53" s="103"/>
      <c r="C53" s="109"/>
      <c r="D53" s="73" t="s">
        <v>242</v>
      </c>
      <c r="E53" s="68">
        <v>588</v>
      </c>
      <c r="F53" s="68">
        <v>300</v>
      </c>
      <c r="G53" s="68">
        <v>12</v>
      </c>
      <c r="H53" s="68">
        <v>20</v>
      </c>
      <c r="I53" s="31">
        <v>13</v>
      </c>
      <c r="J53" s="69">
        <v>187.2</v>
      </c>
      <c r="K53" s="68">
        <v>147</v>
      </c>
      <c r="L53" s="68">
        <v>114000</v>
      </c>
      <c r="M53" s="68">
        <v>9010</v>
      </c>
      <c r="N53" s="70">
        <v>24.7</v>
      </c>
      <c r="O53" s="69">
        <v>6.93</v>
      </c>
      <c r="P53" s="68">
        <v>3890</v>
      </c>
      <c r="Q53" s="68">
        <v>601</v>
      </c>
    </row>
    <row r="54" spans="2:17" ht="14.25" x14ac:dyDescent="0.2">
      <c r="B54" s="103"/>
      <c r="C54" s="108"/>
      <c r="D54" s="71" t="s">
        <v>243</v>
      </c>
      <c r="E54" s="68">
        <v>594</v>
      </c>
      <c r="F54" s="68">
        <v>302</v>
      </c>
      <c r="G54" s="68">
        <v>14</v>
      </c>
      <c r="H54" s="68">
        <v>23</v>
      </c>
      <c r="I54" s="31">
        <v>13</v>
      </c>
      <c r="J54" s="69">
        <v>217.1</v>
      </c>
      <c r="K54" s="68">
        <v>170</v>
      </c>
      <c r="L54" s="68">
        <v>134000</v>
      </c>
      <c r="M54" s="68">
        <v>10600</v>
      </c>
      <c r="N54" s="70">
        <v>24.8</v>
      </c>
      <c r="O54" s="69">
        <v>6.97</v>
      </c>
      <c r="P54" s="68">
        <v>4500</v>
      </c>
      <c r="Q54" s="68">
        <v>700</v>
      </c>
    </row>
    <row r="55" spans="2:17" ht="14.25" x14ac:dyDescent="0.2">
      <c r="B55" s="103" t="s">
        <v>21</v>
      </c>
      <c r="C55" s="72" t="s">
        <v>42</v>
      </c>
      <c r="D55" s="72" t="s">
        <v>42</v>
      </c>
      <c r="E55" s="68">
        <v>100</v>
      </c>
      <c r="F55" s="68">
        <v>50</v>
      </c>
      <c r="G55" s="70">
        <v>5</v>
      </c>
      <c r="H55" s="68">
        <v>7</v>
      </c>
      <c r="I55" s="68">
        <v>8</v>
      </c>
      <c r="J55" s="69">
        <v>11.84</v>
      </c>
      <c r="K55" s="70">
        <v>9.3000000000000007</v>
      </c>
      <c r="L55" s="68">
        <v>187</v>
      </c>
      <c r="M55" s="70">
        <v>14.8</v>
      </c>
      <c r="N55" s="69">
        <v>3.97</v>
      </c>
      <c r="O55" s="69">
        <v>1.1100000000000001</v>
      </c>
      <c r="P55" s="70">
        <v>37.5</v>
      </c>
      <c r="Q55" s="69">
        <v>5.91</v>
      </c>
    </row>
    <row r="56" spans="2:17" ht="14.25" x14ac:dyDescent="0.2">
      <c r="B56" s="103"/>
      <c r="C56" s="72" t="s">
        <v>43</v>
      </c>
      <c r="D56" s="72" t="s">
        <v>43</v>
      </c>
      <c r="E56" s="68">
        <v>125</v>
      </c>
      <c r="F56" s="68">
        <v>60</v>
      </c>
      <c r="G56" s="70">
        <v>6</v>
      </c>
      <c r="H56" s="68">
        <v>8</v>
      </c>
      <c r="I56" s="68">
        <v>8</v>
      </c>
      <c r="J56" s="69">
        <v>16.68</v>
      </c>
      <c r="K56" s="70">
        <v>13.1</v>
      </c>
      <c r="L56" s="68">
        <v>409</v>
      </c>
      <c r="M56" s="70">
        <v>29.1</v>
      </c>
      <c r="N56" s="69">
        <v>4.95</v>
      </c>
      <c r="O56" s="69">
        <v>1.32</v>
      </c>
      <c r="P56" s="70">
        <v>65.400000000000006</v>
      </c>
      <c r="Q56" s="69">
        <v>9.7100000000000009</v>
      </c>
    </row>
    <row r="57" spans="2:17" ht="14.25" x14ac:dyDescent="0.2">
      <c r="B57" s="103"/>
      <c r="C57" s="72" t="s">
        <v>31</v>
      </c>
      <c r="D57" s="72" t="s">
        <v>31</v>
      </c>
      <c r="E57" s="68">
        <v>150</v>
      </c>
      <c r="F57" s="68">
        <v>75</v>
      </c>
      <c r="G57" s="70">
        <v>5</v>
      </c>
      <c r="H57" s="68">
        <v>7</v>
      </c>
      <c r="I57" s="68">
        <v>8</v>
      </c>
      <c r="J57" s="69">
        <v>17.84</v>
      </c>
      <c r="K57" s="70">
        <v>14</v>
      </c>
      <c r="L57" s="68">
        <v>666</v>
      </c>
      <c r="M57" s="70">
        <v>49.5</v>
      </c>
      <c r="N57" s="69">
        <v>6.1</v>
      </c>
      <c r="O57" s="69">
        <v>1.66</v>
      </c>
      <c r="P57" s="70">
        <v>88.8</v>
      </c>
      <c r="Q57" s="69">
        <v>13.2</v>
      </c>
    </row>
    <row r="58" spans="2:17" ht="14.25" x14ac:dyDescent="0.2">
      <c r="B58" s="103"/>
      <c r="C58" s="72" t="s">
        <v>32</v>
      </c>
      <c r="D58" s="72" t="s">
        <v>32</v>
      </c>
      <c r="E58" s="68">
        <v>175</v>
      </c>
      <c r="F58" s="68">
        <v>90</v>
      </c>
      <c r="G58" s="70">
        <v>5</v>
      </c>
      <c r="H58" s="68">
        <v>8</v>
      </c>
      <c r="I58" s="68">
        <v>8</v>
      </c>
      <c r="J58" s="69">
        <v>22.89</v>
      </c>
      <c r="K58" s="70">
        <v>18</v>
      </c>
      <c r="L58" s="68">
        <v>1210</v>
      </c>
      <c r="M58" s="70">
        <v>97.5</v>
      </c>
      <c r="N58" s="69">
        <v>7.25</v>
      </c>
      <c r="O58" s="69">
        <v>2.06</v>
      </c>
      <c r="P58" s="70">
        <v>138</v>
      </c>
      <c r="Q58" s="69">
        <v>21.7</v>
      </c>
    </row>
    <row r="59" spans="2:17" ht="14.25" x14ac:dyDescent="0.2">
      <c r="B59" s="103"/>
      <c r="C59" s="107" t="s">
        <v>33</v>
      </c>
      <c r="D59" s="67" t="s">
        <v>244</v>
      </c>
      <c r="E59" s="68">
        <v>198</v>
      </c>
      <c r="F59" s="68">
        <v>99</v>
      </c>
      <c r="G59" s="70">
        <v>4.5</v>
      </c>
      <c r="H59" s="68">
        <v>7</v>
      </c>
      <c r="I59" s="68">
        <v>8</v>
      </c>
      <c r="J59" s="69">
        <v>22.68</v>
      </c>
      <c r="K59" s="70">
        <v>17.8</v>
      </c>
      <c r="L59" s="68">
        <v>1540</v>
      </c>
      <c r="M59" s="70">
        <v>113</v>
      </c>
      <c r="N59" s="69">
        <v>8.24</v>
      </c>
      <c r="O59" s="69">
        <v>2.23</v>
      </c>
      <c r="P59" s="70">
        <v>156</v>
      </c>
      <c r="Q59" s="69">
        <v>22.9</v>
      </c>
    </row>
    <row r="60" spans="2:17" ht="14.25" x14ac:dyDescent="0.2">
      <c r="B60" s="103"/>
      <c r="C60" s="108"/>
      <c r="D60" s="71" t="s">
        <v>33</v>
      </c>
      <c r="E60" s="68">
        <v>200</v>
      </c>
      <c r="F60" s="68">
        <v>100</v>
      </c>
      <c r="G60" s="70">
        <v>5.5</v>
      </c>
      <c r="H60" s="68">
        <v>8</v>
      </c>
      <c r="I60" s="68">
        <v>8</v>
      </c>
      <c r="J60" s="69">
        <v>26.66</v>
      </c>
      <c r="K60" s="70">
        <v>20.9</v>
      </c>
      <c r="L60" s="68">
        <v>1810</v>
      </c>
      <c r="M60" s="70">
        <v>134</v>
      </c>
      <c r="N60" s="69">
        <v>8.2200000000000006</v>
      </c>
      <c r="O60" s="69">
        <v>2.23</v>
      </c>
      <c r="P60" s="70">
        <v>181</v>
      </c>
      <c r="Q60" s="69">
        <v>26.7</v>
      </c>
    </row>
    <row r="61" spans="2:17" ht="14.25" x14ac:dyDescent="0.2">
      <c r="B61" s="103"/>
      <c r="C61" s="107" t="s">
        <v>34</v>
      </c>
      <c r="D61" s="67" t="s">
        <v>245</v>
      </c>
      <c r="E61" s="68">
        <v>248</v>
      </c>
      <c r="F61" s="68">
        <v>124</v>
      </c>
      <c r="G61" s="70">
        <v>5</v>
      </c>
      <c r="H61" s="68">
        <v>8</v>
      </c>
      <c r="I61" s="68">
        <v>8</v>
      </c>
      <c r="J61" s="69">
        <v>31.98</v>
      </c>
      <c r="K61" s="70">
        <v>25.1</v>
      </c>
      <c r="L61" s="68">
        <v>3450</v>
      </c>
      <c r="M61" s="70">
        <v>255</v>
      </c>
      <c r="N61" s="69">
        <v>10.4</v>
      </c>
      <c r="O61" s="69">
        <v>2.82</v>
      </c>
      <c r="P61" s="70">
        <v>278</v>
      </c>
      <c r="Q61" s="69">
        <v>41.1</v>
      </c>
    </row>
    <row r="62" spans="2:17" ht="14.25" x14ac:dyDescent="0.2">
      <c r="B62" s="103"/>
      <c r="C62" s="108"/>
      <c r="D62" s="71" t="s">
        <v>34</v>
      </c>
      <c r="E62" s="68">
        <v>250</v>
      </c>
      <c r="F62" s="68">
        <v>125</v>
      </c>
      <c r="G62" s="70">
        <v>6</v>
      </c>
      <c r="H62" s="68">
        <v>9</v>
      </c>
      <c r="I62" s="68">
        <v>8</v>
      </c>
      <c r="J62" s="69">
        <v>36.96</v>
      </c>
      <c r="K62" s="70">
        <v>29</v>
      </c>
      <c r="L62" s="68">
        <v>3960</v>
      </c>
      <c r="M62" s="70">
        <v>294</v>
      </c>
      <c r="N62" s="69">
        <v>10.4</v>
      </c>
      <c r="O62" s="69">
        <v>2.81</v>
      </c>
      <c r="P62" s="70">
        <v>317</v>
      </c>
      <c r="Q62" s="69">
        <v>47</v>
      </c>
    </row>
    <row r="63" spans="2:17" ht="14.25" x14ac:dyDescent="0.2">
      <c r="B63" s="103"/>
      <c r="C63" s="67" t="s">
        <v>35</v>
      </c>
      <c r="D63" s="67" t="s">
        <v>246</v>
      </c>
      <c r="E63" s="68">
        <v>298</v>
      </c>
      <c r="F63" s="68">
        <v>149</v>
      </c>
      <c r="G63" s="70">
        <v>5.5</v>
      </c>
      <c r="H63" s="68">
        <v>8</v>
      </c>
      <c r="I63" s="68">
        <v>13</v>
      </c>
      <c r="J63" s="69">
        <v>40.799999999999997</v>
      </c>
      <c r="K63" s="70">
        <v>32</v>
      </c>
      <c r="L63" s="68">
        <v>6320</v>
      </c>
      <c r="M63" s="70">
        <v>442</v>
      </c>
      <c r="N63" s="69">
        <v>12.4</v>
      </c>
      <c r="O63" s="69">
        <v>3.29</v>
      </c>
      <c r="P63" s="70">
        <v>424</v>
      </c>
      <c r="Q63" s="69">
        <v>59.3</v>
      </c>
    </row>
    <row r="64" spans="2:17" ht="14.25" x14ac:dyDescent="0.2">
      <c r="B64" s="103"/>
      <c r="C64" s="71"/>
      <c r="D64" s="71" t="s">
        <v>35</v>
      </c>
      <c r="E64" s="68">
        <v>300</v>
      </c>
      <c r="F64" s="68">
        <v>150</v>
      </c>
      <c r="G64" s="70">
        <v>6.5</v>
      </c>
      <c r="H64" s="68">
        <v>9</v>
      </c>
      <c r="I64" s="68">
        <v>13</v>
      </c>
      <c r="J64" s="69">
        <v>46.78</v>
      </c>
      <c r="K64" s="70">
        <v>36.700000000000003</v>
      </c>
      <c r="L64" s="68">
        <v>7210</v>
      </c>
      <c r="M64" s="70">
        <v>508</v>
      </c>
      <c r="N64" s="69">
        <v>12.4</v>
      </c>
      <c r="O64" s="69">
        <v>3.29</v>
      </c>
      <c r="P64" s="70">
        <v>481</v>
      </c>
      <c r="Q64" s="69">
        <v>67.7</v>
      </c>
    </row>
    <row r="65" spans="2:17" ht="14.25" x14ac:dyDescent="0.2">
      <c r="B65" s="103"/>
      <c r="C65" s="67" t="s">
        <v>36</v>
      </c>
      <c r="D65" s="67" t="s">
        <v>247</v>
      </c>
      <c r="E65" s="68">
        <v>346</v>
      </c>
      <c r="F65" s="68">
        <v>174</v>
      </c>
      <c r="G65" s="70">
        <v>6</v>
      </c>
      <c r="H65" s="68">
        <v>9</v>
      </c>
      <c r="I65" s="68">
        <v>13</v>
      </c>
      <c r="J65" s="69">
        <v>52.45</v>
      </c>
      <c r="K65" s="70">
        <v>41.2</v>
      </c>
      <c r="L65" s="68">
        <v>11000</v>
      </c>
      <c r="M65" s="70">
        <v>791</v>
      </c>
      <c r="N65" s="69">
        <v>14.5</v>
      </c>
      <c r="O65" s="69">
        <v>3.88</v>
      </c>
      <c r="P65" s="70">
        <v>638</v>
      </c>
      <c r="Q65" s="69">
        <v>91</v>
      </c>
    </row>
    <row r="66" spans="2:17" ht="14.25" x14ac:dyDescent="0.2">
      <c r="B66" s="103"/>
      <c r="C66" s="71"/>
      <c r="D66" s="71" t="s">
        <v>36</v>
      </c>
      <c r="E66" s="68">
        <v>350</v>
      </c>
      <c r="F66" s="68">
        <v>175</v>
      </c>
      <c r="G66" s="70">
        <v>7</v>
      </c>
      <c r="H66" s="68">
        <v>11</v>
      </c>
      <c r="I66" s="68">
        <v>13</v>
      </c>
      <c r="J66" s="69">
        <v>62.91</v>
      </c>
      <c r="K66" s="70">
        <v>49.4</v>
      </c>
      <c r="L66" s="68">
        <v>13500</v>
      </c>
      <c r="M66" s="70">
        <v>984</v>
      </c>
      <c r="N66" s="69">
        <v>14.6</v>
      </c>
      <c r="O66" s="69">
        <v>3.95</v>
      </c>
      <c r="P66" s="70">
        <v>771</v>
      </c>
      <c r="Q66" s="69">
        <v>112</v>
      </c>
    </row>
    <row r="67" spans="2:17" ht="14.25" x14ac:dyDescent="0.2">
      <c r="B67" s="103"/>
      <c r="C67" s="72" t="s">
        <v>37</v>
      </c>
      <c r="D67" s="72" t="s">
        <v>37</v>
      </c>
      <c r="E67" s="68">
        <v>400</v>
      </c>
      <c r="F67" s="68">
        <v>150</v>
      </c>
      <c r="G67" s="70">
        <v>8</v>
      </c>
      <c r="H67" s="68">
        <v>13</v>
      </c>
      <c r="I67" s="68">
        <v>13</v>
      </c>
      <c r="J67" s="69">
        <v>70.37</v>
      </c>
      <c r="K67" s="70">
        <v>55.2</v>
      </c>
      <c r="L67" s="68">
        <v>18600</v>
      </c>
      <c r="M67" s="70">
        <v>734</v>
      </c>
      <c r="N67" s="69">
        <v>16.3</v>
      </c>
      <c r="O67" s="69">
        <v>3.22</v>
      </c>
      <c r="P67" s="70">
        <v>929</v>
      </c>
      <c r="Q67" s="69">
        <v>97.8</v>
      </c>
    </row>
    <row r="68" spans="2:17" ht="14.25" x14ac:dyDescent="0.2">
      <c r="B68" s="103"/>
      <c r="C68" s="107" t="s">
        <v>38</v>
      </c>
      <c r="D68" s="67" t="s">
        <v>248</v>
      </c>
      <c r="E68" s="68">
        <v>396</v>
      </c>
      <c r="F68" s="68">
        <v>199</v>
      </c>
      <c r="G68" s="70">
        <v>7</v>
      </c>
      <c r="H68" s="68">
        <v>11</v>
      </c>
      <c r="I68" s="68">
        <v>13</v>
      </c>
      <c r="J68" s="69">
        <v>71.41</v>
      </c>
      <c r="K68" s="70">
        <v>56.1</v>
      </c>
      <c r="L68" s="68">
        <v>19800</v>
      </c>
      <c r="M68" s="70">
        <v>1450</v>
      </c>
      <c r="N68" s="69">
        <v>16.600000000000001</v>
      </c>
      <c r="O68" s="69">
        <v>4.5</v>
      </c>
      <c r="P68" s="70">
        <v>999</v>
      </c>
      <c r="Q68" s="69">
        <v>145</v>
      </c>
    </row>
    <row r="69" spans="2:17" ht="14.25" x14ac:dyDescent="0.2">
      <c r="B69" s="103"/>
      <c r="C69" s="108"/>
      <c r="D69" s="67" t="s">
        <v>38</v>
      </c>
      <c r="E69" s="68">
        <v>400</v>
      </c>
      <c r="F69" s="68">
        <v>200</v>
      </c>
      <c r="G69" s="70">
        <v>8</v>
      </c>
      <c r="H69" s="68">
        <v>13</v>
      </c>
      <c r="I69" s="68">
        <v>13</v>
      </c>
      <c r="J69" s="69">
        <v>83.37</v>
      </c>
      <c r="K69" s="70">
        <v>65.400000000000006</v>
      </c>
      <c r="L69" s="68">
        <v>23500</v>
      </c>
      <c r="M69" s="70">
        <v>1740</v>
      </c>
      <c r="N69" s="69">
        <v>16.8</v>
      </c>
      <c r="O69" s="69">
        <v>4.5599999999999996</v>
      </c>
      <c r="P69" s="70">
        <v>1170</v>
      </c>
      <c r="Q69" s="69">
        <v>174</v>
      </c>
    </row>
    <row r="70" spans="2:17" ht="14.25" x14ac:dyDescent="0.2">
      <c r="B70" s="103"/>
      <c r="C70" s="107" t="s">
        <v>39</v>
      </c>
      <c r="D70" s="67" t="s">
        <v>250</v>
      </c>
      <c r="E70" s="68">
        <v>446</v>
      </c>
      <c r="F70" s="68">
        <v>150</v>
      </c>
      <c r="G70" s="70">
        <v>7</v>
      </c>
      <c r="H70" s="68">
        <v>12</v>
      </c>
      <c r="I70" s="68">
        <v>13</v>
      </c>
      <c r="J70" s="69">
        <v>66.989999999999995</v>
      </c>
      <c r="K70" s="70">
        <v>52.6</v>
      </c>
      <c r="L70" s="68">
        <v>22000</v>
      </c>
      <c r="M70" s="70">
        <v>677</v>
      </c>
      <c r="N70" s="69">
        <v>18.100000000000001</v>
      </c>
      <c r="O70" s="69">
        <v>3.17</v>
      </c>
      <c r="P70" s="70">
        <v>985</v>
      </c>
      <c r="Q70" s="69">
        <v>90.3</v>
      </c>
    </row>
    <row r="71" spans="2:17" ht="14.25" x14ac:dyDescent="0.2">
      <c r="B71" s="103"/>
      <c r="C71" s="108"/>
      <c r="D71" s="67" t="s">
        <v>249</v>
      </c>
      <c r="E71" s="68">
        <v>450</v>
      </c>
      <c r="F71" s="68">
        <v>151</v>
      </c>
      <c r="G71" s="70">
        <v>8</v>
      </c>
      <c r="H71" s="68">
        <v>14</v>
      </c>
      <c r="I71" s="68">
        <v>13</v>
      </c>
      <c r="J71" s="69">
        <v>77.489999999999995</v>
      </c>
      <c r="K71" s="70">
        <v>60.8</v>
      </c>
      <c r="L71" s="68">
        <v>25700</v>
      </c>
      <c r="M71" s="70">
        <v>806</v>
      </c>
      <c r="N71" s="69">
        <v>18.2</v>
      </c>
      <c r="O71" s="69">
        <v>3.22</v>
      </c>
      <c r="P71" s="70">
        <v>1140</v>
      </c>
      <c r="Q71" s="69">
        <v>107</v>
      </c>
    </row>
    <row r="72" spans="2:17" ht="14.25" x14ac:dyDescent="0.2">
      <c r="B72" s="103"/>
      <c r="C72" s="107" t="s">
        <v>40</v>
      </c>
      <c r="D72" s="67" t="s">
        <v>251</v>
      </c>
      <c r="E72" s="68">
        <v>446</v>
      </c>
      <c r="F72" s="68">
        <v>199</v>
      </c>
      <c r="G72" s="70">
        <v>8</v>
      </c>
      <c r="H72" s="68">
        <v>12</v>
      </c>
      <c r="I72" s="68">
        <v>13</v>
      </c>
      <c r="J72" s="69">
        <v>82.97</v>
      </c>
      <c r="K72" s="70">
        <v>65.099999999999994</v>
      </c>
      <c r="L72" s="68">
        <v>28100</v>
      </c>
      <c r="M72" s="70">
        <v>1580</v>
      </c>
      <c r="N72" s="69">
        <v>18.399999999999999</v>
      </c>
      <c r="O72" s="69">
        <v>4.3600000000000003</v>
      </c>
      <c r="P72" s="70">
        <v>1260</v>
      </c>
      <c r="Q72" s="69">
        <v>159</v>
      </c>
    </row>
    <row r="73" spans="2:17" ht="14.25" x14ac:dyDescent="0.2">
      <c r="B73" s="103"/>
      <c r="C73" s="108"/>
      <c r="D73" s="67" t="s">
        <v>40</v>
      </c>
      <c r="E73" s="68">
        <v>450</v>
      </c>
      <c r="F73" s="68">
        <v>200</v>
      </c>
      <c r="G73" s="70">
        <v>9</v>
      </c>
      <c r="H73" s="68">
        <v>14</v>
      </c>
      <c r="I73" s="68">
        <v>13</v>
      </c>
      <c r="J73" s="69">
        <v>95.43</v>
      </c>
      <c r="K73" s="70">
        <v>74.900000000000006</v>
      </c>
      <c r="L73" s="68">
        <v>32900</v>
      </c>
      <c r="M73" s="70">
        <v>1870</v>
      </c>
      <c r="N73" s="69">
        <v>18.600000000000001</v>
      </c>
      <c r="O73" s="69">
        <v>4.42</v>
      </c>
      <c r="P73" s="70">
        <v>1460</v>
      </c>
      <c r="Q73" s="69">
        <v>187</v>
      </c>
    </row>
    <row r="74" spans="2:17" ht="14.25" x14ac:dyDescent="0.2">
      <c r="B74" s="103"/>
      <c r="C74" s="107" t="s">
        <v>41</v>
      </c>
      <c r="D74" s="67" t="s">
        <v>253</v>
      </c>
      <c r="E74" s="68">
        <v>470</v>
      </c>
      <c r="F74" s="68">
        <v>150</v>
      </c>
      <c r="G74" s="70">
        <v>7</v>
      </c>
      <c r="H74" s="68">
        <v>13</v>
      </c>
      <c r="I74" s="68">
        <v>13</v>
      </c>
      <c r="J74" s="69">
        <v>71.53</v>
      </c>
      <c r="K74" s="70">
        <v>56.2</v>
      </c>
      <c r="L74" s="68">
        <v>26200</v>
      </c>
      <c r="M74" s="70">
        <v>733</v>
      </c>
      <c r="N74" s="69">
        <v>19.100000000000001</v>
      </c>
      <c r="O74" s="69">
        <v>3.2</v>
      </c>
      <c r="P74" s="70">
        <v>1110</v>
      </c>
      <c r="Q74" s="69">
        <v>97.8</v>
      </c>
    </row>
    <row r="75" spans="2:17" ht="14.25" x14ac:dyDescent="0.2">
      <c r="B75" s="103"/>
      <c r="C75" s="109"/>
      <c r="D75" s="67" t="s">
        <v>252</v>
      </c>
      <c r="E75" s="68">
        <v>475</v>
      </c>
      <c r="F75" s="68">
        <v>151.5</v>
      </c>
      <c r="G75" s="70">
        <v>8.5</v>
      </c>
      <c r="H75" s="68">
        <v>15.5</v>
      </c>
      <c r="I75" s="68">
        <v>13</v>
      </c>
      <c r="J75" s="69">
        <v>86.15</v>
      </c>
      <c r="K75" s="70">
        <v>67.599999999999994</v>
      </c>
      <c r="L75" s="68">
        <v>31700</v>
      </c>
      <c r="M75" s="70">
        <v>901</v>
      </c>
      <c r="N75" s="69">
        <v>19.2</v>
      </c>
      <c r="O75" s="69">
        <v>3.23</v>
      </c>
      <c r="P75" s="70">
        <v>1330</v>
      </c>
      <c r="Q75" s="69">
        <v>119</v>
      </c>
    </row>
    <row r="76" spans="2:17" ht="14.25" x14ac:dyDescent="0.2">
      <c r="B76" s="103"/>
      <c r="C76" s="109"/>
      <c r="D76" s="73" t="s">
        <v>254</v>
      </c>
      <c r="E76" s="31">
        <v>482</v>
      </c>
      <c r="F76" s="28">
        <v>153.5</v>
      </c>
      <c r="G76" s="28">
        <v>10.5</v>
      </c>
      <c r="H76" s="31">
        <v>19</v>
      </c>
      <c r="I76" s="31">
        <v>13</v>
      </c>
      <c r="J76" s="28">
        <v>106.4</v>
      </c>
      <c r="K76" s="28">
        <v>83.5</v>
      </c>
      <c r="L76" s="31">
        <v>39600</v>
      </c>
      <c r="M76" s="31">
        <v>1150</v>
      </c>
      <c r="N76" s="28">
        <v>19.3</v>
      </c>
      <c r="O76" s="26">
        <v>3.28</v>
      </c>
      <c r="P76" s="31">
        <v>1640</v>
      </c>
      <c r="Q76" s="31">
        <v>150</v>
      </c>
    </row>
    <row r="77" spans="2:17" ht="14.25" x14ac:dyDescent="0.2">
      <c r="B77" s="103"/>
      <c r="C77" s="108"/>
      <c r="D77" s="71" t="s">
        <v>255</v>
      </c>
      <c r="E77" s="25">
        <v>492</v>
      </c>
      <c r="F77" s="31">
        <v>150</v>
      </c>
      <c r="G77" s="31">
        <v>7</v>
      </c>
      <c r="H77" s="31">
        <v>12</v>
      </c>
      <c r="I77" s="31">
        <v>13</v>
      </c>
      <c r="J77" s="26">
        <v>70.209999999999994</v>
      </c>
      <c r="K77" s="28">
        <v>55.1</v>
      </c>
      <c r="L77" s="31">
        <v>27500</v>
      </c>
      <c r="M77" s="31">
        <v>677</v>
      </c>
      <c r="N77" s="28">
        <v>19.8</v>
      </c>
      <c r="O77" s="26">
        <v>3.1</v>
      </c>
      <c r="P77" s="31">
        <v>1120</v>
      </c>
      <c r="Q77" s="28">
        <v>90.3</v>
      </c>
    </row>
    <row r="78" spans="2:17" ht="14.25" x14ac:dyDescent="0.2">
      <c r="B78" s="103"/>
      <c r="C78" s="104" t="s">
        <v>226</v>
      </c>
      <c r="D78" s="61" t="s">
        <v>256</v>
      </c>
      <c r="E78" s="25">
        <v>500</v>
      </c>
      <c r="F78" s="31">
        <v>152</v>
      </c>
      <c r="G78" s="31">
        <v>9</v>
      </c>
      <c r="H78" s="31">
        <v>16</v>
      </c>
      <c r="I78" s="31">
        <v>13</v>
      </c>
      <c r="J78" s="26">
        <v>92.21</v>
      </c>
      <c r="K78" s="28">
        <v>72.400000000000006</v>
      </c>
      <c r="L78" s="31">
        <v>37000</v>
      </c>
      <c r="M78" s="31">
        <v>940</v>
      </c>
      <c r="N78" s="28">
        <v>20</v>
      </c>
      <c r="O78" s="26">
        <v>3.19</v>
      </c>
      <c r="P78" s="31">
        <v>1480</v>
      </c>
      <c r="Q78" s="31">
        <v>124</v>
      </c>
    </row>
    <row r="79" spans="2:17" ht="14.25" x14ac:dyDescent="0.2">
      <c r="B79" s="103"/>
      <c r="C79" s="105"/>
      <c r="D79" s="62" t="s">
        <v>257</v>
      </c>
      <c r="E79" s="31">
        <v>504</v>
      </c>
      <c r="F79" s="31">
        <v>153</v>
      </c>
      <c r="G79" s="31">
        <v>10</v>
      </c>
      <c r="H79" s="31">
        <v>18</v>
      </c>
      <c r="I79" s="31">
        <v>13</v>
      </c>
      <c r="J79" s="28">
        <v>103.3</v>
      </c>
      <c r="K79" s="28">
        <v>81.099999999999994</v>
      </c>
      <c r="L79" s="31">
        <v>41900</v>
      </c>
      <c r="M79" s="31">
        <v>1080</v>
      </c>
      <c r="N79" s="28">
        <v>20.100000000000001</v>
      </c>
      <c r="O79" s="26">
        <v>3.23</v>
      </c>
      <c r="P79" s="31">
        <v>1660</v>
      </c>
      <c r="Q79" s="31">
        <v>141</v>
      </c>
    </row>
    <row r="80" spans="2:17" ht="14.25" x14ac:dyDescent="0.2">
      <c r="B80" s="103"/>
      <c r="C80" s="106"/>
      <c r="D80" s="63" t="s">
        <v>258</v>
      </c>
      <c r="E80" s="25">
        <v>496</v>
      </c>
      <c r="F80" s="31">
        <v>199</v>
      </c>
      <c r="G80" s="31">
        <v>9</v>
      </c>
      <c r="H80" s="31">
        <v>14</v>
      </c>
      <c r="I80" s="31">
        <v>13</v>
      </c>
      <c r="J80" s="26">
        <v>99.29</v>
      </c>
      <c r="K80" s="28">
        <v>77.900000000000006</v>
      </c>
      <c r="L80" s="31">
        <v>40800</v>
      </c>
      <c r="M80" s="31">
        <v>1840</v>
      </c>
      <c r="N80" s="28">
        <v>20.3</v>
      </c>
      <c r="O80" s="26">
        <v>4.3</v>
      </c>
      <c r="P80" s="31">
        <v>1650</v>
      </c>
      <c r="Q80" s="31">
        <v>185</v>
      </c>
    </row>
    <row r="81" spans="2:17" ht="14.25" x14ac:dyDescent="0.2">
      <c r="B81" s="103"/>
      <c r="C81" s="104" t="s">
        <v>227</v>
      </c>
      <c r="D81" s="61" t="s">
        <v>227</v>
      </c>
      <c r="E81" s="31">
        <v>500</v>
      </c>
      <c r="F81" s="31">
        <v>200</v>
      </c>
      <c r="G81" s="31">
        <v>10</v>
      </c>
      <c r="H81" s="31">
        <v>16</v>
      </c>
      <c r="I81" s="31">
        <v>13</v>
      </c>
      <c r="J81" s="28">
        <v>112.3</v>
      </c>
      <c r="K81" s="28">
        <v>88.1</v>
      </c>
      <c r="L81" s="31">
        <v>46800</v>
      </c>
      <c r="M81" s="31">
        <v>2140</v>
      </c>
      <c r="N81" s="28">
        <v>20.399999999999999</v>
      </c>
      <c r="O81" s="26">
        <v>4.3600000000000003</v>
      </c>
      <c r="P81" s="31">
        <v>1870</v>
      </c>
      <c r="Q81" s="31">
        <v>214</v>
      </c>
    </row>
    <row r="82" spans="2:17" ht="14.25" x14ac:dyDescent="0.2">
      <c r="B82" s="103"/>
      <c r="C82" s="106"/>
      <c r="D82" s="63" t="s">
        <v>259</v>
      </c>
      <c r="E82" s="25">
        <v>506</v>
      </c>
      <c r="F82" s="31">
        <v>201</v>
      </c>
      <c r="G82" s="31">
        <v>11</v>
      </c>
      <c r="H82" s="31">
        <v>19</v>
      </c>
      <c r="I82" s="31">
        <v>13</v>
      </c>
      <c r="J82" s="28">
        <v>129.30000000000001</v>
      </c>
      <c r="K82" s="31">
        <v>102</v>
      </c>
      <c r="L82" s="31">
        <v>55500</v>
      </c>
      <c r="M82" s="31">
        <v>2580</v>
      </c>
      <c r="N82" s="28">
        <v>20.7</v>
      </c>
      <c r="O82" s="26">
        <v>4.46</v>
      </c>
      <c r="P82" s="31">
        <v>2190</v>
      </c>
      <c r="Q82" s="31">
        <v>257</v>
      </c>
    </row>
    <row r="83" spans="2:17" ht="14.25" x14ac:dyDescent="0.2">
      <c r="B83" s="103"/>
      <c r="C83" s="104" t="s">
        <v>228</v>
      </c>
      <c r="D83" s="25" t="s">
        <v>260</v>
      </c>
      <c r="E83" s="25">
        <v>546</v>
      </c>
      <c r="F83" s="31">
        <v>199</v>
      </c>
      <c r="G83" s="31">
        <v>9</v>
      </c>
      <c r="H83" s="31">
        <v>14</v>
      </c>
      <c r="I83" s="31">
        <v>13</v>
      </c>
      <c r="J83" s="28">
        <v>103.8</v>
      </c>
      <c r="K83" s="28">
        <v>81.5</v>
      </c>
      <c r="L83" s="31">
        <v>50800</v>
      </c>
      <c r="M83" s="31">
        <v>1840</v>
      </c>
      <c r="N83" s="28">
        <v>22.1</v>
      </c>
      <c r="O83" s="26">
        <v>4.21</v>
      </c>
      <c r="P83" s="31">
        <v>1860</v>
      </c>
      <c r="Q83" s="31">
        <v>185</v>
      </c>
    </row>
    <row r="84" spans="2:17" ht="14.25" x14ac:dyDescent="0.2">
      <c r="B84" s="103"/>
      <c r="C84" s="105"/>
      <c r="D84" s="25" t="s">
        <v>228</v>
      </c>
      <c r="E84" s="31">
        <v>550</v>
      </c>
      <c r="F84" s="31">
        <v>200</v>
      </c>
      <c r="G84" s="31">
        <v>10</v>
      </c>
      <c r="H84" s="31">
        <v>16</v>
      </c>
      <c r="I84" s="31">
        <v>13</v>
      </c>
      <c r="J84" s="28">
        <v>117.3</v>
      </c>
      <c r="K84" s="28">
        <v>92</v>
      </c>
      <c r="L84" s="31">
        <v>58200</v>
      </c>
      <c r="M84" s="31">
        <v>2140</v>
      </c>
      <c r="N84" s="28">
        <v>22.3</v>
      </c>
      <c r="O84" s="26">
        <v>4.2699999999999996</v>
      </c>
      <c r="P84" s="31">
        <v>2120</v>
      </c>
      <c r="Q84" s="31">
        <v>214</v>
      </c>
    </row>
    <row r="85" spans="2:17" ht="14.25" x14ac:dyDescent="0.2">
      <c r="B85" s="103"/>
      <c r="C85" s="106"/>
      <c r="D85" s="36" t="s">
        <v>261</v>
      </c>
      <c r="E85" s="25">
        <v>596</v>
      </c>
      <c r="F85" s="31">
        <v>199</v>
      </c>
      <c r="G85" s="31">
        <v>10</v>
      </c>
      <c r="H85" s="31">
        <v>15</v>
      </c>
      <c r="I85" s="31">
        <v>13</v>
      </c>
      <c r="J85" s="28">
        <v>117.8</v>
      </c>
      <c r="K85" s="28">
        <v>92.4</v>
      </c>
      <c r="L85" s="31">
        <v>66600</v>
      </c>
      <c r="M85" s="31">
        <v>1980</v>
      </c>
      <c r="N85" s="28">
        <v>23.8</v>
      </c>
      <c r="O85" s="26">
        <v>4.09</v>
      </c>
      <c r="P85" s="31">
        <v>2240</v>
      </c>
      <c r="Q85" s="31">
        <v>199</v>
      </c>
    </row>
    <row r="86" spans="2:17" ht="14.25" x14ac:dyDescent="0.2">
      <c r="B86" s="103"/>
      <c r="C86" s="104" t="s">
        <v>229</v>
      </c>
      <c r="D86" s="25" t="s">
        <v>229</v>
      </c>
      <c r="E86" s="31">
        <v>600</v>
      </c>
      <c r="F86" s="31">
        <v>200</v>
      </c>
      <c r="G86" s="31">
        <v>11</v>
      </c>
      <c r="H86" s="31">
        <v>17</v>
      </c>
      <c r="I86" s="31">
        <v>13</v>
      </c>
      <c r="J86" s="28">
        <v>131.69999999999999</v>
      </c>
      <c r="K86" s="31">
        <v>103</v>
      </c>
      <c r="L86" s="31">
        <v>75600</v>
      </c>
      <c r="M86" s="31">
        <v>2270</v>
      </c>
      <c r="N86" s="28">
        <v>24</v>
      </c>
      <c r="O86" s="26">
        <v>4.1500000000000004</v>
      </c>
      <c r="P86" s="31">
        <v>2520</v>
      </c>
      <c r="Q86" s="31">
        <v>227</v>
      </c>
    </row>
    <row r="87" spans="2:17" ht="14.25" x14ac:dyDescent="0.2">
      <c r="B87" s="103"/>
      <c r="C87" s="105"/>
      <c r="D87" s="36" t="s">
        <v>262</v>
      </c>
      <c r="E87" s="25">
        <v>606</v>
      </c>
      <c r="F87" s="31">
        <v>201</v>
      </c>
      <c r="G87" s="31">
        <v>12</v>
      </c>
      <c r="H87" s="31">
        <v>20</v>
      </c>
      <c r="I87" s="31">
        <v>13</v>
      </c>
      <c r="J87" s="28">
        <v>149.80000000000001</v>
      </c>
      <c r="K87" s="31">
        <v>118</v>
      </c>
      <c r="L87" s="31">
        <v>88300</v>
      </c>
      <c r="M87" s="31">
        <v>2720</v>
      </c>
      <c r="N87" s="28">
        <v>24.3</v>
      </c>
      <c r="O87" s="26">
        <v>4.25</v>
      </c>
      <c r="P87" s="31">
        <v>2910</v>
      </c>
      <c r="Q87" s="31">
        <v>270</v>
      </c>
    </row>
    <row r="88" spans="2:17" ht="14.25" x14ac:dyDescent="0.2">
      <c r="B88" s="103"/>
      <c r="C88" s="106"/>
      <c r="D88" s="36" t="s">
        <v>263</v>
      </c>
      <c r="E88" s="25">
        <v>625</v>
      </c>
      <c r="F88" s="28">
        <v>198.5</v>
      </c>
      <c r="G88" s="28">
        <v>13.5</v>
      </c>
      <c r="H88" s="28">
        <v>17.5</v>
      </c>
      <c r="I88" s="31">
        <v>13</v>
      </c>
      <c r="J88" s="28">
        <v>150.6</v>
      </c>
      <c r="K88" s="31">
        <v>118</v>
      </c>
      <c r="L88" s="31">
        <v>88500</v>
      </c>
      <c r="M88" s="31">
        <v>2300</v>
      </c>
      <c r="N88" s="28">
        <v>24.2</v>
      </c>
      <c r="O88" s="26">
        <v>3.9</v>
      </c>
      <c r="P88" s="31">
        <v>2830</v>
      </c>
      <c r="Q88" s="31">
        <v>231</v>
      </c>
    </row>
    <row r="89" spans="2:17" ht="14.25" x14ac:dyDescent="0.2">
      <c r="B89" s="103"/>
      <c r="C89" s="104" t="s">
        <v>230</v>
      </c>
      <c r="D89" s="25" t="s">
        <v>264</v>
      </c>
      <c r="E89" s="31">
        <v>630</v>
      </c>
      <c r="F89" s="31">
        <v>200</v>
      </c>
      <c r="G89" s="31">
        <v>15</v>
      </c>
      <c r="H89" s="31">
        <v>20</v>
      </c>
      <c r="I89" s="31">
        <v>13</v>
      </c>
      <c r="J89" s="28">
        <v>170</v>
      </c>
      <c r="K89" s="31">
        <v>133</v>
      </c>
      <c r="L89" s="31">
        <v>101000</v>
      </c>
      <c r="M89" s="31">
        <v>2690</v>
      </c>
      <c r="N89" s="28">
        <v>24.4</v>
      </c>
      <c r="O89" s="26">
        <v>3.97</v>
      </c>
      <c r="P89" s="31">
        <v>3220</v>
      </c>
      <c r="Q89" s="31">
        <v>268</v>
      </c>
    </row>
    <row r="90" spans="2:17" ht="14.25" x14ac:dyDescent="0.2">
      <c r="B90" s="103"/>
      <c r="C90" s="105"/>
      <c r="D90" s="36" t="s">
        <v>265</v>
      </c>
      <c r="E90" s="25">
        <v>638</v>
      </c>
      <c r="F90" s="31">
        <v>202</v>
      </c>
      <c r="G90" s="31">
        <v>17</v>
      </c>
      <c r="H90" s="31">
        <v>24</v>
      </c>
      <c r="I90" s="31">
        <v>13</v>
      </c>
      <c r="J90" s="28">
        <v>198.7</v>
      </c>
      <c r="K90" s="31">
        <v>156</v>
      </c>
      <c r="L90" s="31">
        <v>122000</v>
      </c>
      <c r="M90" s="31">
        <v>3320</v>
      </c>
      <c r="N90" s="28">
        <v>24.8</v>
      </c>
      <c r="O90" s="26">
        <v>4.09</v>
      </c>
      <c r="P90" s="31">
        <v>3820</v>
      </c>
      <c r="Q90" s="31">
        <v>329</v>
      </c>
    </row>
    <row r="91" spans="2:17" ht="14.25" x14ac:dyDescent="0.2">
      <c r="B91" s="103"/>
      <c r="C91" s="106"/>
      <c r="D91" s="36" t="s">
        <v>266</v>
      </c>
      <c r="E91" s="25">
        <v>646</v>
      </c>
      <c r="F91" s="31">
        <v>299</v>
      </c>
      <c r="G91" s="31">
        <v>10</v>
      </c>
      <c r="H91" s="31">
        <v>15</v>
      </c>
      <c r="I91" s="31">
        <v>13</v>
      </c>
      <c r="J91" s="28">
        <v>152.80000000000001</v>
      </c>
      <c r="K91" s="31">
        <v>120</v>
      </c>
      <c r="L91" s="31">
        <v>110000</v>
      </c>
      <c r="M91" s="31">
        <v>6690</v>
      </c>
      <c r="N91" s="28">
        <v>26.9</v>
      </c>
      <c r="O91" s="26">
        <v>6.61</v>
      </c>
      <c r="P91" s="31">
        <v>3410</v>
      </c>
      <c r="Q91" s="31">
        <v>447</v>
      </c>
    </row>
    <row r="92" spans="2:17" ht="14.25" x14ac:dyDescent="0.2">
      <c r="B92" s="103"/>
      <c r="C92" s="104" t="s">
        <v>231</v>
      </c>
      <c r="D92" s="25" t="s">
        <v>231</v>
      </c>
      <c r="E92" s="25">
        <v>650</v>
      </c>
      <c r="F92" s="31">
        <v>300</v>
      </c>
      <c r="G92" s="31">
        <v>11</v>
      </c>
      <c r="H92" s="31">
        <v>17</v>
      </c>
      <c r="I92" s="31">
        <v>13</v>
      </c>
      <c r="J92" s="28">
        <v>171.2</v>
      </c>
      <c r="K92" s="31">
        <v>134</v>
      </c>
      <c r="L92" s="31">
        <v>125000</v>
      </c>
      <c r="M92" s="31">
        <v>7660</v>
      </c>
      <c r="N92" s="28">
        <v>27</v>
      </c>
      <c r="O92" s="26">
        <v>6.68</v>
      </c>
      <c r="P92" s="31">
        <v>3850</v>
      </c>
      <c r="Q92" s="31">
        <v>511</v>
      </c>
    </row>
    <row r="93" spans="2:17" ht="14.25" x14ac:dyDescent="0.2">
      <c r="B93" s="103"/>
      <c r="C93" s="106"/>
      <c r="D93" s="36" t="s">
        <v>267</v>
      </c>
      <c r="E93" s="25">
        <v>656</v>
      </c>
      <c r="F93" s="31">
        <v>301</v>
      </c>
      <c r="G93" s="31">
        <v>12</v>
      </c>
      <c r="H93" s="31">
        <v>20</v>
      </c>
      <c r="I93" s="31">
        <v>13</v>
      </c>
      <c r="J93" s="28">
        <v>195.8</v>
      </c>
      <c r="K93" s="31">
        <v>154</v>
      </c>
      <c r="L93" s="31">
        <v>147000</v>
      </c>
      <c r="M93" s="31">
        <v>9100</v>
      </c>
      <c r="N93" s="28">
        <v>27.4</v>
      </c>
      <c r="O93" s="26">
        <v>6.81</v>
      </c>
      <c r="P93" s="31">
        <v>4470</v>
      </c>
      <c r="Q93" s="31">
        <v>605</v>
      </c>
    </row>
    <row r="94" spans="2:17" ht="14.25" x14ac:dyDescent="0.2">
      <c r="B94" s="103"/>
      <c r="C94" s="104" t="s">
        <v>232</v>
      </c>
      <c r="D94" s="25" t="s">
        <v>268</v>
      </c>
      <c r="E94" s="25">
        <v>692</v>
      </c>
      <c r="F94" s="31">
        <v>300</v>
      </c>
      <c r="G94" s="31">
        <v>13</v>
      </c>
      <c r="H94" s="31">
        <v>20</v>
      </c>
      <c r="I94" s="31">
        <v>18</v>
      </c>
      <c r="J94" s="28">
        <v>207.5</v>
      </c>
      <c r="K94" s="31">
        <v>163</v>
      </c>
      <c r="L94" s="31">
        <v>168000</v>
      </c>
      <c r="M94" s="31">
        <v>9020</v>
      </c>
      <c r="N94" s="28">
        <v>28.5</v>
      </c>
      <c r="O94" s="26">
        <v>6.59</v>
      </c>
      <c r="P94" s="31">
        <v>4870</v>
      </c>
      <c r="Q94" s="31">
        <v>601</v>
      </c>
    </row>
    <row r="95" spans="2:17" ht="14.25" x14ac:dyDescent="0.2">
      <c r="B95" s="103"/>
      <c r="C95" s="105"/>
      <c r="D95" s="60" t="s">
        <v>232</v>
      </c>
      <c r="E95" s="31">
        <v>700</v>
      </c>
      <c r="F95" s="31">
        <v>300</v>
      </c>
      <c r="G95" s="31">
        <v>13</v>
      </c>
      <c r="H95" s="31">
        <v>24</v>
      </c>
      <c r="I95" s="31">
        <v>18</v>
      </c>
      <c r="J95" s="28">
        <v>231.5</v>
      </c>
      <c r="K95" s="31">
        <v>182</v>
      </c>
      <c r="L95" s="31">
        <v>197000</v>
      </c>
      <c r="M95" s="31">
        <v>10800</v>
      </c>
      <c r="N95" s="28">
        <v>29.2</v>
      </c>
      <c r="O95" s="26">
        <v>6.83</v>
      </c>
      <c r="P95" s="31">
        <v>5640</v>
      </c>
      <c r="Q95" s="31">
        <v>721</v>
      </c>
    </row>
    <row r="96" spans="2:17" ht="14.25" x14ac:dyDescent="0.2">
      <c r="B96" s="103"/>
      <c r="C96" s="106"/>
      <c r="D96" s="36" t="s">
        <v>269</v>
      </c>
      <c r="E96" s="25">
        <v>734</v>
      </c>
      <c r="F96" s="31">
        <v>299</v>
      </c>
      <c r="G96" s="31">
        <v>12</v>
      </c>
      <c r="H96" s="31">
        <v>16</v>
      </c>
      <c r="I96" s="31">
        <v>18</v>
      </c>
      <c r="J96" s="28">
        <v>182.7</v>
      </c>
      <c r="K96" s="31">
        <v>143</v>
      </c>
      <c r="L96" s="31">
        <v>161000</v>
      </c>
      <c r="M96" s="31">
        <v>7140</v>
      </c>
      <c r="N96" s="28">
        <v>29.7</v>
      </c>
      <c r="O96" s="26">
        <v>6.25</v>
      </c>
      <c r="P96" s="31">
        <v>4390</v>
      </c>
      <c r="Q96" s="31">
        <v>478</v>
      </c>
    </row>
    <row r="97" spans="2:17" ht="14.25" x14ac:dyDescent="0.2">
      <c r="B97" s="103"/>
      <c r="C97" s="104" t="s">
        <v>233</v>
      </c>
      <c r="D97" s="25" t="s">
        <v>270</v>
      </c>
      <c r="E97" s="25">
        <v>742</v>
      </c>
      <c r="F97" s="31">
        <v>300</v>
      </c>
      <c r="G97" s="31">
        <v>13</v>
      </c>
      <c r="H97" s="31">
        <v>20</v>
      </c>
      <c r="I97" s="31">
        <v>18</v>
      </c>
      <c r="J97" s="28">
        <v>214</v>
      </c>
      <c r="K97" s="31">
        <v>168</v>
      </c>
      <c r="L97" s="31">
        <v>197000</v>
      </c>
      <c r="M97" s="31">
        <v>9020</v>
      </c>
      <c r="N97" s="28">
        <v>30.4</v>
      </c>
      <c r="O97" s="26">
        <v>6.49</v>
      </c>
      <c r="P97" s="31">
        <v>5320</v>
      </c>
      <c r="Q97" s="31">
        <v>601</v>
      </c>
    </row>
    <row r="98" spans="2:17" ht="14.25" x14ac:dyDescent="0.2">
      <c r="B98" s="103"/>
      <c r="C98" s="105"/>
      <c r="D98" s="60" t="s">
        <v>233</v>
      </c>
      <c r="E98" s="25">
        <v>750</v>
      </c>
      <c r="F98" s="31">
        <v>300</v>
      </c>
      <c r="G98" s="31">
        <v>13</v>
      </c>
      <c r="H98" s="31">
        <v>24</v>
      </c>
      <c r="I98" s="31">
        <v>18</v>
      </c>
      <c r="J98" s="28">
        <v>238</v>
      </c>
      <c r="K98" s="31">
        <v>187</v>
      </c>
      <c r="L98" s="31">
        <v>231000</v>
      </c>
      <c r="M98" s="31">
        <v>10800</v>
      </c>
      <c r="N98" s="28">
        <v>31.1</v>
      </c>
      <c r="O98" s="26">
        <v>6.74</v>
      </c>
      <c r="P98" s="31">
        <v>6150</v>
      </c>
      <c r="Q98" s="31">
        <v>721</v>
      </c>
    </row>
    <row r="99" spans="2:17" ht="14.25" x14ac:dyDescent="0.2">
      <c r="B99" s="103"/>
      <c r="C99" s="106"/>
      <c r="D99" s="36" t="s">
        <v>271</v>
      </c>
      <c r="E99" s="25">
        <v>758</v>
      </c>
      <c r="F99" s="31">
        <v>303</v>
      </c>
      <c r="G99" s="31">
        <v>16</v>
      </c>
      <c r="H99" s="31">
        <v>28</v>
      </c>
      <c r="I99" s="31">
        <v>18</v>
      </c>
      <c r="J99" s="28">
        <v>284.8</v>
      </c>
      <c r="K99" s="31">
        <v>224</v>
      </c>
      <c r="L99" s="31">
        <v>276000</v>
      </c>
      <c r="M99" s="31">
        <v>13000</v>
      </c>
      <c r="N99" s="28">
        <v>31.1</v>
      </c>
      <c r="O99" s="26">
        <v>6.75</v>
      </c>
      <c r="P99" s="31">
        <v>7270</v>
      </c>
      <c r="Q99" s="31">
        <v>859</v>
      </c>
    </row>
    <row r="100" spans="2:17" ht="14.25" x14ac:dyDescent="0.2">
      <c r="B100" s="103"/>
      <c r="C100" s="104" t="s">
        <v>234</v>
      </c>
      <c r="D100" s="25" t="s">
        <v>272</v>
      </c>
      <c r="E100" s="25">
        <v>792</v>
      </c>
      <c r="F100" s="31">
        <v>300</v>
      </c>
      <c r="G100" s="31">
        <v>14</v>
      </c>
      <c r="H100" s="31">
        <v>22</v>
      </c>
      <c r="I100" s="31">
        <v>18</v>
      </c>
      <c r="J100" s="28">
        <v>239.5</v>
      </c>
      <c r="K100" s="31">
        <v>188</v>
      </c>
      <c r="L100" s="31">
        <v>248000</v>
      </c>
      <c r="M100" s="31">
        <v>9920</v>
      </c>
      <c r="N100" s="28">
        <v>32.200000000000003</v>
      </c>
      <c r="O100" s="26">
        <v>6.43</v>
      </c>
      <c r="P100" s="31">
        <v>6270</v>
      </c>
      <c r="Q100" s="31">
        <v>661</v>
      </c>
    </row>
    <row r="101" spans="2:17" ht="14.25" x14ac:dyDescent="0.2">
      <c r="B101" s="103"/>
      <c r="C101" s="105"/>
      <c r="D101" s="60" t="s">
        <v>234</v>
      </c>
      <c r="E101" s="31">
        <v>800</v>
      </c>
      <c r="F101" s="31">
        <v>300</v>
      </c>
      <c r="G101" s="31">
        <v>14</v>
      </c>
      <c r="H101" s="31">
        <v>26</v>
      </c>
      <c r="I101" s="31">
        <v>18</v>
      </c>
      <c r="J101" s="28">
        <v>263.5</v>
      </c>
      <c r="K101" s="31">
        <v>207</v>
      </c>
      <c r="L101" s="31">
        <v>286000</v>
      </c>
      <c r="M101" s="31">
        <v>11700</v>
      </c>
      <c r="N101" s="28">
        <v>33</v>
      </c>
      <c r="O101" s="26">
        <v>6.66</v>
      </c>
      <c r="P101" s="31">
        <v>7160</v>
      </c>
      <c r="Q101" s="31">
        <v>781</v>
      </c>
    </row>
    <row r="102" spans="2:17" ht="14.25" x14ac:dyDescent="0.2">
      <c r="B102" s="103"/>
      <c r="C102" s="106"/>
      <c r="D102" s="36" t="s">
        <v>273</v>
      </c>
      <c r="E102" s="25">
        <v>834</v>
      </c>
      <c r="F102" s="31">
        <v>298</v>
      </c>
      <c r="G102" s="31">
        <v>14</v>
      </c>
      <c r="H102" s="31">
        <v>19</v>
      </c>
      <c r="I102" s="31">
        <v>18</v>
      </c>
      <c r="J102" s="28">
        <v>227.5</v>
      </c>
      <c r="K102" s="31">
        <v>179</v>
      </c>
      <c r="L102" s="31">
        <v>251000</v>
      </c>
      <c r="M102" s="31">
        <v>8400</v>
      </c>
      <c r="N102" s="28">
        <v>33.200000000000003</v>
      </c>
      <c r="O102" s="26">
        <v>6.07</v>
      </c>
      <c r="P102" s="31">
        <v>6020</v>
      </c>
      <c r="Q102" s="31">
        <v>564</v>
      </c>
    </row>
    <row r="103" spans="2:17" ht="14.25" x14ac:dyDescent="0.2">
      <c r="B103" s="103"/>
      <c r="C103" s="104" t="s">
        <v>235</v>
      </c>
      <c r="D103" s="25" t="s">
        <v>274</v>
      </c>
      <c r="E103" s="25">
        <v>842</v>
      </c>
      <c r="F103" s="31">
        <v>299</v>
      </c>
      <c r="G103" s="31">
        <v>15</v>
      </c>
      <c r="H103" s="31">
        <v>23</v>
      </c>
      <c r="I103" s="31">
        <v>18</v>
      </c>
      <c r="J103" s="28">
        <v>259.7</v>
      </c>
      <c r="K103" s="31">
        <v>204</v>
      </c>
      <c r="L103" s="31">
        <v>298000</v>
      </c>
      <c r="M103" s="31">
        <v>10300</v>
      </c>
      <c r="N103" s="28">
        <v>33.9</v>
      </c>
      <c r="O103" s="26">
        <v>6.28</v>
      </c>
      <c r="P103" s="31">
        <v>7080</v>
      </c>
      <c r="Q103" s="31">
        <v>687</v>
      </c>
    </row>
    <row r="104" spans="2:17" ht="14.25" x14ac:dyDescent="0.2">
      <c r="B104" s="103"/>
      <c r="C104" s="105"/>
      <c r="D104" s="60" t="s">
        <v>235</v>
      </c>
      <c r="E104" s="25">
        <v>850</v>
      </c>
      <c r="F104" s="31">
        <v>300</v>
      </c>
      <c r="G104" s="31">
        <v>16</v>
      </c>
      <c r="H104" s="31">
        <v>27</v>
      </c>
      <c r="I104" s="31">
        <v>18</v>
      </c>
      <c r="J104" s="28">
        <v>292.10000000000002</v>
      </c>
      <c r="K104" s="31">
        <v>229</v>
      </c>
      <c r="L104" s="31">
        <v>346000</v>
      </c>
      <c r="M104" s="31">
        <v>12200</v>
      </c>
      <c r="N104" s="28">
        <v>34.4</v>
      </c>
      <c r="O104" s="26">
        <v>6.45</v>
      </c>
      <c r="P104" s="31">
        <v>8140</v>
      </c>
      <c r="Q104" s="31">
        <v>812</v>
      </c>
    </row>
    <row r="105" spans="2:17" ht="14.25" x14ac:dyDescent="0.2">
      <c r="B105" s="103"/>
      <c r="C105" s="105"/>
      <c r="D105" s="36" t="s">
        <v>275</v>
      </c>
      <c r="E105" s="25">
        <v>858</v>
      </c>
      <c r="F105" s="31">
        <v>301</v>
      </c>
      <c r="G105" s="31">
        <v>17</v>
      </c>
      <c r="H105" s="31">
        <v>31</v>
      </c>
      <c r="I105" s="31">
        <v>18</v>
      </c>
      <c r="J105" s="28">
        <v>324.7</v>
      </c>
      <c r="K105" s="31">
        <v>255</v>
      </c>
      <c r="L105" s="31">
        <v>395000</v>
      </c>
      <c r="M105" s="31">
        <v>14100</v>
      </c>
      <c r="N105" s="28">
        <v>34.9</v>
      </c>
      <c r="O105" s="26">
        <v>6.59</v>
      </c>
      <c r="P105" s="31">
        <v>9210</v>
      </c>
      <c r="Q105" s="31">
        <v>939</v>
      </c>
    </row>
    <row r="106" spans="2:17" ht="14.25" x14ac:dyDescent="0.2">
      <c r="B106" s="103"/>
      <c r="C106" s="106"/>
      <c r="D106" s="36" t="s">
        <v>276</v>
      </c>
      <c r="E106" s="25">
        <v>890</v>
      </c>
      <c r="F106" s="31">
        <v>299</v>
      </c>
      <c r="G106" s="31">
        <v>15</v>
      </c>
      <c r="H106" s="31">
        <v>23</v>
      </c>
      <c r="I106" s="31">
        <v>18</v>
      </c>
      <c r="J106" s="28">
        <v>266.89999999999998</v>
      </c>
      <c r="K106" s="31">
        <v>210</v>
      </c>
      <c r="L106" s="31">
        <v>339000</v>
      </c>
      <c r="M106" s="31">
        <v>10300</v>
      </c>
      <c r="N106" s="28">
        <v>35.6</v>
      </c>
      <c r="O106" s="26">
        <v>6.2</v>
      </c>
      <c r="P106" s="31">
        <v>7610</v>
      </c>
      <c r="Q106" s="31">
        <v>687</v>
      </c>
    </row>
    <row r="107" spans="2:17" ht="14.25" x14ac:dyDescent="0.2">
      <c r="B107" s="103"/>
      <c r="C107" s="104" t="s">
        <v>236</v>
      </c>
      <c r="D107" s="25" t="s">
        <v>236</v>
      </c>
      <c r="E107" s="31">
        <v>900</v>
      </c>
      <c r="F107" s="31">
        <v>300</v>
      </c>
      <c r="G107" s="31">
        <v>16</v>
      </c>
      <c r="H107" s="31">
        <v>28</v>
      </c>
      <c r="I107" s="31">
        <v>18</v>
      </c>
      <c r="J107" s="28">
        <v>305.8</v>
      </c>
      <c r="K107" s="31">
        <v>240</v>
      </c>
      <c r="L107" s="31">
        <v>404000</v>
      </c>
      <c r="M107" s="31">
        <v>12600</v>
      </c>
      <c r="N107" s="28">
        <v>36.4</v>
      </c>
      <c r="O107" s="26">
        <v>6.42</v>
      </c>
      <c r="P107" s="31">
        <v>8990</v>
      </c>
      <c r="Q107" s="31">
        <v>842</v>
      </c>
    </row>
    <row r="108" spans="2:17" ht="14.25" x14ac:dyDescent="0.2">
      <c r="B108" s="103"/>
      <c r="C108" s="106"/>
      <c r="D108" s="36" t="s">
        <v>277</v>
      </c>
      <c r="E108" s="25">
        <v>912</v>
      </c>
      <c r="F108" s="31">
        <v>302</v>
      </c>
      <c r="G108" s="31">
        <v>18</v>
      </c>
      <c r="H108" s="31">
        <v>34</v>
      </c>
      <c r="I108" s="31">
        <v>18</v>
      </c>
      <c r="J108" s="28">
        <v>360.1</v>
      </c>
      <c r="K108" s="31">
        <v>283</v>
      </c>
      <c r="L108" s="31">
        <v>491000</v>
      </c>
      <c r="M108" s="31">
        <v>15700</v>
      </c>
      <c r="N108" s="28">
        <v>36.9</v>
      </c>
      <c r="O108" s="26">
        <v>6.59</v>
      </c>
      <c r="P108" s="31">
        <v>10800</v>
      </c>
      <c r="Q108" s="31">
        <v>1040</v>
      </c>
    </row>
    <row r="109" spans="2:17" ht="14.25" x14ac:dyDescent="0.2">
      <c r="B109" s="103"/>
      <c r="C109" s="104" t="s">
        <v>278</v>
      </c>
      <c r="D109" s="25" t="s">
        <v>279</v>
      </c>
      <c r="E109" s="25">
        <v>970</v>
      </c>
      <c r="F109" s="31">
        <v>297</v>
      </c>
      <c r="G109" s="31">
        <v>16</v>
      </c>
      <c r="H109" s="31">
        <v>21</v>
      </c>
      <c r="I109" s="31">
        <v>18</v>
      </c>
      <c r="J109" s="28">
        <v>276</v>
      </c>
      <c r="K109" s="31">
        <v>217</v>
      </c>
      <c r="L109" s="31">
        <v>393000</v>
      </c>
      <c r="M109" s="31">
        <v>9210</v>
      </c>
      <c r="N109" s="28">
        <v>37.799999999999997</v>
      </c>
      <c r="O109" s="26">
        <v>5.77</v>
      </c>
      <c r="P109" s="31">
        <v>8110</v>
      </c>
      <c r="Q109" s="31">
        <v>620</v>
      </c>
    </row>
    <row r="110" spans="2:17" ht="14.25" x14ac:dyDescent="0.2">
      <c r="B110" s="103"/>
      <c r="C110" s="105"/>
      <c r="D110" s="25" t="s">
        <v>280</v>
      </c>
      <c r="E110" s="25">
        <v>980</v>
      </c>
      <c r="F110" s="31">
        <v>298</v>
      </c>
      <c r="G110" s="31">
        <v>17</v>
      </c>
      <c r="H110" s="31">
        <v>26</v>
      </c>
      <c r="I110" s="31">
        <v>18</v>
      </c>
      <c r="J110" s="28">
        <v>315.5</v>
      </c>
      <c r="K110" s="31">
        <v>248</v>
      </c>
      <c r="L110" s="31">
        <v>472000</v>
      </c>
      <c r="M110" s="31">
        <v>11500</v>
      </c>
      <c r="N110" s="28">
        <v>38.700000000000003</v>
      </c>
      <c r="O110" s="26">
        <v>6.04</v>
      </c>
      <c r="P110" s="31">
        <v>9630</v>
      </c>
      <c r="Q110" s="31">
        <v>772</v>
      </c>
    </row>
    <row r="111" spans="2:17" ht="14.25" x14ac:dyDescent="0.2">
      <c r="B111" s="103"/>
      <c r="C111" s="105"/>
      <c r="D111" s="25" t="s">
        <v>281</v>
      </c>
      <c r="E111" s="25">
        <v>990</v>
      </c>
      <c r="F111" s="31">
        <v>298</v>
      </c>
      <c r="G111" s="31">
        <v>17</v>
      </c>
      <c r="H111" s="31">
        <v>31</v>
      </c>
      <c r="I111" s="31">
        <v>18</v>
      </c>
      <c r="J111" s="28">
        <v>345.3</v>
      </c>
      <c r="K111" s="31">
        <v>271</v>
      </c>
      <c r="L111" s="31">
        <v>544000</v>
      </c>
      <c r="M111" s="31">
        <v>13700</v>
      </c>
      <c r="N111" s="28">
        <v>39.700000000000003</v>
      </c>
      <c r="O111" s="26">
        <v>6.3</v>
      </c>
      <c r="P111" s="31">
        <v>11000</v>
      </c>
      <c r="Q111" s="31">
        <v>921</v>
      </c>
    </row>
    <row r="112" spans="2:17" ht="14.25" x14ac:dyDescent="0.2">
      <c r="B112" s="103"/>
      <c r="C112" s="105"/>
      <c r="D112" s="60" t="s">
        <v>278</v>
      </c>
      <c r="E112" s="25">
        <v>1000</v>
      </c>
      <c r="F112" s="31">
        <v>300</v>
      </c>
      <c r="G112" s="31">
        <v>19</v>
      </c>
      <c r="H112" s="31">
        <v>36</v>
      </c>
      <c r="I112" s="31">
        <v>18</v>
      </c>
      <c r="J112" s="28">
        <v>395.1</v>
      </c>
      <c r="K112" s="31">
        <v>310</v>
      </c>
      <c r="L112" s="31">
        <v>634000</v>
      </c>
      <c r="M112" s="31">
        <v>16300</v>
      </c>
      <c r="N112" s="28">
        <v>40.1</v>
      </c>
      <c r="O112" s="26">
        <v>6.41</v>
      </c>
      <c r="P112" s="31">
        <v>12700</v>
      </c>
      <c r="Q112" s="31">
        <v>1080</v>
      </c>
    </row>
    <row r="113" spans="2:17" ht="14.25" x14ac:dyDescent="0.2">
      <c r="B113" s="103"/>
      <c r="C113" s="106"/>
      <c r="D113" s="25" t="s">
        <v>282</v>
      </c>
      <c r="E113" s="25">
        <v>1008</v>
      </c>
      <c r="F113" s="31">
        <v>302</v>
      </c>
      <c r="G113" s="31">
        <v>21</v>
      </c>
      <c r="H113" s="31">
        <v>40</v>
      </c>
      <c r="I113" s="31">
        <v>18</v>
      </c>
      <c r="J113" s="28">
        <v>439.3</v>
      </c>
      <c r="K113" s="31">
        <v>345</v>
      </c>
      <c r="L113" s="31">
        <v>712000</v>
      </c>
      <c r="M113" s="31">
        <v>18400</v>
      </c>
      <c r="N113" s="28">
        <v>40.299999999999997</v>
      </c>
      <c r="O113" s="26">
        <v>6.47</v>
      </c>
      <c r="P113" s="31">
        <v>14100</v>
      </c>
      <c r="Q113" s="31">
        <v>1220</v>
      </c>
    </row>
    <row r="114" spans="2:17" ht="14.25" x14ac:dyDescent="0.2">
      <c r="B114" s="103" t="s">
        <v>44</v>
      </c>
      <c r="C114" s="104" t="s">
        <v>42</v>
      </c>
      <c r="D114" s="25" t="s">
        <v>283</v>
      </c>
      <c r="E114" s="31">
        <v>95</v>
      </c>
      <c r="F114" s="31">
        <v>48</v>
      </c>
      <c r="G114" s="28">
        <v>3.2</v>
      </c>
      <c r="H114" s="28">
        <v>4.5</v>
      </c>
      <c r="I114" s="31">
        <v>8</v>
      </c>
      <c r="J114" s="27">
        <v>7.62</v>
      </c>
      <c r="K114" s="26">
        <v>5.98</v>
      </c>
      <c r="L114" s="31">
        <v>115</v>
      </c>
      <c r="M114" s="26">
        <v>8.39</v>
      </c>
      <c r="N114" s="26">
        <v>3.88</v>
      </c>
      <c r="O114" s="26">
        <v>1.04</v>
      </c>
      <c r="P114" s="28">
        <v>24.2</v>
      </c>
      <c r="Q114" s="26">
        <v>3.49</v>
      </c>
    </row>
    <row r="115" spans="2:17" ht="14.25" x14ac:dyDescent="0.2">
      <c r="B115" s="103"/>
      <c r="C115" s="106"/>
      <c r="D115" s="25" t="s">
        <v>284</v>
      </c>
      <c r="E115" s="31">
        <v>97</v>
      </c>
      <c r="F115" s="31">
        <v>49</v>
      </c>
      <c r="G115" s="31">
        <v>4</v>
      </c>
      <c r="H115" s="28">
        <v>5.5</v>
      </c>
      <c r="I115" s="31">
        <v>8</v>
      </c>
      <c r="J115" s="27">
        <v>9.3699999999999992</v>
      </c>
      <c r="K115" s="26">
        <v>7.36</v>
      </c>
      <c r="L115" s="31">
        <v>143</v>
      </c>
      <c r="M115" s="28">
        <v>10.9</v>
      </c>
      <c r="N115" s="26">
        <v>3.91</v>
      </c>
      <c r="O115" s="26">
        <v>1.07</v>
      </c>
      <c r="P115" s="28">
        <v>29.6</v>
      </c>
      <c r="Q115" s="26">
        <v>4.45</v>
      </c>
    </row>
    <row r="116" spans="2:17" ht="14.25" x14ac:dyDescent="0.2">
      <c r="B116" s="103"/>
      <c r="C116" s="60" t="s">
        <v>189</v>
      </c>
      <c r="D116" s="25" t="s">
        <v>285</v>
      </c>
      <c r="E116" s="31">
        <v>96</v>
      </c>
      <c r="F116" s="31">
        <v>99</v>
      </c>
      <c r="G116" s="28">
        <v>4.5</v>
      </c>
      <c r="H116" s="31">
        <v>6</v>
      </c>
      <c r="I116" s="31">
        <v>8</v>
      </c>
      <c r="J116" s="26">
        <v>16.2</v>
      </c>
      <c r="K116" s="28">
        <v>12.7</v>
      </c>
      <c r="L116" s="31">
        <v>272</v>
      </c>
      <c r="M116" s="28">
        <v>97.2</v>
      </c>
      <c r="N116" s="26">
        <v>4.09</v>
      </c>
      <c r="O116" s="26">
        <v>2.44</v>
      </c>
      <c r="P116" s="28">
        <v>56.7</v>
      </c>
      <c r="Q116" s="28">
        <v>19.600000000000001</v>
      </c>
    </row>
    <row r="117" spans="2:17" ht="14.25" x14ac:dyDescent="0.2">
      <c r="B117" s="103"/>
      <c r="C117" s="104" t="s">
        <v>43</v>
      </c>
      <c r="D117" s="25" t="s">
        <v>286</v>
      </c>
      <c r="E117" s="31">
        <v>118</v>
      </c>
      <c r="F117" s="31">
        <v>58</v>
      </c>
      <c r="G117" s="28">
        <v>3.2</v>
      </c>
      <c r="H117" s="28">
        <v>4.5</v>
      </c>
      <c r="I117" s="31">
        <v>8</v>
      </c>
      <c r="J117" s="27">
        <v>9.25</v>
      </c>
      <c r="K117" s="26">
        <v>7.26</v>
      </c>
      <c r="L117" s="31">
        <v>218</v>
      </c>
      <c r="M117" s="28">
        <v>14.7</v>
      </c>
      <c r="N117" s="26">
        <v>4.8499999999999996</v>
      </c>
      <c r="O117" s="26">
        <v>1.26</v>
      </c>
      <c r="P117" s="28">
        <v>37</v>
      </c>
      <c r="Q117" s="26">
        <v>5.08</v>
      </c>
    </row>
    <row r="118" spans="2:17" ht="14.25" x14ac:dyDescent="0.2">
      <c r="B118" s="103"/>
      <c r="C118" s="106"/>
      <c r="D118" s="25" t="s">
        <v>287</v>
      </c>
      <c r="E118" s="31">
        <v>120</v>
      </c>
      <c r="F118" s="31">
        <v>59</v>
      </c>
      <c r="G118" s="31">
        <v>4</v>
      </c>
      <c r="H118" s="28">
        <v>5.5</v>
      </c>
      <c r="I118" s="31">
        <v>8</v>
      </c>
      <c r="J118" s="26">
        <v>11.39</v>
      </c>
      <c r="K118" s="26">
        <v>8.94</v>
      </c>
      <c r="L118" s="31">
        <v>271</v>
      </c>
      <c r="M118" s="28">
        <v>19</v>
      </c>
      <c r="N118" s="26">
        <v>4.87</v>
      </c>
      <c r="O118" s="26">
        <v>1.29</v>
      </c>
      <c r="P118" s="28">
        <v>45.2</v>
      </c>
      <c r="Q118" s="26">
        <v>6.43</v>
      </c>
    </row>
    <row r="119" spans="2:17" ht="14.25" x14ac:dyDescent="0.2">
      <c r="B119" s="103"/>
      <c r="C119" s="60" t="s">
        <v>190</v>
      </c>
      <c r="D119" s="25" t="s">
        <v>288</v>
      </c>
      <c r="E119" s="31">
        <v>119</v>
      </c>
      <c r="F119" s="31">
        <v>123</v>
      </c>
      <c r="G119" s="28">
        <v>4.5</v>
      </c>
      <c r="H119" s="31">
        <v>6</v>
      </c>
      <c r="I119" s="31">
        <v>8</v>
      </c>
      <c r="J119" s="26">
        <v>20.12</v>
      </c>
      <c r="K119" s="28">
        <v>15.8</v>
      </c>
      <c r="L119" s="31">
        <v>532</v>
      </c>
      <c r="M119" s="31">
        <v>186</v>
      </c>
      <c r="N119" s="26">
        <v>5.14</v>
      </c>
      <c r="O119" s="26">
        <v>3.04</v>
      </c>
      <c r="P119" s="28">
        <v>89.5</v>
      </c>
      <c r="Q119" s="28">
        <v>30.3</v>
      </c>
    </row>
    <row r="120" spans="2:17" ht="14.25" x14ac:dyDescent="0.2">
      <c r="B120" s="103"/>
      <c r="C120" s="104" t="s">
        <v>31</v>
      </c>
      <c r="D120" s="25" t="s">
        <v>289</v>
      </c>
      <c r="E120" s="31">
        <v>145</v>
      </c>
      <c r="F120" s="31">
        <v>73</v>
      </c>
      <c r="G120" s="28">
        <v>3.2</v>
      </c>
      <c r="H120" s="28">
        <v>4.5</v>
      </c>
      <c r="I120" s="31">
        <v>8</v>
      </c>
      <c r="J120" s="26">
        <v>11.47</v>
      </c>
      <c r="K120" s="26">
        <v>9</v>
      </c>
      <c r="L120" s="31">
        <v>416</v>
      </c>
      <c r="M120" s="28">
        <v>29.3</v>
      </c>
      <c r="N120" s="26">
        <v>6.01</v>
      </c>
      <c r="O120" s="26">
        <v>1.59</v>
      </c>
      <c r="P120" s="28">
        <v>57.3</v>
      </c>
      <c r="Q120" s="26">
        <v>8.02</v>
      </c>
    </row>
    <row r="121" spans="2:17" ht="14.25" x14ac:dyDescent="0.2">
      <c r="B121" s="103"/>
      <c r="C121" s="106"/>
      <c r="D121" s="25" t="s">
        <v>290</v>
      </c>
      <c r="E121" s="31">
        <v>147</v>
      </c>
      <c r="F121" s="31">
        <v>74</v>
      </c>
      <c r="G121" s="31">
        <v>4</v>
      </c>
      <c r="H121" s="28">
        <v>5.5</v>
      </c>
      <c r="I121" s="31">
        <v>8</v>
      </c>
      <c r="J121" s="26">
        <v>14.12</v>
      </c>
      <c r="K121" s="28">
        <v>11.1</v>
      </c>
      <c r="L121" s="31">
        <v>516</v>
      </c>
      <c r="M121" s="28">
        <v>37.299999999999997</v>
      </c>
      <c r="N121" s="26">
        <v>6.04</v>
      </c>
      <c r="O121" s="26">
        <v>1.62</v>
      </c>
      <c r="P121" s="28">
        <v>70.2</v>
      </c>
      <c r="Q121" s="28">
        <v>10.1</v>
      </c>
    </row>
    <row r="122" spans="2:17" ht="14.25" x14ac:dyDescent="0.2">
      <c r="B122" s="103"/>
      <c r="C122" s="104" t="s">
        <v>198</v>
      </c>
      <c r="D122" s="25" t="s">
        <v>291</v>
      </c>
      <c r="E122" s="31">
        <v>139</v>
      </c>
      <c r="F122" s="31">
        <v>97</v>
      </c>
      <c r="G122" s="28">
        <v>3.2</v>
      </c>
      <c r="H122" s="28">
        <v>4.5</v>
      </c>
      <c r="I122" s="31">
        <v>8</v>
      </c>
      <c r="J122" s="26">
        <v>13.43</v>
      </c>
      <c r="K122" s="28">
        <v>10.6</v>
      </c>
      <c r="L122" s="31">
        <v>476</v>
      </c>
      <c r="M122" s="28">
        <v>68.599999999999994</v>
      </c>
      <c r="N122" s="26">
        <v>5.94</v>
      </c>
      <c r="O122" s="26">
        <v>2.25</v>
      </c>
      <c r="P122" s="28">
        <v>68.400000000000006</v>
      </c>
      <c r="Q122" s="28">
        <v>14.1</v>
      </c>
    </row>
    <row r="123" spans="2:17" ht="14.25" x14ac:dyDescent="0.2">
      <c r="B123" s="103"/>
      <c r="C123" s="106"/>
      <c r="D123" s="25" t="s">
        <v>292</v>
      </c>
      <c r="E123" s="31">
        <v>142</v>
      </c>
      <c r="F123" s="31">
        <v>99</v>
      </c>
      <c r="G123" s="28">
        <v>4.5</v>
      </c>
      <c r="H123" s="31">
        <v>6</v>
      </c>
      <c r="I123" s="31">
        <v>8</v>
      </c>
      <c r="J123" s="25" t="s">
        <v>45</v>
      </c>
      <c r="K123" s="28">
        <v>14.3</v>
      </c>
      <c r="L123" s="31">
        <v>654</v>
      </c>
      <c r="M123" s="28">
        <v>97.2</v>
      </c>
      <c r="N123" s="26">
        <v>5.98</v>
      </c>
      <c r="O123" s="26">
        <v>2.2999999999999998</v>
      </c>
      <c r="P123" s="28">
        <v>92.1</v>
      </c>
      <c r="Q123" s="28">
        <v>19.600000000000001</v>
      </c>
    </row>
    <row r="124" spans="2:17" ht="14.25" x14ac:dyDescent="0.2">
      <c r="B124" s="103"/>
      <c r="C124" s="104" t="s">
        <v>191</v>
      </c>
      <c r="D124" s="25" t="s">
        <v>191</v>
      </c>
      <c r="E124" s="31">
        <v>144</v>
      </c>
      <c r="F124" s="31">
        <v>148</v>
      </c>
      <c r="G124" s="31">
        <v>5</v>
      </c>
      <c r="H124" s="31">
        <v>7</v>
      </c>
      <c r="I124" s="31">
        <v>8</v>
      </c>
      <c r="J124" s="26">
        <v>27.76</v>
      </c>
      <c r="K124" s="28">
        <v>21.8</v>
      </c>
      <c r="L124" s="31">
        <v>1090</v>
      </c>
      <c r="M124" s="31">
        <v>378</v>
      </c>
      <c r="N124" s="26">
        <v>6.25</v>
      </c>
      <c r="O124" s="26">
        <v>3.69</v>
      </c>
      <c r="P124" s="31">
        <v>151</v>
      </c>
      <c r="Q124" s="28">
        <v>51.1</v>
      </c>
    </row>
    <row r="125" spans="2:17" ht="14.25" x14ac:dyDescent="0.2">
      <c r="B125" s="103"/>
      <c r="C125" s="106"/>
      <c r="D125" s="25" t="s">
        <v>293</v>
      </c>
      <c r="E125" s="31">
        <v>147</v>
      </c>
      <c r="F125" s="31">
        <v>149</v>
      </c>
      <c r="G125" s="31">
        <v>6</v>
      </c>
      <c r="H125" s="28">
        <v>8.5</v>
      </c>
      <c r="I125" s="31">
        <v>8</v>
      </c>
      <c r="J125" s="26">
        <v>33.67</v>
      </c>
      <c r="K125" s="28">
        <v>26.4</v>
      </c>
      <c r="L125" s="31">
        <v>1350</v>
      </c>
      <c r="M125" s="31">
        <v>469</v>
      </c>
      <c r="N125" s="26">
        <v>6.32</v>
      </c>
      <c r="O125" s="26">
        <v>3.73</v>
      </c>
      <c r="P125" s="31">
        <v>183</v>
      </c>
      <c r="Q125" s="28">
        <v>63</v>
      </c>
    </row>
    <row r="126" spans="2:17" ht="14.25" x14ac:dyDescent="0.2">
      <c r="B126" s="103"/>
      <c r="C126" s="104" t="s">
        <v>32</v>
      </c>
      <c r="D126" s="25" t="s">
        <v>294</v>
      </c>
      <c r="E126" s="31">
        <v>168</v>
      </c>
      <c r="F126" s="31">
        <v>88</v>
      </c>
      <c r="G126" s="28">
        <v>3.2</v>
      </c>
      <c r="H126" s="28">
        <v>4.5</v>
      </c>
      <c r="I126" s="31">
        <v>8</v>
      </c>
      <c r="J126" s="26">
        <v>13.55</v>
      </c>
      <c r="K126" s="28">
        <v>10.6</v>
      </c>
      <c r="L126" s="31">
        <v>670</v>
      </c>
      <c r="M126" s="28">
        <v>51.2</v>
      </c>
      <c r="N126" s="26">
        <v>7.02</v>
      </c>
      <c r="O126" s="26">
        <v>1.94</v>
      </c>
      <c r="P126" s="28">
        <v>79.7</v>
      </c>
      <c r="Q126" s="28">
        <v>11.6</v>
      </c>
    </row>
    <row r="127" spans="2:17" ht="14.25" x14ac:dyDescent="0.2">
      <c r="B127" s="103"/>
      <c r="C127" s="106"/>
      <c r="D127" s="25" t="s">
        <v>295</v>
      </c>
      <c r="E127" s="31">
        <v>171</v>
      </c>
      <c r="F127" s="31">
        <v>89</v>
      </c>
      <c r="G127" s="31">
        <v>4</v>
      </c>
      <c r="H127" s="31">
        <v>6</v>
      </c>
      <c r="I127" s="31">
        <v>8</v>
      </c>
      <c r="J127" s="26">
        <v>17.579999999999998</v>
      </c>
      <c r="K127" s="28">
        <v>13.8</v>
      </c>
      <c r="L127" s="31">
        <v>894</v>
      </c>
      <c r="M127" s="28">
        <v>70.7</v>
      </c>
      <c r="N127" s="26">
        <v>7.13</v>
      </c>
      <c r="O127" s="26">
        <v>2</v>
      </c>
      <c r="P127" s="31">
        <v>105</v>
      </c>
      <c r="Q127" s="28">
        <v>15.9</v>
      </c>
    </row>
    <row r="128" spans="2:17" ht="14.25" x14ac:dyDescent="0.2">
      <c r="B128" s="103"/>
      <c r="C128" s="104" t="s">
        <v>192</v>
      </c>
      <c r="D128" s="25" t="s">
        <v>296</v>
      </c>
      <c r="E128" s="31">
        <v>167</v>
      </c>
      <c r="F128" s="31">
        <v>173</v>
      </c>
      <c r="G128" s="31">
        <v>5</v>
      </c>
      <c r="H128" s="31">
        <v>7</v>
      </c>
      <c r="I128" s="31">
        <v>13</v>
      </c>
      <c r="J128" s="26">
        <v>33.32</v>
      </c>
      <c r="K128" s="28">
        <v>26.2</v>
      </c>
      <c r="L128" s="31">
        <v>1780</v>
      </c>
      <c r="M128" s="31">
        <v>605</v>
      </c>
      <c r="N128" s="26">
        <v>7.3</v>
      </c>
      <c r="O128" s="26">
        <v>4.26</v>
      </c>
      <c r="P128" s="31">
        <v>213</v>
      </c>
      <c r="Q128" s="28">
        <v>69.900000000000006</v>
      </c>
    </row>
    <row r="129" spans="2:17" ht="14.25" x14ac:dyDescent="0.2">
      <c r="B129" s="103"/>
      <c r="C129" s="106"/>
      <c r="D129" s="25" t="s">
        <v>297</v>
      </c>
      <c r="E129" s="31">
        <v>172</v>
      </c>
      <c r="F129" s="31">
        <v>175</v>
      </c>
      <c r="G129" s="28">
        <v>6.5</v>
      </c>
      <c r="H129" s="28">
        <v>9.5</v>
      </c>
      <c r="I129" s="31">
        <v>13</v>
      </c>
      <c r="J129" s="26">
        <v>44.64</v>
      </c>
      <c r="K129" s="28">
        <v>35</v>
      </c>
      <c r="L129" s="31">
        <v>2470</v>
      </c>
      <c r="M129" s="31">
        <v>850</v>
      </c>
      <c r="N129" s="26">
        <v>7.43</v>
      </c>
      <c r="O129" s="26">
        <v>4.3600000000000003</v>
      </c>
      <c r="P129" s="31">
        <v>287</v>
      </c>
      <c r="Q129" s="28">
        <v>97.1</v>
      </c>
    </row>
    <row r="130" spans="2:17" ht="14.25" x14ac:dyDescent="0.2">
      <c r="B130" s="103"/>
      <c r="C130" s="104" t="s">
        <v>33</v>
      </c>
      <c r="D130" s="25" t="s">
        <v>298</v>
      </c>
      <c r="E130" s="31">
        <v>193</v>
      </c>
      <c r="F130" s="31">
        <v>98</v>
      </c>
      <c r="G130" s="28">
        <v>3.2</v>
      </c>
      <c r="H130" s="28">
        <v>4.5</v>
      </c>
      <c r="I130" s="31">
        <v>8</v>
      </c>
      <c r="J130" s="26">
        <v>15.25</v>
      </c>
      <c r="K130" s="28">
        <v>12</v>
      </c>
      <c r="L130" s="31">
        <v>994</v>
      </c>
      <c r="M130" s="28">
        <v>70.7</v>
      </c>
      <c r="N130" s="26">
        <v>8.07</v>
      </c>
      <c r="O130" s="26">
        <v>2.15</v>
      </c>
      <c r="P130" s="31">
        <v>103</v>
      </c>
      <c r="Q130" s="28">
        <v>14.4</v>
      </c>
    </row>
    <row r="131" spans="2:17" ht="14.25" x14ac:dyDescent="0.2">
      <c r="B131" s="103"/>
      <c r="C131" s="106"/>
      <c r="D131" s="25" t="s">
        <v>299</v>
      </c>
      <c r="E131" s="31">
        <v>196</v>
      </c>
      <c r="F131" s="31">
        <v>99</v>
      </c>
      <c r="G131" s="31">
        <v>4</v>
      </c>
      <c r="H131" s="31">
        <v>6</v>
      </c>
      <c r="I131" s="31">
        <v>8</v>
      </c>
      <c r="J131" s="26">
        <v>19.78</v>
      </c>
      <c r="K131" s="28">
        <v>15.5</v>
      </c>
      <c r="L131" s="31">
        <v>1320</v>
      </c>
      <c r="M131" s="28">
        <v>97.2</v>
      </c>
      <c r="N131" s="26">
        <v>8.18</v>
      </c>
      <c r="O131" s="26">
        <v>2.21</v>
      </c>
      <c r="P131" s="31">
        <v>135</v>
      </c>
      <c r="Q131" s="28">
        <v>19.600000000000001</v>
      </c>
    </row>
    <row r="132" spans="2:17" ht="14.25" x14ac:dyDescent="0.2">
      <c r="B132" s="103"/>
      <c r="C132" s="60" t="s">
        <v>199</v>
      </c>
      <c r="D132" s="25" t="s">
        <v>300</v>
      </c>
      <c r="E132" s="31">
        <v>188</v>
      </c>
      <c r="F132" s="31">
        <v>149</v>
      </c>
      <c r="G132" s="28">
        <v>4.5</v>
      </c>
      <c r="H132" s="31">
        <v>6</v>
      </c>
      <c r="I132" s="31">
        <v>8</v>
      </c>
      <c r="J132" s="26">
        <v>26.34</v>
      </c>
      <c r="K132" s="28">
        <v>20.7</v>
      </c>
      <c r="L132" s="31">
        <v>1730</v>
      </c>
      <c r="M132" s="31">
        <v>331</v>
      </c>
      <c r="N132" s="26">
        <v>8.09</v>
      </c>
      <c r="O132" s="26">
        <v>3.54</v>
      </c>
      <c r="P132" s="31">
        <v>184</v>
      </c>
      <c r="Q132" s="28">
        <v>44.4</v>
      </c>
    </row>
    <row r="133" spans="2:17" ht="14.25" x14ac:dyDescent="0.2">
      <c r="B133" s="103"/>
      <c r="C133" s="60" t="s">
        <v>181</v>
      </c>
      <c r="D133" s="25" t="s">
        <v>301</v>
      </c>
      <c r="E133" s="31">
        <v>192</v>
      </c>
      <c r="F133" s="31">
        <v>198</v>
      </c>
      <c r="G133" s="31">
        <v>6</v>
      </c>
      <c r="H133" s="31">
        <v>8</v>
      </c>
      <c r="I133" s="31">
        <v>13</v>
      </c>
      <c r="J133" s="26">
        <v>43.69</v>
      </c>
      <c r="K133" s="28">
        <v>34.299999999999997</v>
      </c>
      <c r="L133" s="31">
        <v>3060</v>
      </c>
      <c r="M133" s="31">
        <v>1040</v>
      </c>
      <c r="N133" s="26">
        <v>8.3699999999999992</v>
      </c>
      <c r="O133" s="26">
        <v>4.8600000000000003</v>
      </c>
      <c r="P133" s="31">
        <v>319</v>
      </c>
      <c r="Q133" s="31">
        <v>105</v>
      </c>
    </row>
    <row r="134" spans="2:17" ht="14.25" x14ac:dyDescent="0.2">
      <c r="B134" s="103"/>
      <c r="C134" s="60" t="s">
        <v>34</v>
      </c>
      <c r="D134" s="25" t="s">
        <v>302</v>
      </c>
      <c r="E134" s="31">
        <v>244</v>
      </c>
      <c r="F134" s="31">
        <v>124</v>
      </c>
      <c r="G134" s="28">
        <v>4.5</v>
      </c>
      <c r="H134" s="31">
        <v>6</v>
      </c>
      <c r="I134" s="31">
        <v>8</v>
      </c>
      <c r="J134" s="26">
        <v>25.86</v>
      </c>
      <c r="K134" s="28">
        <v>20.3</v>
      </c>
      <c r="L134" s="31">
        <v>2650</v>
      </c>
      <c r="M134" s="31">
        <v>191</v>
      </c>
      <c r="N134" s="28">
        <v>10.1</v>
      </c>
      <c r="O134" s="26">
        <v>2.71</v>
      </c>
      <c r="P134" s="31">
        <v>217</v>
      </c>
      <c r="Q134" s="28">
        <v>30.8</v>
      </c>
    </row>
    <row r="135" spans="2:17" ht="14.25" x14ac:dyDescent="0.2">
      <c r="B135" s="103"/>
      <c r="C135" s="60" t="s">
        <v>200</v>
      </c>
      <c r="D135" s="25" t="s">
        <v>303</v>
      </c>
      <c r="E135" s="31">
        <v>238</v>
      </c>
      <c r="F135" s="31">
        <v>173</v>
      </c>
      <c r="G135" s="28">
        <v>4.5</v>
      </c>
      <c r="H135" s="31">
        <v>8</v>
      </c>
      <c r="I135" s="31">
        <v>13</v>
      </c>
      <c r="J135" s="26">
        <v>39.119999999999997</v>
      </c>
      <c r="K135" s="28">
        <v>30.7</v>
      </c>
      <c r="L135" s="31">
        <v>4240</v>
      </c>
      <c r="M135" s="31">
        <v>691</v>
      </c>
      <c r="N135" s="28">
        <v>10.4</v>
      </c>
      <c r="O135" s="26">
        <v>4.2</v>
      </c>
      <c r="P135" s="31">
        <v>356</v>
      </c>
      <c r="Q135" s="28">
        <v>79.900000000000006</v>
      </c>
    </row>
    <row r="136" spans="2:17" ht="14.25" x14ac:dyDescent="0.2">
      <c r="B136" s="103"/>
      <c r="C136" s="60" t="s">
        <v>35</v>
      </c>
      <c r="D136" s="25" t="s">
        <v>304</v>
      </c>
      <c r="E136" s="31">
        <v>294</v>
      </c>
      <c r="F136" s="31">
        <v>148</v>
      </c>
      <c r="G136" s="28">
        <v>4.5</v>
      </c>
      <c r="H136" s="31">
        <v>6</v>
      </c>
      <c r="I136" s="31">
        <v>13</v>
      </c>
      <c r="J136" s="26">
        <v>31.9</v>
      </c>
      <c r="K136" s="28">
        <v>25</v>
      </c>
      <c r="L136" s="31">
        <v>4800</v>
      </c>
      <c r="M136" s="31">
        <v>325</v>
      </c>
      <c r="N136" s="28">
        <v>12.3</v>
      </c>
      <c r="O136" s="26">
        <v>3.19</v>
      </c>
      <c r="P136" s="31">
        <v>327</v>
      </c>
      <c r="Q136" s="28">
        <v>43.9</v>
      </c>
    </row>
    <row r="137" spans="2:17" ht="14.25" x14ac:dyDescent="0.2">
      <c r="B137" s="103"/>
      <c r="C137" s="60" t="s">
        <v>24</v>
      </c>
      <c r="D137" s="25" t="s">
        <v>305</v>
      </c>
      <c r="E137" s="31">
        <v>286</v>
      </c>
      <c r="F137" s="31">
        <v>198</v>
      </c>
      <c r="G137" s="31">
        <v>6</v>
      </c>
      <c r="H137" s="31">
        <v>8</v>
      </c>
      <c r="I137" s="31">
        <v>13</v>
      </c>
      <c r="J137" s="26">
        <v>49.33</v>
      </c>
      <c r="K137" s="28">
        <v>38.700000000000003</v>
      </c>
      <c r="L137" s="31">
        <v>7360</v>
      </c>
      <c r="M137" s="31">
        <v>1040</v>
      </c>
      <c r="N137" s="28">
        <v>12.2</v>
      </c>
      <c r="O137" s="26">
        <v>4.58</v>
      </c>
      <c r="P137" s="31">
        <v>515</v>
      </c>
      <c r="Q137" s="31">
        <v>105</v>
      </c>
    </row>
    <row r="138" spans="2:17" ht="14.25" x14ac:dyDescent="0.2">
      <c r="B138" s="103"/>
      <c r="C138" s="60" t="s">
        <v>36</v>
      </c>
      <c r="D138" s="25" t="s">
        <v>306</v>
      </c>
      <c r="E138" s="31">
        <v>340</v>
      </c>
      <c r="F138" s="31">
        <v>173</v>
      </c>
      <c r="G138" s="28">
        <v>4.5</v>
      </c>
      <c r="H138" s="31">
        <v>6</v>
      </c>
      <c r="I138" s="31">
        <v>13</v>
      </c>
      <c r="J138" s="26">
        <v>36.97</v>
      </c>
      <c r="K138" s="28">
        <v>29</v>
      </c>
      <c r="L138" s="31">
        <v>7490</v>
      </c>
      <c r="M138" s="31">
        <v>518</v>
      </c>
      <c r="N138" s="28">
        <v>14.2</v>
      </c>
      <c r="O138" s="26">
        <v>3.74</v>
      </c>
      <c r="P138" s="31">
        <v>441</v>
      </c>
      <c r="Q138" s="28">
        <v>59.9</v>
      </c>
    </row>
    <row r="139" spans="2:17" ht="14.25" x14ac:dyDescent="0.2">
      <c r="B139" s="103"/>
      <c r="C139" s="60" t="s">
        <v>37</v>
      </c>
      <c r="D139" s="25" t="s">
        <v>307</v>
      </c>
      <c r="E139" s="31">
        <v>390</v>
      </c>
      <c r="F139" s="31">
        <v>148</v>
      </c>
      <c r="G139" s="31">
        <v>6</v>
      </c>
      <c r="H139" s="31">
        <v>8</v>
      </c>
      <c r="I139" s="31">
        <v>13</v>
      </c>
      <c r="J139" s="26">
        <v>47.57</v>
      </c>
      <c r="K139" s="28">
        <v>37.299999999999997</v>
      </c>
      <c r="L139" s="31">
        <v>11700</v>
      </c>
      <c r="M139" s="31">
        <v>434</v>
      </c>
      <c r="N139" s="28">
        <v>15.7</v>
      </c>
      <c r="O139" s="26">
        <v>3.01</v>
      </c>
      <c r="P139" s="31">
        <v>602</v>
      </c>
      <c r="Q139" s="28">
        <v>58.6</v>
      </c>
    </row>
    <row r="140" spans="2:17" ht="14.25" x14ac:dyDescent="0.2">
      <c r="B140" s="103"/>
      <c r="C140" s="60" t="s">
        <v>38</v>
      </c>
      <c r="D140" s="25" t="s">
        <v>308</v>
      </c>
      <c r="E140" s="31">
        <v>390</v>
      </c>
      <c r="F140" s="31">
        <v>198</v>
      </c>
      <c r="G140" s="31">
        <v>6</v>
      </c>
      <c r="H140" s="31">
        <v>8</v>
      </c>
      <c r="I140" s="31">
        <v>13</v>
      </c>
      <c r="J140" s="26">
        <v>55.57</v>
      </c>
      <c r="K140" s="28">
        <v>43.6</v>
      </c>
      <c r="L140" s="31">
        <v>14700</v>
      </c>
      <c r="M140" s="31">
        <v>1040</v>
      </c>
      <c r="N140" s="28">
        <v>16.2</v>
      </c>
      <c r="O140" s="26">
        <v>4.3099999999999996</v>
      </c>
      <c r="P140" s="31">
        <v>752</v>
      </c>
      <c r="Q140" s="31">
        <v>105</v>
      </c>
    </row>
    <row r="141" spans="2:17" ht="14.25" x14ac:dyDescent="0.2">
      <c r="B141" s="113" t="s">
        <v>46</v>
      </c>
      <c r="C141" s="103" t="s">
        <v>237</v>
      </c>
      <c r="D141" s="60" t="s">
        <v>309</v>
      </c>
      <c r="E141" s="31">
        <v>375</v>
      </c>
      <c r="F141" s="31">
        <v>394</v>
      </c>
      <c r="G141" s="28">
        <v>17.3</v>
      </c>
      <c r="H141" s="28">
        <v>27.7</v>
      </c>
      <c r="I141" s="31">
        <v>15</v>
      </c>
      <c r="J141" s="28">
        <v>275.5</v>
      </c>
      <c r="K141" s="31">
        <v>216</v>
      </c>
      <c r="L141" s="31">
        <v>71140</v>
      </c>
      <c r="M141" s="31">
        <v>28250</v>
      </c>
      <c r="N141" s="26">
        <v>16.07</v>
      </c>
      <c r="O141" s="26">
        <v>10.130000000000001</v>
      </c>
      <c r="P141" s="31">
        <v>3794</v>
      </c>
      <c r="Q141" s="31">
        <v>1434</v>
      </c>
    </row>
    <row r="142" spans="2:17" ht="14.25" x14ac:dyDescent="0.2">
      <c r="B142" s="113"/>
      <c r="C142" s="103"/>
      <c r="D142" s="60" t="s">
        <v>310</v>
      </c>
      <c r="E142" s="31">
        <v>380</v>
      </c>
      <c r="F142" s="31">
        <v>395</v>
      </c>
      <c r="G142" s="28">
        <v>18.899999999999999</v>
      </c>
      <c r="H142" s="28">
        <v>30.2</v>
      </c>
      <c r="I142" s="31">
        <v>15</v>
      </c>
      <c r="J142" s="28">
        <v>300.89999999999998</v>
      </c>
      <c r="K142" s="31">
        <v>237</v>
      </c>
      <c r="L142" s="31">
        <v>78780</v>
      </c>
      <c r="M142" s="31">
        <v>31040</v>
      </c>
      <c r="N142" s="26">
        <v>16.18</v>
      </c>
      <c r="O142" s="26">
        <v>10.16</v>
      </c>
      <c r="P142" s="31">
        <v>4146</v>
      </c>
      <c r="Q142" s="31">
        <v>1572</v>
      </c>
    </row>
    <row r="143" spans="2:17" ht="14.25" x14ac:dyDescent="0.2">
      <c r="B143" s="113"/>
      <c r="C143" s="103"/>
      <c r="D143" s="60" t="s">
        <v>311</v>
      </c>
      <c r="E143" s="31">
        <v>387</v>
      </c>
      <c r="F143" s="31">
        <v>398</v>
      </c>
      <c r="G143" s="28">
        <v>21.1</v>
      </c>
      <c r="H143" s="28">
        <v>33.299999999999997</v>
      </c>
      <c r="I143" s="31">
        <v>15</v>
      </c>
      <c r="J143" s="28">
        <v>334.6</v>
      </c>
      <c r="K143" s="31">
        <v>262</v>
      </c>
      <c r="L143" s="31">
        <v>89410</v>
      </c>
      <c r="M143" s="31">
        <v>35020</v>
      </c>
      <c r="N143" s="26">
        <v>16.350000000000001</v>
      </c>
      <c r="O143" s="26">
        <v>10.23</v>
      </c>
      <c r="P143" s="31">
        <v>4620</v>
      </c>
      <c r="Q143" s="31">
        <v>1760</v>
      </c>
    </row>
    <row r="144" spans="2:17" ht="14.25" x14ac:dyDescent="0.2">
      <c r="B144" s="113"/>
      <c r="C144" s="103"/>
      <c r="D144" s="60" t="s">
        <v>312</v>
      </c>
      <c r="E144" s="31">
        <v>393</v>
      </c>
      <c r="F144" s="31">
        <v>399</v>
      </c>
      <c r="G144" s="28">
        <v>22.6</v>
      </c>
      <c r="H144" s="28">
        <v>36.6</v>
      </c>
      <c r="I144" s="31">
        <v>15</v>
      </c>
      <c r="J144" s="28">
        <v>366.3</v>
      </c>
      <c r="K144" s="31">
        <v>287</v>
      </c>
      <c r="L144" s="31">
        <v>99710</v>
      </c>
      <c r="M144" s="31">
        <v>38780</v>
      </c>
      <c r="N144" s="26">
        <v>16.5</v>
      </c>
      <c r="O144" s="26">
        <v>10.29</v>
      </c>
      <c r="P144" s="31">
        <v>5074</v>
      </c>
      <c r="Q144" s="31">
        <v>1944</v>
      </c>
    </row>
    <row r="145" spans="2:17" ht="14.25" x14ac:dyDescent="0.2">
      <c r="B145" s="113"/>
      <c r="C145" s="103"/>
      <c r="D145" s="60" t="s">
        <v>313</v>
      </c>
      <c r="E145" s="31">
        <v>399</v>
      </c>
      <c r="F145" s="31">
        <v>401</v>
      </c>
      <c r="G145" s="28">
        <v>24.9</v>
      </c>
      <c r="H145" s="28">
        <v>39.6</v>
      </c>
      <c r="I145" s="31">
        <v>15</v>
      </c>
      <c r="J145" s="28">
        <v>399.2</v>
      </c>
      <c r="K145" s="31">
        <v>314</v>
      </c>
      <c r="L145" s="31">
        <v>110200</v>
      </c>
      <c r="M145" s="31">
        <v>42600</v>
      </c>
      <c r="N145" s="26">
        <v>16.62</v>
      </c>
      <c r="O145" s="26">
        <v>10.33</v>
      </c>
      <c r="P145" s="31">
        <v>5525</v>
      </c>
      <c r="Q145" s="31">
        <v>2125</v>
      </c>
    </row>
    <row r="146" spans="2:17" ht="14.25" x14ac:dyDescent="0.2">
      <c r="B146" s="113"/>
      <c r="C146" s="103"/>
      <c r="D146" s="60" t="s">
        <v>314</v>
      </c>
      <c r="E146" s="31">
        <v>407</v>
      </c>
      <c r="F146" s="31">
        <v>404</v>
      </c>
      <c r="G146" s="28">
        <v>27.2</v>
      </c>
      <c r="H146" s="28">
        <v>43.7</v>
      </c>
      <c r="I146" s="31">
        <v>15</v>
      </c>
      <c r="J146" s="28">
        <v>442</v>
      </c>
      <c r="K146" s="31">
        <v>347</v>
      </c>
      <c r="L146" s="31">
        <v>124900</v>
      </c>
      <c r="M146" s="31">
        <v>48090</v>
      </c>
      <c r="N146" s="26">
        <v>16.809999999999999</v>
      </c>
      <c r="O146" s="26">
        <v>10.43</v>
      </c>
      <c r="P146" s="31">
        <v>6140</v>
      </c>
      <c r="Q146" s="31">
        <v>2380</v>
      </c>
    </row>
    <row r="147" spans="2:17" ht="14.25" x14ac:dyDescent="0.2">
      <c r="B147" s="113"/>
      <c r="C147" s="103"/>
      <c r="D147" s="60" t="s">
        <v>315</v>
      </c>
      <c r="E147" s="31">
        <v>416</v>
      </c>
      <c r="F147" s="31">
        <v>406</v>
      </c>
      <c r="G147" s="28">
        <v>29.8</v>
      </c>
      <c r="H147" s="28">
        <v>48</v>
      </c>
      <c r="I147" s="31">
        <v>15</v>
      </c>
      <c r="J147" s="28">
        <v>487.1</v>
      </c>
      <c r="K147" s="31">
        <v>382</v>
      </c>
      <c r="L147" s="31">
        <v>141300</v>
      </c>
      <c r="M147" s="31">
        <v>53620</v>
      </c>
      <c r="N147" s="26">
        <v>17.03</v>
      </c>
      <c r="O147" s="26">
        <v>10.49</v>
      </c>
      <c r="P147" s="31">
        <v>6794</v>
      </c>
      <c r="Q147" s="31">
        <v>2641</v>
      </c>
    </row>
    <row r="148" spans="2:17" ht="14.25" x14ac:dyDescent="0.2">
      <c r="B148" s="113"/>
      <c r="C148" s="103"/>
      <c r="D148" s="60" t="s">
        <v>316</v>
      </c>
      <c r="E148" s="31">
        <v>425</v>
      </c>
      <c r="F148" s="31">
        <v>409</v>
      </c>
      <c r="G148" s="28">
        <v>32.799999999999997</v>
      </c>
      <c r="H148" s="28">
        <v>52.6</v>
      </c>
      <c r="I148" s="31">
        <v>15</v>
      </c>
      <c r="J148" s="28">
        <v>537.1</v>
      </c>
      <c r="K148" s="31">
        <v>421</v>
      </c>
      <c r="L148" s="31">
        <v>159600</v>
      </c>
      <c r="M148" s="31">
        <v>60080</v>
      </c>
      <c r="N148" s="26">
        <v>17.239999999999998</v>
      </c>
      <c r="O148" s="26">
        <v>10.58</v>
      </c>
      <c r="P148" s="31">
        <v>7510</v>
      </c>
      <c r="Q148" s="31">
        <v>2938</v>
      </c>
    </row>
    <row r="149" spans="2:17" ht="14.25" x14ac:dyDescent="0.2">
      <c r="B149" s="113"/>
      <c r="C149" s="103"/>
      <c r="D149" s="60" t="s">
        <v>317</v>
      </c>
      <c r="E149" s="31">
        <v>435</v>
      </c>
      <c r="F149" s="31">
        <v>412</v>
      </c>
      <c r="G149" s="28">
        <v>35.799999999999997</v>
      </c>
      <c r="H149" s="28">
        <v>57.4</v>
      </c>
      <c r="I149" s="31">
        <v>15</v>
      </c>
      <c r="J149" s="28">
        <v>589.5</v>
      </c>
      <c r="K149" s="31">
        <v>463</v>
      </c>
      <c r="L149" s="31">
        <v>180200</v>
      </c>
      <c r="M149" s="31">
        <v>67040</v>
      </c>
      <c r="N149" s="26">
        <v>17.48</v>
      </c>
      <c r="O149" s="26">
        <v>10.66</v>
      </c>
      <c r="P149" s="31">
        <v>8283</v>
      </c>
      <c r="Q149" s="31">
        <v>3254</v>
      </c>
    </row>
    <row r="150" spans="2:17" ht="14.25" x14ac:dyDescent="0.2">
      <c r="B150" s="113"/>
      <c r="C150" s="103"/>
      <c r="D150" s="60" t="s">
        <v>318</v>
      </c>
      <c r="E150" s="31">
        <v>446</v>
      </c>
      <c r="F150" s="31">
        <v>416</v>
      </c>
      <c r="G150" s="28">
        <v>39.1</v>
      </c>
      <c r="H150" s="28">
        <v>62.7</v>
      </c>
      <c r="I150" s="31">
        <v>15</v>
      </c>
      <c r="J150" s="28">
        <v>649</v>
      </c>
      <c r="K150" s="31">
        <v>509</v>
      </c>
      <c r="L150" s="31">
        <v>204500</v>
      </c>
      <c r="M150" s="31">
        <v>75400</v>
      </c>
      <c r="N150" s="26">
        <v>17.75</v>
      </c>
      <c r="O150" s="26">
        <v>10.78</v>
      </c>
      <c r="P150" s="31">
        <v>9172</v>
      </c>
      <c r="Q150" s="31">
        <v>3625</v>
      </c>
    </row>
    <row r="151" spans="2:17" ht="14.25" x14ac:dyDescent="0.2">
      <c r="B151" s="113"/>
      <c r="C151" s="103"/>
      <c r="D151" s="60" t="s">
        <v>319</v>
      </c>
      <c r="E151" s="31">
        <v>455</v>
      </c>
      <c r="F151" s="31">
        <v>418</v>
      </c>
      <c r="G151" s="28">
        <v>42</v>
      </c>
      <c r="H151" s="28">
        <v>67.599999999999994</v>
      </c>
      <c r="I151" s="31">
        <v>15</v>
      </c>
      <c r="J151" s="28">
        <v>701.4</v>
      </c>
      <c r="K151" s="31">
        <v>551</v>
      </c>
      <c r="L151" s="31">
        <v>226100</v>
      </c>
      <c r="M151" s="31">
        <v>82490</v>
      </c>
      <c r="N151" s="26">
        <v>17.95</v>
      </c>
      <c r="O151" s="26">
        <v>10.85</v>
      </c>
      <c r="P151" s="31">
        <v>9939</v>
      </c>
      <c r="Q151" s="31">
        <v>3947</v>
      </c>
    </row>
    <row r="152" spans="2:17" ht="14.25" x14ac:dyDescent="0.2">
      <c r="B152" s="113"/>
      <c r="C152" s="103"/>
      <c r="D152" s="60" t="s">
        <v>320</v>
      </c>
      <c r="E152" s="31">
        <v>465</v>
      </c>
      <c r="F152" s="31">
        <v>421</v>
      </c>
      <c r="G152" s="28">
        <v>45</v>
      </c>
      <c r="H152" s="28">
        <v>72.3</v>
      </c>
      <c r="I152" s="31">
        <v>15</v>
      </c>
      <c r="J152" s="28">
        <v>754.9</v>
      </c>
      <c r="K152" s="31">
        <v>592</v>
      </c>
      <c r="L152" s="31">
        <v>250200</v>
      </c>
      <c r="M152" s="31">
        <v>90170</v>
      </c>
      <c r="N152" s="26">
        <v>18.2</v>
      </c>
      <c r="O152" s="26">
        <v>10.93</v>
      </c>
      <c r="P152" s="31">
        <v>10760</v>
      </c>
      <c r="Q152" s="31">
        <v>4284</v>
      </c>
    </row>
    <row r="153" spans="2:17" ht="14.25" x14ac:dyDescent="0.2">
      <c r="B153" s="113"/>
      <c r="C153" s="103"/>
      <c r="D153" s="60" t="s">
        <v>321</v>
      </c>
      <c r="E153" s="31">
        <v>474</v>
      </c>
      <c r="F153" s="31">
        <v>424</v>
      </c>
      <c r="G153" s="28">
        <v>47.6</v>
      </c>
      <c r="H153" s="28">
        <v>77.099999999999994</v>
      </c>
      <c r="I153" s="31">
        <v>15</v>
      </c>
      <c r="J153" s="28">
        <v>808</v>
      </c>
      <c r="K153" s="31">
        <v>634</v>
      </c>
      <c r="L153" s="31">
        <v>274200</v>
      </c>
      <c r="M153" s="31">
        <v>98250</v>
      </c>
      <c r="N153" s="26">
        <v>18.420000000000002</v>
      </c>
      <c r="O153" s="26">
        <v>11.03</v>
      </c>
      <c r="P153" s="31">
        <v>11570</v>
      </c>
      <c r="Q153" s="31">
        <v>4634</v>
      </c>
    </row>
    <row r="154" spans="2:17" ht="14.25" x14ac:dyDescent="0.2">
      <c r="B154" s="113"/>
      <c r="C154" s="103"/>
      <c r="D154" s="60" t="s">
        <v>322</v>
      </c>
      <c r="E154" s="31">
        <v>483</v>
      </c>
      <c r="F154" s="31">
        <v>428</v>
      </c>
      <c r="G154" s="28">
        <v>51.2</v>
      </c>
      <c r="H154" s="28">
        <v>81.5</v>
      </c>
      <c r="I154" s="31">
        <v>15</v>
      </c>
      <c r="J154" s="28">
        <v>863.4</v>
      </c>
      <c r="K154" s="31">
        <v>677</v>
      </c>
      <c r="L154" s="31">
        <v>299500</v>
      </c>
      <c r="M154" s="31">
        <v>106900</v>
      </c>
      <c r="N154" s="26">
        <v>18.62</v>
      </c>
      <c r="O154" s="26">
        <v>11.13</v>
      </c>
      <c r="P154" s="31">
        <v>12400</v>
      </c>
      <c r="Q154" s="31">
        <v>4994</v>
      </c>
    </row>
    <row r="155" spans="2:17" ht="14.25" x14ac:dyDescent="0.2">
      <c r="B155" s="113"/>
      <c r="C155" s="103"/>
      <c r="D155" s="60" t="s">
        <v>217</v>
      </c>
      <c r="E155" s="31">
        <v>498</v>
      </c>
      <c r="F155" s="31">
        <v>432</v>
      </c>
      <c r="G155" s="28">
        <v>55.6</v>
      </c>
      <c r="H155" s="28">
        <v>88.9</v>
      </c>
      <c r="I155" s="31">
        <v>15</v>
      </c>
      <c r="J155" s="28">
        <v>948.1</v>
      </c>
      <c r="K155" s="31">
        <v>744</v>
      </c>
      <c r="L155" s="31">
        <v>342100</v>
      </c>
      <c r="M155" s="31">
        <v>119900</v>
      </c>
      <c r="N155" s="26">
        <v>19</v>
      </c>
      <c r="O155" s="26">
        <v>11.25</v>
      </c>
      <c r="P155" s="31">
        <v>13740</v>
      </c>
      <c r="Q155" s="31">
        <v>5552</v>
      </c>
    </row>
    <row r="156" spans="2:17" ht="14.25" x14ac:dyDescent="0.2">
      <c r="B156" s="113"/>
      <c r="C156" s="103"/>
      <c r="D156" s="60" t="s">
        <v>323</v>
      </c>
      <c r="E156" s="31">
        <v>514</v>
      </c>
      <c r="F156" s="31">
        <v>437</v>
      </c>
      <c r="G156" s="28">
        <v>60.5</v>
      </c>
      <c r="H156" s="28">
        <v>97</v>
      </c>
      <c r="I156" s="31">
        <v>15</v>
      </c>
      <c r="J156" s="31">
        <v>1043</v>
      </c>
      <c r="K156" s="31">
        <v>818</v>
      </c>
      <c r="L156" s="31">
        <v>392200</v>
      </c>
      <c r="M156" s="31">
        <v>135500</v>
      </c>
      <c r="N156" s="26">
        <v>19.39</v>
      </c>
      <c r="O156" s="26">
        <v>11.4</v>
      </c>
      <c r="P156" s="31">
        <v>15260</v>
      </c>
      <c r="Q156" s="31">
        <v>6203</v>
      </c>
    </row>
    <row r="157" spans="2:17" ht="14.25" x14ac:dyDescent="0.2">
      <c r="B157" s="113"/>
      <c r="C157" s="103"/>
      <c r="D157" s="60" t="s">
        <v>324</v>
      </c>
      <c r="E157" s="31">
        <v>531</v>
      </c>
      <c r="F157" s="31">
        <v>442</v>
      </c>
      <c r="G157" s="28">
        <v>65.900000000000006</v>
      </c>
      <c r="H157" s="28">
        <v>106</v>
      </c>
      <c r="I157" s="31">
        <v>15</v>
      </c>
      <c r="J157" s="31">
        <v>1149</v>
      </c>
      <c r="K157" s="31">
        <v>900</v>
      </c>
      <c r="L157" s="31">
        <v>450200</v>
      </c>
      <c r="M157" s="31">
        <v>153300</v>
      </c>
      <c r="N157" s="26">
        <v>19.79</v>
      </c>
      <c r="O157" s="26">
        <v>11.55</v>
      </c>
      <c r="P157" s="31">
        <v>16960</v>
      </c>
      <c r="Q157" s="31">
        <v>6938</v>
      </c>
    </row>
    <row r="158" spans="2:17" ht="14.25" x14ac:dyDescent="0.2">
      <c r="B158" s="113"/>
      <c r="C158" s="103"/>
      <c r="D158" s="60" t="s">
        <v>325</v>
      </c>
      <c r="E158" s="31">
        <v>550</v>
      </c>
      <c r="F158" s="31">
        <v>448</v>
      </c>
      <c r="G158" s="28">
        <v>71.900000000000006</v>
      </c>
      <c r="H158" s="28">
        <v>115</v>
      </c>
      <c r="I158" s="31">
        <v>15</v>
      </c>
      <c r="J158" s="31">
        <v>1262</v>
      </c>
      <c r="K158" s="31">
        <v>990</v>
      </c>
      <c r="L158" s="31">
        <v>518900</v>
      </c>
      <c r="M158" s="31">
        <v>173400</v>
      </c>
      <c r="N158" s="26">
        <v>20.27</v>
      </c>
      <c r="O158" s="26">
        <v>11.72</v>
      </c>
      <c r="P158" s="31">
        <v>18870</v>
      </c>
      <c r="Q158" s="31">
        <v>7739</v>
      </c>
    </row>
    <row r="159" spans="2:17" ht="14.25" x14ac:dyDescent="0.2">
      <c r="B159" s="113"/>
      <c r="C159" s="103"/>
      <c r="D159" s="60" t="s">
        <v>326</v>
      </c>
      <c r="E159" s="31">
        <v>569</v>
      </c>
      <c r="F159" s="31">
        <v>454</v>
      </c>
      <c r="G159" s="28">
        <v>78</v>
      </c>
      <c r="H159" s="28">
        <v>125</v>
      </c>
      <c r="I159" s="31">
        <v>15</v>
      </c>
      <c r="J159" s="31">
        <v>1386</v>
      </c>
      <c r="K159" s="31">
        <v>1086</v>
      </c>
      <c r="L159" s="31">
        <v>595700</v>
      </c>
      <c r="M159" s="31">
        <v>196200</v>
      </c>
      <c r="N159" s="26">
        <v>20.73</v>
      </c>
      <c r="O159" s="26">
        <v>11.9</v>
      </c>
      <c r="P159" s="31">
        <v>20940</v>
      </c>
      <c r="Q159" s="31">
        <v>8645</v>
      </c>
    </row>
    <row r="160" spans="2:17" ht="14.25" x14ac:dyDescent="0.2">
      <c r="B160" s="113"/>
      <c r="C160" s="103" t="s">
        <v>376</v>
      </c>
      <c r="D160" s="60" t="s">
        <v>327</v>
      </c>
      <c r="E160" s="31">
        <v>635</v>
      </c>
      <c r="F160" s="31">
        <v>329</v>
      </c>
      <c r="G160" s="28">
        <v>17.100000000000001</v>
      </c>
      <c r="H160" s="28">
        <v>31</v>
      </c>
      <c r="I160" s="31">
        <v>13</v>
      </c>
      <c r="J160" s="28">
        <v>303.39999999999998</v>
      </c>
      <c r="K160" s="31">
        <v>241</v>
      </c>
      <c r="L160" s="31">
        <v>214200</v>
      </c>
      <c r="M160" s="31">
        <v>18430</v>
      </c>
      <c r="N160" s="26">
        <v>26.57</v>
      </c>
      <c r="O160" s="26">
        <v>7.79</v>
      </c>
      <c r="P160" s="31">
        <v>6746</v>
      </c>
      <c r="Q160" s="31">
        <v>1120</v>
      </c>
    </row>
    <row r="161" spans="2:17" ht="14.25" x14ac:dyDescent="0.2">
      <c r="B161" s="113"/>
      <c r="C161" s="103"/>
      <c r="D161" s="60" t="s">
        <v>328</v>
      </c>
      <c r="E161" s="31">
        <v>641</v>
      </c>
      <c r="F161" s="31">
        <v>327</v>
      </c>
      <c r="G161" s="28">
        <v>19</v>
      </c>
      <c r="H161" s="28">
        <v>34</v>
      </c>
      <c r="I161" s="31">
        <v>13</v>
      </c>
      <c r="J161" s="28">
        <v>332.7</v>
      </c>
      <c r="K161" s="31">
        <v>262</v>
      </c>
      <c r="L161" s="31">
        <v>235990</v>
      </c>
      <c r="M161" s="31">
        <v>19850</v>
      </c>
      <c r="N161" s="26">
        <v>26.63</v>
      </c>
      <c r="O161" s="26">
        <v>7.72</v>
      </c>
      <c r="P161" s="31">
        <v>7363</v>
      </c>
      <c r="Q161" s="31">
        <v>1214</v>
      </c>
    </row>
    <row r="162" spans="2:17" ht="14.25" x14ac:dyDescent="0.2">
      <c r="B162" s="113"/>
      <c r="C162" s="103"/>
      <c r="D162" s="60" t="s">
        <v>329</v>
      </c>
      <c r="E162" s="31">
        <v>647</v>
      </c>
      <c r="F162" s="31">
        <v>329</v>
      </c>
      <c r="G162" s="28">
        <v>20.6</v>
      </c>
      <c r="H162" s="28">
        <v>37.1</v>
      </c>
      <c r="I162" s="31">
        <v>13</v>
      </c>
      <c r="J162" s="28">
        <v>363.6</v>
      </c>
      <c r="K162" s="31">
        <v>285</v>
      </c>
      <c r="L162" s="31">
        <v>260700</v>
      </c>
      <c r="M162" s="31">
        <v>22060</v>
      </c>
      <c r="N162" s="26">
        <v>26.78</v>
      </c>
      <c r="O162" s="26">
        <v>7.79</v>
      </c>
      <c r="P162" s="31">
        <v>8059</v>
      </c>
      <c r="Q162" s="31">
        <v>1341</v>
      </c>
    </row>
    <row r="163" spans="2:17" ht="14.25" x14ac:dyDescent="0.2">
      <c r="B163" s="113"/>
      <c r="C163" s="103"/>
      <c r="D163" s="60" t="s">
        <v>330</v>
      </c>
      <c r="E163" s="31">
        <v>661</v>
      </c>
      <c r="F163" s="31">
        <v>333</v>
      </c>
      <c r="G163" s="28">
        <v>24.4</v>
      </c>
      <c r="H163" s="28">
        <v>43.9</v>
      </c>
      <c r="I163" s="31">
        <v>13</v>
      </c>
      <c r="J163" s="28">
        <v>433.7</v>
      </c>
      <c r="K163" s="31">
        <v>341</v>
      </c>
      <c r="L163" s="31">
        <v>318300</v>
      </c>
      <c r="M163" s="31">
        <v>27090</v>
      </c>
      <c r="N163" s="26">
        <v>27.09</v>
      </c>
      <c r="O163" s="26">
        <v>7.9</v>
      </c>
      <c r="P163" s="31">
        <v>9630</v>
      </c>
      <c r="Q163" s="31">
        <v>1627</v>
      </c>
    </row>
    <row r="164" spans="2:17" ht="14.25" x14ac:dyDescent="0.2">
      <c r="B164" s="113"/>
      <c r="C164" s="103"/>
      <c r="D164" s="60" t="s">
        <v>331</v>
      </c>
      <c r="E164" s="31">
        <v>679</v>
      </c>
      <c r="F164" s="31">
        <v>338</v>
      </c>
      <c r="G164" s="28">
        <v>29.5</v>
      </c>
      <c r="H164" s="28">
        <v>53.1</v>
      </c>
      <c r="I164" s="31">
        <v>13</v>
      </c>
      <c r="J164" s="28">
        <v>529.4</v>
      </c>
      <c r="K164" s="31">
        <v>415</v>
      </c>
      <c r="L164" s="31">
        <v>399800</v>
      </c>
      <c r="M164" s="31">
        <v>34300</v>
      </c>
      <c r="N164" s="26">
        <v>27.48</v>
      </c>
      <c r="O164" s="26">
        <v>8.0500000000000007</v>
      </c>
      <c r="P164" s="31">
        <v>11780</v>
      </c>
      <c r="Q164" s="31">
        <v>2030</v>
      </c>
    </row>
    <row r="165" spans="2:17" ht="14.25" x14ac:dyDescent="0.2">
      <c r="B165" s="113"/>
      <c r="C165" s="103"/>
      <c r="D165" s="60" t="s">
        <v>332</v>
      </c>
      <c r="E165" s="31">
        <v>689</v>
      </c>
      <c r="F165" s="31">
        <v>340</v>
      </c>
      <c r="G165" s="28">
        <v>32</v>
      </c>
      <c r="H165" s="28">
        <v>57.9</v>
      </c>
      <c r="I165" s="31">
        <v>13</v>
      </c>
      <c r="J165" s="28">
        <v>578.6</v>
      </c>
      <c r="K165" s="31">
        <v>455</v>
      </c>
      <c r="L165" s="31">
        <v>444520</v>
      </c>
      <c r="M165" s="31">
        <v>38090</v>
      </c>
      <c r="N165" s="26">
        <v>27.72</v>
      </c>
      <c r="O165" s="26">
        <v>8.11</v>
      </c>
      <c r="P165" s="31">
        <v>12903</v>
      </c>
      <c r="Q165" s="31">
        <v>2241</v>
      </c>
    </row>
    <row r="166" spans="2:17" ht="14.25" x14ac:dyDescent="0.2">
      <c r="B166" s="113"/>
      <c r="C166" s="103"/>
      <c r="D166" s="60" t="s">
        <v>333</v>
      </c>
      <c r="E166" s="31">
        <v>699</v>
      </c>
      <c r="F166" s="31">
        <v>343</v>
      </c>
      <c r="G166" s="28">
        <v>35.1</v>
      </c>
      <c r="H166" s="28">
        <v>63</v>
      </c>
      <c r="I166" s="31">
        <v>13</v>
      </c>
      <c r="J166" s="28">
        <v>634.79999999999995</v>
      </c>
      <c r="K166" s="31">
        <v>498</v>
      </c>
      <c r="L166" s="31">
        <v>494700</v>
      </c>
      <c r="M166" s="31">
        <v>42580</v>
      </c>
      <c r="N166" s="26">
        <v>27.92</v>
      </c>
      <c r="O166" s="26">
        <v>8.19</v>
      </c>
      <c r="P166" s="31">
        <v>14150</v>
      </c>
      <c r="Q166" s="31">
        <v>2483</v>
      </c>
    </row>
    <row r="167" spans="2:17" ht="14.25" x14ac:dyDescent="0.2">
      <c r="B167" s="113"/>
      <c r="C167" s="103"/>
      <c r="D167" s="60" t="s">
        <v>334</v>
      </c>
      <c r="E167" s="31">
        <v>711</v>
      </c>
      <c r="F167" s="31">
        <v>347</v>
      </c>
      <c r="G167" s="28">
        <v>38.6</v>
      </c>
      <c r="H167" s="28">
        <v>69.099999999999994</v>
      </c>
      <c r="I167" s="31">
        <v>13</v>
      </c>
      <c r="J167" s="28">
        <v>702.1</v>
      </c>
      <c r="K167" s="31">
        <v>551</v>
      </c>
      <c r="L167" s="31">
        <v>557510</v>
      </c>
      <c r="M167" s="31">
        <v>48400</v>
      </c>
      <c r="N167" s="26">
        <v>28.18</v>
      </c>
      <c r="O167" s="26">
        <v>8.3000000000000007</v>
      </c>
      <c r="P167" s="31">
        <v>15682</v>
      </c>
      <c r="Q167" s="31">
        <v>2790</v>
      </c>
    </row>
    <row r="168" spans="2:17" ht="14.25" x14ac:dyDescent="0.2">
      <c r="B168" s="113"/>
      <c r="C168" s="103" t="s">
        <v>238</v>
      </c>
      <c r="D168" s="60" t="s">
        <v>335</v>
      </c>
      <c r="E168" s="31">
        <v>903</v>
      </c>
      <c r="F168" s="31">
        <v>304</v>
      </c>
      <c r="G168" s="28">
        <v>15.2</v>
      </c>
      <c r="H168" s="28">
        <v>20.100000000000001</v>
      </c>
      <c r="I168" s="31">
        <v>19</v>
      </c>
      <c r="J168" s="28">
        <v>256.5</v>
      </c>
      <c r="K168" s="31">
        <v>201</v>
      </c>
      <c r="L168" s="31">
        <v>325200</v>
      </c>
      <c r="M168" s="31">
        <v>9442</v>
      </c>
      <c r="N168" s="26">
        <v>35.61</v>
      </c>
      <c r="O168" s="26">
        <v>6.07</v>
      </c>
      <c r="P168" s="31">
        <v>7203</v>
      </c>
      <c r="Q168" s="28">
        <v>621.20000000000005</v>
      </c>
    </row>
    <row r="169" spans="2:17" ht="14.25" x14ac:dyDescent="0.2">
      <c r="B169" s="113"/>
      <c r="C169" s="103"/>
      <c r="D169" s="60" t="s">
        <v>336</v>
      </c>
      <c r="E169" s="59">
        <v>911</v>
      </c>
      <c r="F169" s="59">
        <v>304</v>
      </c>
      <c r="G169" s="39">
        <v>15.9</v>
      </c>
      <c r="H169" s="39">
        <v>23.9</v>
      </c>
      <c r="I169" s="59">
        <v>19</v>
      </c>
      <c r="J169" s="39">
        <v>285.7</v>
      </c>
      <c r="K169" s="59">
        <v>223</v>
      </c>
      <c r="L169" s="59">
        <v>376800</v>
      </c>
      <c r="M169" s="31">
        <v>11220</v>
      </c>
      <c r="N169" s="35">
        <v>36.32</v>
      </c>
      <c r="O169" s="35">
        <v>6.27</v>
      </c>
      <c r="P169" s="59">
        <v>8273</v>
      </c>
      <c r="Q169" s="39">
        <v>738.5</v>
      </c>
    </row>
    <row r="170" spans="2:17" ht="14.25" x14ac:dyDescent="0.2">
      <c r="B170" s="113"/>
      <c r="C170" s="103"/>
      <c r="D170" s="60" t="s">
        <v>337</v>
      </c>
      <c r="E170" s="31">
        <v>915</v>
      </c>
      <c r="F170" s="31">
        <v>305</v>
      </c>
      <c r="G170" s="28">
        <v>16.5</v>
      </c>
      <c r="H170" s="28">
        <v>25.9</v>
      </c>
      <c r="I170" s="31">
        <v>19</v>
      </c>
      <c r="J170" s="28">
        <v>303.5</v>
      </c>
      <c r="K170" s="31">
        <v>238</v>
      </c>
      <c r="L170" s="31">
        <v>406400</v>
      </c>
      <c r="M170" s="31">
        <v>12290</v>
      </c>
      <c r="N170" s="26">
        <v>36.590000000000003</v>
      </c>
      <c r="O170" s="26">
        <v>6.36</v>
      </c>
      <c r="P170" s="31">
        <v>8883</v>
      </c>
      <c r="Q170" s="28">
        <v>805.6</v>
      </c>
    </row>
    <row r="171" spans="2:17" ht="14.25" x14ac:dyDescent="0.2">
      <c r="B171" s="113"/>
      <c r="C171" s="103"/>
      <c r="D171" s="60" t="s">
        <v>338</v>
      </c>
      <c r="E171" s="31">
        <v>919</v>
      </c>
      <c r="F171" s="31">
        <v>306</v>
      </c>
      <c r="G171" s="28">
        <v>17.3</v>
      </c>
      <c r="H171" s="28">
        <v>27.9</v>
      </c>
      <c r="I171" s="31">
        <v>19</v>
      </c>
      <c r="J171" s="28">
        <v>323.2</v>
      </c>
      <c r="K171" s="31">
        <v>253</v>
      </c>
      <c r="L171" s="31">
        <v>437500</v>
      </c>
      <c r="M171" s="31">
        <v>13370</v>
      </c>
      <c r="N171" s="26">
        <v>36.79</v>
      </c>
      <c r="O171" s="26">
        <v>6.43</v>
      </c>
      <c r="P171" s="31">
        <v>9520</v>
      </c>
      <c r="Q171" s="28">
        <v>873.6</v>
      </c>
    </row>
    <row r="172" spans="2:17" ht="14.25" x14ac:dyDescent="0.2">
      <c r="B172" s="113"/>
      <c r="C172" s="103"/>
      <c r="D172" s="60" t="s">
        <v>339</v>
      </c>
      <c r="E172" s="31">
        <v>923</v>
      </c>
      <c r="F172" s="31">
        <v>307</v>
      </c>
      <c r="G172" s="28">
        <v>18.399999999999999</v>
      </c>
      <c r="H172" s="28">
        <v>30</v>
      </c>
      <c r="I172" s="31">
        <v>19</v>
      </c>
      <c r="J172" s="28">
        <v>346.1</v>
      </c>
      <c r="K172" s="31">
        <v>271</v>
      </c>
      <c r="L172" s="31">
        <v>471600</v>
      </c>
      <c r="M172" s="31">
        <v>14520</v>
      </c>
      <c r="N172" s="26">
        <v>36.909999999999997</v>
      </c>
      <c r="O172" s="26">
        <v>6.48</v>
      </c>
      <c r="P172" s="31">
        <v>10218</v>
      </c>
      <c r="Q172" s="28">
        <v>945.8</v>
      </c>
    </row>
    <row r="173" spans="2:17" ht="14.25" x14ac:dyDescent="0.2">
      <c r="B173" s="113"/>
      <c r="C173" s="103"/>
      <c r="D173" s="60" t="s">
        <v>340</v>
      </c>
      <c r="E173" s="31">
        <v>927</v>
      </c>
      <c r="F173" s="31">
        <v>308</v>
      </c>
      <c r="G173" s="28">
        <v>19.399999999999999</v>
      </c>
      <c r="H173" s="28">
        <v>32</v>
      </c>
      <c r="I173" s="31">
        <v>19</v>
      </c>
      <c r="J173" s="28">
        <v>367.6</v>
      </c>
      <c r="K173" s="31">
        <v>289</v>
      </c>
      <c r="L173" s="31">
        <v>504500</v>
      </c>
      <c r="M173" s="31">
        <v>15640</v>
      </c>
      <c r="N173" s="26">
        <v>37.04</v>
      </c>
      <c r="O173" s="26">
        <v>6.52</v>
      </c>
      <c r="P173" s="31">
        <v>10884</v>
      </c>
      <c r="Q173" s="31">
        <v>1016</v>
      </c>
    </row>
    <row r="174" spans="2:17" ht="14.25" x14ac:dyDescent="0.2">
      <c r="B174" s="113"/>
      <c r="C174" s="103"/>
      <c r="D174" s="60" t="s">
        <v>341</v>
      </c>
      <c r="E174" s="31">
        <v>932</v>
      </c>
      <c r="F174" s="31">
        <v>309</v>
      </c>
      <c r="G174" s="28">
        <v>21.1</v>
      </c>
      <c r="H174" s="28">
        <v>34.5</v>
      </c>
      <c r="I174" s="31">
        <v>19</v>
      </c>
      <c r="J174" s="28">
        <v>398.4</v>
      </c>
      <c r="K174" s="31">
        <v>313</v>
      </c>
      <c r="L174" s="31">
        <v>548200</v>
      </c>
      <c r="M174" s="31">
        <v>17040</v>
      </c>
      <c r="N174" s="26">
        <v>37.1</v>
      </c>
      <c r="O174" s="26">
        <v>6.54</v>
      </c>
      <c r="P174" s="31">
        <v>11765</v>
      </c>
      <c r="Q174" s="31">
        <v>1103</v>
      </c>
    </row>
    <row r="175" spans="2:17" ht="14.25" x14ac:dyDescent="0.2">
      <c r="B175" s="113"/>
      <c r="C175" s="103" t="s">
        <v>343</v>
      </c>
      <c r="D175" s="60" t="s">
        <v>342</v>
      </c>
      <c r="E175" s="31">
        <v>912</v>
      </c>
      <c r="F175" s="31">
        <v>418</v>
      </c>
      <c r="G175" s="28">
        <v>19.3</v>
      </c>
      <c r="H175" s="28">
        <v>32</v>
      </c>
      <c r="I175" s="31">
        <v>24</v>
      </c>
      <c r="J175" s="28">
        <v>436.1</v>
      </c>
      <c r="K175" s="31">
        <v>342</v>
      </c>
      <c r="L175" s="31">
        <v>624900</v>
      </c>
      <c r="M175" s="31">
        <v>39010</v>
      </c>
      <c r="N175" s="26">
        <v>37.85</v>
      </c>
      <c r="O175" s="26">
        <v>9.4600000000000009</v>
      </c>
      <c r="P175" s="31">
        <v>13700</v>
      </c>
      <c r="Q175" s="31">
        <v>1867</v>
      </c>
    </row>
    <row r="176" spans="2:17" ht="14.25" x14ac:dyDescent="0.2">
      <c r="B176" s="113"/>
      <c r="C176" s="103"/>
      <c r="D176" s="60" t="s">
        <v>344</v>
      </c>
      <c r="E176" s="31">
        <v>916</v>
      </c>
      <c r="F176" s="31">
        <v>419</v>
      </c>
      <c r="G176" s="28">
        <v>20.3</v>
      </c>
      <c r="H176" s="28">
        <v>34.299999999999997</v>
      </c>
      <c r="I176" s="31">
        <v>24</v>
      </c>
      <c r="J176" s="28">
        <v>464.4</v>
      </c>
      <c r="K176" s="31">
        <v>365</v>
      </c>
      <c r="L176" s="31">
        <v>670500</v>
      </c>
      <c r="M176" s="31">
        <v>42120</v>
      </c>
      <c r="N176" s="26">
        <v>38</v>
      </c>
      <c r="O176" s="26">
        <v>9.52</v>
      </c>
      <c r="P176" s="31">
        <v>14640</v>
      </c>
      <c r="Q176" s="31">
        <v>2011</v>
      </c>
    </row>
    <row r="177" spans="2:17" ht="14.25" x14ac:dyDescent="0.2">
      <c r="B177" s="113"/>
      <c r="C177" s="103"/>
      <c r="D177" s="60" t="s">
        <v>345</v>
      </c>
      <c r="E177" s="31">
        <v>921</v>
      </c>
      <c r="F177" s="31">
        <v>420</v>
      </c>
      <c r="G177" s="28">
        <v>21.3</v>
      </c>
      <c r="H177" s="28">
        <v>36.6</v>
      </c>
      <c r="I177" s="31">
        <v>24</v>
      </c>
      <c r="J177" s="28">
        <v>493</v>
      </c>
      <c r="K177" s="31">
        <v>387</v>
      </c>
      <c r="L177" s="31">
        <v>718300</v>
      </c>
      <c r="M177" s="31">
        <v>45280</v>
      </c>
      <c r="N177" s="26">
        <v>38.17</v>
      </c>
      <c r="O177" s="26">
        <v>9.58</v>
      </c>
      <c r="P177" s="31">
        <v>15600</v>
      </c>
      <c r="Q177" s="31">
        <v>2156</v>
      </c>
    </row>
    <row r="178" spans="2:17" ht="14.25" x14ac:dyDescent="0.2">
      <c r="B178" s="113"/>
      <c r="C178" s="103"/>
      <c r="D178" s="60" t="s">
        <v>346</v>
      </c>
      <c r="E178" s="31">
        <v>928</v>
      </c>
      <c r="F178" s="31">
        <v>422</v>
      </c>
      <c r="G178" s="28">
        <v>22.5</v>
      </c>
      <c r="H178" s="28">
        <v>39.9</v>
      </c>
      <c r="I178" s="31">
        <v>24</v>
      </c>
      <c r="J178" s="28">
        <v>532.5</v>
      </c>
      <c r="K178" s="31">
        <v>417</v>
      </c>
      <c r="L178" s="31">
        <v>787600</v>
      </c>
      <c r="M178" s="31">
        <v>50070</v>
      </c>
      <c r="N178" s="26">
        <v>38.46</v>
      </c>
      <c r="O178" s="26">
        <v>9.6999999999999993</v>
      </c>
      <c r="P178" s="31">
        <v>16970</v>
      </c>
      <c r="Q178" s="31">
        <v>2373</v>
      </c>
    </row>
    <row r="179" spans="2:17" ht="14.25" x14ac:dyDescent="0.2">
      <c r="B179" s="113"/>
      <c r="C179" s="103"/>
      <c r="D179" s="60" t="s">
        <v>347</v>
      </c>
      <c r="E179" s="31">
        <v>933</v>
      </c>
      <c r="F179" s="31">
        <v>423</v>
      </c>
      <c r="G179" s="28">
        <v>24</v>
      </c>
      <c r="H179" s="28">
        <v>42.7</v>
      </c>
      <c r="I179" s="31">
        <v>24</v>
      </c>
      <c r="J179" s="28">
        <v>569.6</v>
      </c>
      <c r="K179" s="31">
        <v>446</v>
      </c>
      <c r="L179" s="31">
        <v>846800</v>
      </c>
      <c r="M179" s="31">
        <v>53980</v>
      </c>
      <c r="N179" s="26">
        <v>38.56</v>
      </c>
      <c r="O179" s="26">
        <v>9.73</v>
      </c>
      <c r="P179" s="31">
        <v>18150</v>
      </c>
      <c r="Q179" s="31">
        <v>2552</v>
      </c>
    </row>
    <row r="180" spans="2:17" ht="14.25" x14ac:dyDescent="0.2">
      <c r="B180" s="113"/>
      <c r="C180" s="103"/>
      <c r="D180" s="60" t="s">
        <v>348</v>
      </c>
      <c r="E180" s="31">
        <v>942</v>
      </c>
      <c r="F180" s="31">
        <v>422</v>
      </c>
      <c r="G180" s="28">
        <v>25.9</v>
      </c>
      <c r="H180" s="28">
        <v>47</v>
      </c>
      <c r="I180" s="31">
        <v>24</v>
      </c>
      <c r="J180" s="28">
        <v>621.29999999999995</v>
      </c>
      <c r="K180" s="31">
        <v>488</v>
      </c>
      <c r="L180" s="31">
        <v>935390</v>
      </c>
      <c r="M180" s="31">
        <v>59010</v>
      </c>
      <c r="N180" s="26">
        <v>38.799999999999997</v>
      </c>
      <c r="O180" s="26">
        <v>9.75</v>
      </c>
      <c r="P180" s="31">
        <v>19860</v>
      </c>
      <c r="Q180" s="31">
        <v>2797</v>
      </c>
    </row>
    <row r="181" spans="2:17" ht="14.25" x14ac:dyDescent="0.2">
      <c r="B181" s="113"/>
      <c r="C181" s="103"/>
      <c r="D181" s="60" t="s">
        <v>349</v>
      </c>
      <c r="E181" s="31">
        <v>950</v>
      </c>
      <c r="F181" s="31">
        <v>425</v>
      </c>
      <c r="G181" s="28">
        <v>28.4</v>
      </c>
      <c r="H181" s="28">
        <v>51.1</v>
      </c>
      <c r="I181" s="31">
        <v>24</v>
      </c>
      <c r="J181" s="28">
        <v>680.1</v>
      </c>
      <c r="K181" s="31">
        <v>534</v>
      </c>
      <c r="L181" s="31">
        <v>1031000</v>
      </c>
      <c r="M181" s="31">
        <v>65560</v>
      </c>
      <c r="N181" s="26">
        <v>38.94</v>
      </c>
      <c r="O181" s="26">
        <v>9.82</v>
      </c>
      <c r="P181" s="31">
        <v>21710</v>
      </c>
      <c r="Q181" s="31">
        <v>3085</v>
      </c>
    </row>
    <row r="182" spans="2:17" ht="14.25" x14ac:dyDescent="0.2">
      <c r="B182" s="113"/>
      <c r="C182" s="103"/>
      <c r="D182" s="60" t="s">
        <v>350</v>
      </c>
      <c r="E182" s="31">
        <v>960</v>
      </c>
      <c r="F182" s="31">
        <v>427</v>
      </c>
      <c r="G182" s="28">
        <v>31</v>
      </c>
      <c r="H182" s="28">
        <v>55.9</v>
      </c>
      <c r="I182" s="31">
        <v>24</v>
      </c>
      <c r="J182" s="28">
        <v>745.3</v>
      </c>
      <c r="K182" s="31">
        <v>585</v>
      </c>
      <c r="L182" s="31">
        <v>1143090</v>
      </c>
      <c r="M182" s="31">
        <v>72770</v>
      </c>
      <c r="N182" s="26">
        <v>39.159999999999997</v>
      </c>
      <c r="O182" s="26">
        <v>9.8800000000000008</v>
      </c>
      <c r="P182" s="31">
        <v>23814</v>
      </c>
      <c r="Q182" s="31">
        <v>3408</v>
      </c>
    </row>
    <row r="183" spans="2:17" ht="14.25" x14ac:dyDescent="0.2">
      <c r="B183" s="113"/>
      <c r="C183" s="103"/>
      <c r="D183" s="60" t="s">
        <v>351</v>
      </c>
      <c r="E183" s="31">
        <v>972</v>
      </c>
      <c r="F183" s="31">
        <v>431</v>
      </c>
      <c r="G183" s="28">
        <v>34.5</v>
      </c>
      <c r="H183" s="28">
        <v>62</v>
      </c>
      <c r="I183" s="31">
        <v>24</v>
      </c>
      <c r="J183" s="28">
        <v>831.9</v>
      </c>
      <c r="K183" s="31">
        <v>653</v>
      </c>
      <c r="L183" s="31">
        <v>1292000</v>
      </c>
      <c r="M183" s="31">
        <v>83050</v>
      </c>
      <c r="N183" s="26">
        <v>39.409999999999997</v>
      </c>
      <c r="O183" s="26">
        <v>9.99</v>
      </c>
      <c r="P183" s="31">
        <v>26590</v>
      </c>
      <c r="Q183" s="31">
        <v>3854</v>
      </c>
    </row>
    <row r="184" spans="2:17" ht="14.25" x14ac:dyDescent="0.2">
      <c r="B184" s="113"/>
      <c r="C184" s="103"/>
      <c r="D184" s="60" t="s">
        <v>352</v>
      </c>
      <c r="E184" s="31">
        <v>996</v>
      </c>
      <c r="F184" s="31">
        <v>437</v>
      </c>
      <c r="G184" s="28">
        <v>40.9</v>
      </c>
      <c r="H184" s="28">
        <v>73.900000000000006</v>
      </c>
      <c r="I184" s="31">
        <v>24</v>
      </c>
      <c r="J184" s="28">
        <v>997.7</v>
      </c>
      <c r="K184" s="31">
        <v>784</v>
      </c>
      <c r="L184" s="31">
        <v>1593000</v>
      </c>
      <c r="M184" s="31">
        <v>103300</v>
      </c>
      <c r="N184" s="26">
        <v>39.950000000000003</v>
      </c>
      <c r="O184" s="26">
        <v>10.18</v>
      </c>
      <c r="P184" s="31">
        <v>31980</v>
      </c>
      <c r="Q184" s="31">
        <v>4728</v>
      </c>
    </row>
    <row r="185" spans="2:17" ht="14.25" x14ac:dyDescent="0.2">
      <c r="B185" s="113"/>
      <c r="C185" s="103"/>
      <c r="D185" s="60" t="s">
        <v>353</v>
      </c>
      <c r="E185" s="31">
        <v>1028</v>
      </c>
      <c r="F185" s="31">
        <v>446</v>
      </c>
      <c r="G185" s="28">
        <v>50</v>
      </c>
      <c r="H185" s="28">
        <v>89.9</v>
      </c>
      <c r="I185" s="31">
        <v>24</v>
      </c>
      <c r="J185" s="31">
        <v>1231</v>
      </c>
      <c r="K185" s="31">
        <v>967</v>
      </c>
      <c r="L185" s="31">
        <v>2033000</v>
      </c>
      <c r="M185" s="31">
        <v>133900</v>
      </c>
      <c r="N185" s="26">
        <v>40.64</v>
      </c>
      <c r="O185" s="26">
        <v>10.43</v>
      </c>
      <c r="P185" s="31">
        <v>39540</v>
      </c>
      <c r="Q185" s="31">
        <v>6003</v>
      </c>
    </row>
    <row r="186" spans="2:17" ht="14.25" x14ac:dyDescent="0.2">
      <c r="B186" s="113"/>
      <c r="C186" s="104" t="s">
        <v>239</v>
      </c>
      <c r="D186" s="36" t="s">
        <v>354</v>
      </c>
      <c r="E186" s="31">
        <v>970</v>
      </c>
      <c r="F186" s="31">
        <v>300</v>
      </c>
      <c r="G186" s="28">
        <v>16</v>
      </c>
      <c r="H186" s="28">
        <v>21.1</v>
      </c>
      <c r="I186" s="31">
        <v>30</v>
      </c>
      <c r="J186" s="28">
        <v>282.8</v>
      </c>
      <c r="K186" s="31">
        <v>222</v>
      </c>
      <c r="L186" s="31">
        <v>407700</v>
      </c>
      <c r="M186" s="31">
        <v>9546</v>
      </c>
      <c r="N186" s="26">
        <v>37.97</v>
      </c>
      <c r="O186" s="26">
        <v>5.81</v>
      </c>
      <c r="P186" s="31">
        <v>8405</v>
      </c>
      <c r="Q186" s="31">
        <v>636</v>
      </c>
    </row>
    <row r="187" spans="2:17" ht="14.25" x14ac:dyDescent="0.2">
      <c r="B187" s="113"/>
      <c r="C187" s="105"/>
      <c r="D187" s="36" t="s">
        <v>355</v>
      </c>
      <c r="E187" s="31">
        <v>980</v>
      </c>
      <c r="F187" s="31">
        <v>300</v>
      </c>
      <c r="G187" s="28">
        <v>16.5</v>
      </c>
      <c r="H187" s="28">
        <v>26</v>
      </c>
      <c r="I187" s="31">
        <v>30</v>
      </c>
      <c r="J187" s="28">
        <v>316.8</v>
      </c>
      <c r="K187" s="31">
        <v>249</v>
      </c>
      <c r="L187" s="31">
        <v>481100</v>
      </c>
      <c r="M187" s="31">
        <v>11750</v>
      </c>
      <c r="N187" s="26">
        <v>38.97</v>
      </c>
      <c r="O187" s="26">
        <v>6.09</v>
      </c>
      <c r="P187" s="31">
        <v>9818</v>
      </c>
      <c r="Q187" s="31">
        <v>784</v>
      </c>
    </row>
    <row r="188" spans="2:17" ht="14.25" x14ac:dyDescent="0.2">
      <c r="B188" s="113"/>
      <c r="C188" s="105"/>
      <c r="D188" s="36" t="s">
        <v>356</v>
      </c>
      <c r="E188" s="31">
        <v>990</v>
      </c>
      <c r="F188" s="31">
        <v>300</v>
      </c>
      <c r="G188" s="28">
        <v>16.5</v>
      </c>
      <c r="H188" s="28">
        <v>31</v>
      </c>
      <c r="I188" s="31">
        <v>30</v>
      </c>
      <c r="J188" s="28">
        <v>346.8</v>
      </c>
      <c r="K188" s="31">
        <v>272</v>
      </c>
      <c r="L188" s="31">
        <v>553800</v>
      </c>
      <c r="M188" s="31">
        <v>14000</v>
      </c>
      <c r="N188" s="26">
        <v>39.96</v>
      </c>
      <c r="O188" s="26">
        <v>6.35</v>
      </c>
      <c r="P188" s="31">
        <v>11190</v>
      </c>
      <c r="Q188" s="31">
        <v>934</v>
      </c>
    </row>
    <row r="189" spans="2:17" ht="14.25" x14ac:dyDescent="0.2">
      <c r="B189" s="113"/>
      <c r="C189" s="105"/>
      <c r="D189" s="36" t="s">
        <v>278</v>
      </c>
      <c r="E189" s="31">
        <v>1000</v>
      </c>
      <c r="F189" s="31">
        <v>300</v>
      </c>
      <c r="G189" s="28">
        <v>19.100000000000001</v>
      </c>
      <c r="H189" s="28">
        <v>35.9</v>
      </c>
      <c r="I189" s="31">
        <v>30</v>
      </c>
      <c r="J189" s="28">
        <v>400.4</v>
      </c>
      <c r="K189" s="31">
        <v>314</v>
      </c>
      <c r="L189" s="31">
        <v>644200</v>
      </c>
      <c r="M189" s="31">
        <v>16230</v>
      </c>
      <c r="N189" s="26">
        <v>40.11</v>
      </c>
      <c r="O189" s="26">
        <v>6.37</v>
      </c>
      <c r="P189" s="31">
        <v>12880</v>
      </c>
      <c r="Q189" s="31">
        <v>1082</v>
      </c>
    </row>
    <row r="190" spans="2:17" ht="14.25" x14ac:dyDescent="0.2">
      <c r="B190" s="113"/>
      <c r="C190" s="105"/>
      <c r="D190" s="60" t="s">
        <v>282</v>
      </c>
      <c r="E190" s="31">
        <v>1008</v>
      </c>
      <c r="F190" s="31">
        <v>302</v>
      </c>
      <c r="G190" s="28">
        <v>21.1</v>
      </c>
      <c r="H190" s="28">
        <v>40</v>
      </c>
      <c r="I190" s="31">
        <v>30</v>
      </c>
      <c r="J190" s="28">
        <v>445.1</v>
      </c>
      <c r="K190" s="31">
        <v>350</v>
      </c>
      <c r="L190" s="31">
        <v>723000</v>
      </c>
      <c r="M190" s="31">
        <v>18460</v>
      </c>
      <c r="N190" s="26">
        <v>40.299999999999997</v>
      </c>
      <c r="O190" s="26">
        <v>6.44</v>
      </c>
      <c r="P190" s="31">
        <v>14350</v>
      </c>
      <c r="Q190" s="31">
        <v>1223</v>
      </c>
    </row>
    <row r="191" spans="2:17" ht="14.25" x14ac:dyDescent="0.2">
      <c r="B191" s="113"/>
      <c r="C191" s="105"/>
      <c r="D191" s="36" t="s">
        <v>357</v>
      </c>
      <c r="E191" s="31">
        <v>1016</v>
      </c>
      <c r="F191" s="31">
        <v>303</v>
      </c>
      <c r="G191" s="28">
        <v>24.4</v>
      </c>
      <c r="H191" s="28">
        <v>43.9</v>
      </c>
      <c r="I191" s="31">
        <v>30</v>
      </c>
      <c r="J191" s="28">
        <v>500.2</v>
      </c>
      <c r="K191" s="31">
        <v>393</v>
      </c>
      <c r="L191" s="31">
        <v>807700</v>
      </c>
      <c r="M191" s="31">
        <v>20500</v>
      </c>
      <c r="N191" s="26">
        <v>40.18</v>
      </c>
      <c r="O191" s="26">
        <v>6.4</v>
      </c>
      <c r="P191" s="31">
        <v>15900</v>
      </c>
      <c r="Q191" s="31">
        <v>1353</v>
      </c>
    </row>
    <row r="192" spans="2:17" ht="14.25" x14ac:dyDescent="0.2">
      <c r="B192" s="113"/>
      <c r="C192" s="105"/>
      <c r="D192" s="36" t="s">
        <v>358</v>
      </c>
      <c r="E192" s="31">
        <v>1020</v>
      </c>
      <c r="F192" s="31">
        <v>304</v>
      </c>
      <c r="G192" s="28">
        <v>26</v>
      </c>
      <c r="H192" s="28">
        <v>46</v>
      </c>
      <c r="I192" s="31">
        <v>30</v>
      </c>
      <c r="J192" s="28">
        <v>528.70000000000005</v>
      </c>
      <c r="K192" s="31">
        <v>415</v>
      </c>
      <c r="L192" s="31">
        <v>853100</v>
      </c>
      <c r="M192" s="31">
        <v>21710</v>
      </c>
      <c r="N192" s="26">
        <v>40.17</v>
      </c>
      <c r="O192" s="26">
        <v>6.41</v>
      </c>
      <c r="P192" s="31">
        <v>16728</v>
      </c>
      <c r="Q192" s="31">
        <v>1428</v>
      </c>
    </row>
    <row r="193" spans="2:17" ht="14.25" x14ac:dyDescent="0.2">
      <c r="B193" s="113"/>
      <c r="C193" s="105"/>
      <c r="D193" s="36" t="s">
        <v>359</v>
      </c>
      <c r="E193" s="31">
        <v>1036</v>
      </c>
      <c r="F193" s="31">
        <v>309</v>
      </c>
      <c r="G193" s="28">
        <v>31</v>
      </c>
      <c r="H193" s="28">
        <v>54</v>
      </c>
      <c r="I193" s="31">
        <v>30</v>
      </c>
      <c r="J193" s="28">
        <v>629.1</v>
      </c>
      <c r="K193" s="31">
        <v>494</v>
      </c>
      <c r="L193" s="31">
        <v>1028000</v>
      </c>
      <c r="M193" s="31">
        <v>26820</v>
      </c>
      <c r="N193" s="26">
        <v>40.42</v>
      </c>
      <c r="O193" s="26">
        <v>6.53</v>
      </c>
      <c r="P193" s="31">
        <v>19845</v>
      </c>
      <c r="Q193" s="31">
        <v>1736</v>
      </c>
    </row>
    <row r="194" spans="2:17" ht="14.25" x14ac:dyDescent="0.2">
      <c r="B194" s="113"/>
      <c r="C194" s="106"/>
      <c r="D194" s="36" t="s">
        <v>360</v>
      </c>
      <c r="E194" s="31">
        <v>1056</v>
      </c>
      <c r="F194" s="31">
        <v>314</v>
      </c>
      <c r="G194" s="28">
        <v>36</v>
      </c>
      <c r="H194" s="28">
        <v>64</v>
      </c>
      <c r="I194" s="31">
        <v>30</v>
      </c>
      <c r="J194" s="28">
        <v>743.7</v>
      </c>
      <c r="K194" s="31">
        <v>584</v>
      </c>
      <c r="L194" s="31">
        <v>1246100</v>
      </c>
      <c r="M194" s="31">
        <v>33430</v>
      </c>
      <c r="N194" s="26">
        <v>40.93</v>
      </c>
      <c r="O194" s="26">
        <v>6.7</v>
      </c>
      <c r="P194" s="31">
        <v>23600</v>
      </c>
      <c r="Q194" s="31">
        <v>2130</v>
      </c>
    </row>
    <row r="195" spans="2:17" ht="14.25" x14ac:dyDescent="0.2">
      <c r="B195" s="113"/>
      <c r="C195" s="103" t="s">
        <v>240</v>
      </c>
      <c r="D195" s="60" t="s">
        <v>361</v>
      </c>
      <c r="E195" s="31">
        <v>982</v>
      </c>
      <c r="F195" s="31">
        <v>400</v>
      </c>
      <c r="G195" s="28">
        <v>16.5</v>
      </c>
      <c r="H195" s="28">
        <v>27.1</v>
      </c>
      <c r="I195" s="31">
        <v>30</v>
      </c>
      <c r="J195" s="28">
        <v>376.8</v>
      </c>
      <c r="K195" s="31">
        <v>296</v>
      </c>
      <c r="L195" s="31">
        <v>618700</v>
      </c>
      <c r="M195" s="31">
        <v>28850</v>
      </c>
      <c r="N195" s="26">
        <v>40.520000000000003</v>
      </c>
      <c r="O195" s="26">
        <v>8.75</v>
      </c>
      <c r="P195" s="31">
        <v>12600</v>
      </c>
      <c r="Q195" s="31">
        <v>1443</v>
      </c>
    </row>
    <row r="196" spans="2:17" ht="14.25" x14ac:dyDescent="0.2">
      <c r="B196" s="113"/>
      <c r="C196" s="103"/>
      <c r="D196" s="60" t="s">
        <v>362</v>
      </c>
      <c r="E196" s="31">
        <v>990</v>
      </c>
      <c r="F196" s="31">
        <v>400</v>
      </c>
      <c r="G196" s="28">
        <v>16.5</v>
      </c>
      <c r="H196" s="28">
        <v>31</v>
      </c>
      <c r="I196" s="31">
        <v>30</v>
      </c>
      <c r="J196" s="28">
        <v>408.8</v>
      </c>
      <c r="K196" s="31">
        <v>321</v>
      </c>
      <c r="L196" s="31">
        <v>696400</v>
      </c>
      <c r="M196" s="31">
        <v>33120</v>
      </c>
      <c r="N196" s="26">
        <v>41.27</v>
      </c>
      <c r="O196" s="26">
        <v>9</v>
      </c>
      <c r="P196" s="31">
        <v>14070</v>
      </c>
      <c r="Q196" s="31">
        <v>1656</v>
      </c>
    </row>
    <row r="197" spans="2:17" ht="14.25" x14ac:dyDescent="0.2">
      <c r="B197" s="113"/>
      <c r="C197" s="103"/>
      <c r="D197" s="60" t="s">
        <v>363</v>
      </c>
      <c r="E197" s="31">
        <v>1000</v>
      </c>
      <c r="F197" s="31">
        <v>400</v>
      </c>
      <c r="G197" s="28">
        <v>19</v>
      </c>
      <c r="H197" s="28">
        <v>36.1</v>
      </c>
      <c r="I197" s="31">
        <v>30</v>
      </c>
      <c r="J197" s="28">
        <v>472</v>
      </c>
      <c r="K197" s="31">
        <v>371</v>
      </c>
      <c r="L197" s="31">
        <v>812100</v>
      </c>
      <c r="M197" s="31">
        <v>38480</v>
      </c>
      <c r="N197" s="26">
        <v>41.48</v>
      </c>
      <c r="O197" s="26">
        <v>9.0299999999999994</v>
      </c>
      <c r="P197" s="31">
        <v>16240</v>
      </c>
      <c r="Q197" s="31">
        <v>1924</v>
      </c>
    </row>
    <row r="198" spans="2:17" ht="14.25" x14ac:dyDescent="0.2">
      <c r="B198" s="113"/>
      <c r="C198" s="103"/>
      <c r="D198" s="60" t="s">
        <v>364</v>
      </c>
      <c r="E198" s="31">
        <v>1008</v>
      </c>
      <c r="F198" s="31">
        <v>402</v>
      </c>
      <c r="G198" s="28">
        <v>21.1</v>
      </c>
      <c r="H198" s="28">
        <v>40</v>
      </c>
      <c r="I198" s="31">
        <v>30</v>
      </c>
      <c r="J198" s="28">
        <v>524.20000000000005</v>
      </c>
      <c r="K198" s="31">
        <v>412</v>
      </c>
      <c r="L198" s="31">
        <v>909800</v>
      </c>
      <c r="M198" s="31">
        <v>43410</v>
      </c>
      <c r="N198" s="26">
        <v>41.66</v>
      </c>
      <c r="O198" s="26">
        <v>9.1</v>
      </c>
      <c r="P198" s="31">
        <v>18050</v>
      </c>
      <c r="Q198" s="31">
        <v>2160</v>
      </c>
    </row>
    <row r="199" spans="2:17" ht="14.25" x14ac:dyDescent="0.2">
      <c r="B199" s="113"/>
      <c r="C199" s="103"/>
      <c r="D199" s="60" t="s">
        <v>365</v>
      </c>
      <c r="E199" s="31">
        <v>1012</v>
      </c>
      <c r="F199" s="31">
        <v>402</v>
      </c>
      <c r="G199" s="28">
        <v>23.6</v>
      </c>
      <c r="H199" s="28">
        <v>41.9</v>
      </c>
      <c r="I199" s="31">
        <v>30</v>
      </c>
      <c r="J199" s="28">
        <v>563.70000000000005</v>
      </c>
      <c r="K199" s="31">
        <v>443</v>
      </c>
      <c r="L199" s="31">
        <v>966510</v>
      </c>
      <c r="M199" s="31">
        <v>45500</v>
      </c>
      <c r="N199" s="26">
        <v>41.41</v>
      </c>
      <c r="O199" s="26">
        <v>8.98</v>
      </c>
      <c r="P199" s="31">
        <v>19101</v>
      </c>
      <c r="Q199" s="31">
        <v>2264</v>
      </c>
    </row>
    <row r="200" spans="2:17" ht="14.25" x14ac:dyDescent="0.2">
      <c r="B200" s="113"/>
      <c r="C200" s="103"/>
      <c r="D200" s="60" t="s">
        <v>366</v>
      </c>
      <c r="E200" s="31">
        <v>1020</v>
      </c>
      <c r="F200" s="31">
        <v>404</v>
      </c>
      <c r="G200" s="28">
        <v>25.4</v>
      </c>
      <c r="H200" s="28">
        <v>46</v>
      </c>
      <c r="I200" s="31">
        <v>30</v>
      </c>
      <c r="J200" s="28">
        <v>615.1</v>
      </c>
      <c r="K200" s="31">
        <v>483</v>
      </c>
      <c r="L200" s="31">
        <v>1067480</v>
      </c>
      <c r="M200" s="31">
        <v>50710</v>
      </c>
      <c r="N200" s="26">
        <v>41.66</v>
      </c>
      <c r="O200" s="26">
        <v>9.08</v>
      </c>
      <c r="P200" s="31">
        <v>20931</v>
      </c>
      <c r="Q200" s="31">
        <v>2510</v>
      </c>
    </row>
    <row r="201" spans="2:17" ht="14.25" x14ac:dyDescent="0.2">
      <c r="B201" s="113"/>
      <c r="C201" s="103"/>
      <c r="D201" s="60" t="s">
        <v>367</v>
      </c>
      <c r="E201" s="31">
        <v>1030</v>
      </c>
      <c r="F201" s="31">
        <v>407</v>
      </c>
      <c r="G201" s="28">
        <v>28.4</v>
      </c>
      <c r="H201" s="28">
        <v>51.1</v>
      </c>
      <c r="I201" s="31">
        <v>30</v>
      </c>
      <c r="J201" s="28">
        <v>687.2</v>
      </c>
      <c r="K201" s="31">
        <v>539</v>
      </c>
      <c r="L201" s="31">
        <v>1202540</v>
      </c>
      <c r="M201" s="31">
        <v>57630</v>
      </c>
      <c r="N201" s="26">
        <v>41.83</v>
      </c>
      <c r="O201" s="26">
        <v>9.16</v>
      </c>
      <c r="P201" s="31">
        <v>23350</v>
      </c>
      <c r="Q201" s="31">
        <v>2832</v>
      </c>
    </row>
    <row r="202" spans="2:17" ht="14.25" x14ac:dyDescent="0.2">
      <c r="B202" s="113"/>
      <c r="C202" s="103"/>
      <c r="D202" s="60" t="s">
        <v>368</v>
      </c>
      <c r="E202" s="31">
        <v>1040</v>
      </c>
      <c r="F202" s="31">
        <v>409</v>
      </c>
      <c r="G202" s="28">
        <v>31</v>
      </c>
      <c r="H202" s="28">
        <v>55.9</v>
      </c>
      <c r="I202" s="31">
        <v>30</v>
      </c>
      <c r="J202" s="28">
        <v>752.7</v>
      </c>
      <c r="K202" s="31">
        <v>591</v>
      </c>
      <c r="L202" s="31">
        <v>1331040</v>
      </c>
      <c r="M202" s="31">
        <v>64010</v>
      </c>
      <c r="N202" s="26">
        <v>42.05</v>
      </c>
      <c r="O202" s="26">
        <v>9.2200000000000006</v>
      </c>
      <c r="P202" s="31">
        <v>25597</v>
      </c>
      <c r="Q202" s="31">
        <v>3130</v>
      </c>
    </row>
    <row r="203" spans="2:17" ht="14.25" x14ac:dyDescent="0.2">
      <c r="B203" s="113"/>
      <c r="C203" s="103"/>
      <c r="D203" s="60" t="s">
        <v>369</v>
      </c>
      <c r="E203" s="31">
        <v>1048</v>
      </c>
      <c r="F203" s="31">
        <v>412</v>
      </c>
      <c r="G203" s="28">
        <v>34</v>
      </c>
      <c r="H203" s="28">
        <v>60</v>
      </c>
      <c r="I203" s="31">
        <v>30</v>
      </c>
      <c r="J203" s="28">
        <v>817.6</v>
      </c>
      <c r="K203" s="31">
        <v>642</v>
      </c>
      <c r="L203" s="31">
        <v>1450590</v>
      </c>
      <c r="M203" s="31">
        <v>70280</v>
      </c>
      <c r="N203" s="26">
        <v>42.12</v>
      </c>
      <c r="O203" s="26">
        <v>9.27</v>
      </c>
      <c r="P203" s="31">
        <v>27683</v>
      </c>
      <c r="Q203" s="31">
        <v>3412</v>
      </c>
    </row>
    <row r="204" spans="2:17" ht="14.25" x14ac:dyDescent="0.2">
      <c r="B204" s="113"/>
      <c r="C204" s="103"/>
      <c r="D204" s="60" t="s">
        <v>370</v>
      </c>
      <c r="E204" s="31">
        <v>1068</v>
      </c>
      <c r="F204" s="31">
        <v>417</v>
      </c>
      <c r="G204" s="28">
        <v>39</v>
      </c>
      <c r="H204" s="28">
        <v>70</v>
      </c>
      <c r="I204" s="31">
        <v>30</v>
      </c>
      <c r="J204" s="28">
        <v>953.4</v>
      </c>
      <c r="K204" s="31">
        <v>748</v>
      </c>
      <c r="L204" s="31">
        <v>1731940</v>
      </c>
      <c r="M204" s="31">
        <v>85110</v>
      </c>
      <c r="N204" s="26">
        <v>42.62</v>
      </c>
      <c r="O204" s="26">
        <v>9.4499999999999993</v>
      </c>
      <c r="P204" s="31">
        <v>32433</v>
      </c>
      <c r="Q204" s="31">
        <v>4082</v>
      </c>
    </row>
    <row r="205" spans="2:17" ht="14.25" x14ac:dyDescent="0.2">
      <c r="B205" s="113"/>
      <c r="C205" s="103"/>
      <c r="D205" s="60" t="s">
        <v>371</v>
      </c>
      <c r="E205" s="31">
        <v>1092</v>
      </c>
      <c r="F205" s="31">
        <v>424</v>
      </c>
      <c r="G205" s="28">
        <v>45.5</v>
      </c>
      <c r="H205" s="28">
        <v>82</v>
      </c>
      <c r="I205" s="31">
        <v>30</v>
      </c>
      <c r="J205" s="28">
        <v>1125.3</v>
      </c>
      <c r="K205" s="31">
        <v>883</v>
      </c>
      <c r="L205" s="31">
        <v>2096420</v>
      </c>
      <c r="M205" s="31">
        <v>104970</v>
      </c>
      <c r="N205" s="26">
        <v>43.16</v>
      </c>
      <c r="O205" s="26">
        <v>9.66</v>
      </c>
      <c r="P205" s="31">
        <v>38396</v>
      </c>
      <c r="Q205" s="31">
        <v>4952</v>
      </c>
    </row>
    <row r="206" spans="2:17" ht="14.25" x14ac:dyDescent="0.2">
      <c r="B206" s="113"/>
      <c r="C206" s="103" t="s">
        <v>241</v>
      </c>
      <c r="D206" s="60" t="s">
        <v>372</v>
      </c>
      <c r="E206" s="31">
        <v>1090</v>
      </c>
      <c r="F206" s="31">
        <v>400</v>
      </c>
      <c r="G206" s="28">
        <v>18</v>
      </c>
      <c r="H206" s="28">
        <v>31</v>
      </c>
      <c r="I206" s="31">
        <v>20</v>
      </c>
      <c r="J206" s="28">
        <v>436.5</v>
      </c>
      <c r="K206" s="31">
        <v>343</v>
      </c>
      <c r="L206" s="31">
        <v>867400</v>
      </c>
      <c r="M206" s="31">
        <v>33120</v>
      </c>
      <c r="N206" s="26">
        <v>44.58</v>
      </c>
      <c r="O206" s="26">
        <v>8.7100000000000009</v>
      </c>
      <c r="P206" s="31">
        <v>15920</v>
      </c>
      <c r="Q206" s="31">
        <v>1656</v>
      </c>
    </row>
    <row r="207" spans="2:17" ht="14.25" x14ac:dyDescent="0.2">
      <c r="B207" s="113"/>
      <c r="C207" s="103"/>
      <c r="D207" s="60" t="s">
        <v>373</v>
      </c>
      <c r="E207" s="31">
        <v>1100</v>
      </c>
      <c r="F207" s="31">
        <v>400</v>
      </c>
      <c r="G207" s="28">
        <v>20</v>
      </c>
      <c r="H207" s="28">
        <v>36</v>
      </c>
      <c r="I207" s="31">
        <v>20</v>
      </c>
      <c r="J207" s="28">
        <v>497</v>
      </c>
      <c r="K207" s="31">
        <v>390</v>
      </c>
      <c r="L207" s="31">
        <v>1005000</v>
      </c>
      <c r="M207" s="31">
        <v>38480</v>
      </c>
      <c r="N207" s="26">
        <v>44.98</v>
      </c>
      <c r="O207" s="26">
        <v>8.8000000000000007</v>
      </c>
      <c r="P207" s="31">
        <v>18280</v>
      </c>
      <c r="Q207" s="31">
        <v>1924</v>
      </c>
    </row>
    <row r="208" spans="2:17" ht="14.25" x14ac:dyDescent="0.2">
      <c r="B208" s="113"/>
      <c r="C208" s="103"/>
      <c r="D208" s="60" t="s">
        <v>374</v>
      </c>
      <c r="E208" s="31">
        <v>1108</v>
      </c>
      <c r="F208" s="31">
        <v>402</v>
      </c>
      <c r="G208" s="28">
        <v>22</v>
      </c>
      <c r="H208" s="28">
        <v>40</v>
      </c>
      <c r="I208" s="31">
        <v>20</v>
      </c>
      <c r="J208" s="28">
        <v>551.20000000000005</v>
      </c>
      <c r="K208" s="31">
        <v>433</v>
      </c>
      <c r="L208" s="31">
        <v>1126000</v>
      </c>
      <c r="M208" s="31">
        <v>43410</v>
      </c>
      <c r="N208" s="26">
        <v>45.19</v>
      </c>
      <c r="O208" s="26">
        <v>8.8699999999999992</v>
      </c>
      <c r="P208" s="31">
        <v>20320</v>
      </c>
      <c r="Q208" s="31">
        <v>2160</v>
      </c>
    </row>
    <row r="209" spans="2:17" ht="14.25" x14ac:dyDescent="0.2">
      <c r="B209" s="113"/>
      <c r="C209" s="103"/>
      <c r="D209" s="60" t="s">
        <v>375</v>
      </c>
      <c r="E209" s="31">
        <v>1118</v>
      </c>
      <c r="F209" s="31">
        <v>405</v>
      </c>
      <c r="G209" s="28">
        <v>26</v>
      </c>
      <c r="H209" s="28">
        <v>45</v>
      </c>
      <c r="I209" s="31">
        <v>20</v>
      </c>
      <c r="J209" s="28">
        <v>635.20000000000005</v>
      </c>
      <c r="K209" s="31">
        <v>499</v>
      </c>
      <c r="L209" s="31">
        <v>1294000</v>
      </c>
      <c r="M209" s="31">
        <v>49980</v>
      </c>
      <c r="N209" s="26">
        <v>45.14</v>
      </c>
      <c r="O209" s="26">
        <v>8.8699999999999992</v>
      </c>
      <c r="P209" s="31">
        <v>23150</v>
      </c>
      <c r="Q209" s="31">
        <v>2468</v>
      </c>
    </row>
  </sheetData>
  <mergeCells count="56">
    <mergeCell ref="B3:Q3"/>
    <mergeCell ref="B4:Q4"/>
    <mergeCell ref="A1:Q2"/>
    <mergeCell ref="P7:Q7"/>
    <mergeCell ref="B11:B39"/>
    <mergeCell ref="L7:M7"/>
    <mergeCell ref="N7:O7"/>
    <mergeCell ref="B7:B10"/>
    <mergeCell ref="D7:D10"/>
    <mergeCell ref="B114:B140"/>
    <mergeCell ref="B141:B209"/>
    <mergeCell ref="C117:C118"/>
    <mergeCell ref="C120:C121"/>
    <mergeCell ref="C122:C123"/>
    <mergeCell ref="C124:C125"/>
    <mergeCell ref="C126:C127"/>
    <mergeCell ref="C128:C129"/>
    <mergeCell ref="C130:C131"/>
    <mergeCell ref="C141:C159"/>
    <mergeCell ref="B40:B54"/>
    <mergeCell ref="B55:B113"/>
    <mergeCell ref="C7:C10"/>
    <mergeCell ref="C17:C19"/>
    <mergeCell ref="C20:C22"/>
    <mergeCell ref="C23:C27"/>
    <mergeCell ref="C28:C36"/>
    <mergeCell ref="C37:C39"/>
    <mergeCell ref="C43:C44"/>
    <mergeCell ref="C48:C49"/>
    <mergeCell ref="C50:C51"/>
    <mergeCell ref="C52:C54"/>
    <mergeCell ref="C59:C60"/>
    <mergeCell ref="C61:C62"/>
    <mergeCell ref="C68:C69"/>
    <mergeCell ref="C70:C71"/>
    <mergeCell ref="C72:C73"/>
    <mergeCell ref="C74:C77"/>
    <mergeCell ref="C78:C80"/>
    <mergeCell ref="C81:C82"/>
    <mergeCell ref="C83:C85"/>
    <mergeCell ref="C86:C88"/>
    <mergeCell ref="C89:C91"/>
    <mergeCell ref="C92:C93"/>
    <mergeCell ref="C94:C96"/>
    <mergeCell ref="C97:C99"/>
    <mergeCell ref="C100:C102"/>
    <mergeCell ref="C103:C106"/>
    <mergeCell ref="C107:C108"/>
    <mergeCell ref="C109:C113"/>
    <mergeCell ref="C114:C115"/>
    <mergeCell ref="C160:C167"/>
    <mergeCell ref="C168:C174"/>
    <mergeCell ref="C175:C185"/>
    <mergeCell ref="C195:C205"/>
    <mergeCell ref="C206:C209"/>
    <mergeCell ref="C186:C19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workbookViewId="0">
      <selection activeCell="I10" sqref="I10"/>
    </sheetView>
  </sheetViews>
  <sheetFormatPr defaultRowHeight="12.75" x14ac:dyDescent="0.2"/>
  <cols>
    <col min="1" max="1" width="51.7109375" customWidth="1"/>
    <col min="2" max="2" width="13.28515625" style="6" customWidth="1"/>
    <col min="3" max="3" width="4.85546875" style="6" customWidth="1"/>
    <col min="4" max="8" width="9.28515625" style="6" bestFit="1" customWidth="1"/>
    <col min="9" max="9" width="9.28515625" style="6" customWidth="1"/>
    <col min="10" max="10" width="9.140625" style="6" customWidth="1"/>
    <col min="11" max="11" width="11.28515625" style="6" bestFit="1" customWidth="1"/>
    <col min="12" max="12" width="10.28515625" style="6" bestFit="1" customWidth="1"/>
    <col min="13" max="13" width="10.28515625" style="6" customWidth="1"/>
    <col min="14" max="15" width="12" style="6" customWidth="1"/>
    <col min="16" max="16" width="10" style="6" customWidth="1"/>
    <col min="17" max="17" width="9.5703125" style="6" customWidth="1"/>
  </cols>
  <sheetData>
    <row r="1" spans="1:34" ht="12.75" customHeight="1" x14ac:dyDescent="0.2">
      <c r="A1" s="115" t="s">
        <v>177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21"/>
      <c r="S1" s="21"/>
      <c r="T1" s="21"/>
    </row>
    <row r="2" spans="1:34" ht="12.7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21"/>
      <c r="S2" s="21"/>
      <c r="T2" s="21"/>
    </row>
    <row r="3" spans="1:34" x14ac:dyDescent="0.2">
      <c r="B3" s="114" t="s">
        <v>152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7"/>
      <c r="S3" s="17"/>
      <c r="T3" s="17"/>
    </row>
    <row r="4" spans="1:34" x14ac:dyDescent="0.2">
      <c r="B4" s="114" t="s">
        <v>153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7"/>
      <c r="S4" s="17"/>
      <c r="T4" s="18"/>
    </row>
    <row r="6" spans="1:34" ht="25.5" customHeight="1" x14ac:dyDescent="0.2">
      <c r="B6" s="118" t="s">
        <v>1</v>
      </c>
      <c r="C6" s="118"/>
      <c r="D6" s="74" t="s">
        <v>119</v>
      </c>
      <c r="E6" s="74" t="s">
        <v>120</v>
      </c>
      <c r="F6" s="74" t="s">
        <v>121</v>
      </c>
      <c r="G6" s="74" t="s">
        <v>122</v>
      </c>
      <c r="H6" s="74" t="s">
        <v>123</v>
      </c>
      <c r="I6" s="78" t="s">
        <v>378</v>
      </c>
      <c r="J6" s="74" t="s">
        <v>8</v>
      </c>
      <c r="K6" s="74" t="s">
        <v>9</v>
      </c>
      <c r="L6" s="116" t="s">
        <v>10</v>
      </c>
      <c r="M6" s="116"/>
      <c r="N6" s="116" t="s">
        <v>13</v>
      </c>
      <c r="O6" s="116"/>
      <c r="P6" s="116" t="s">
        <v>23</v>
      </c>
      <c r="Q6" s="116"/>
    </row>
    <row r="7" spans="1:34" ht="52.5" customHeight="1" x14ac:dyDescent="0.2">
      <c r="B7" s="118"/>
      <c r="C7" s="118"/>
      <c r="D7" s="74" t="s">
        <v>112</v>
      </c>
      <c r="E7" s="74" t="s">
        <v>113</v>
      </c>
      <c r="F7" s="78" t="s">
        <v>114</v>
      </c>
      <c r="G7" s="78" t="s">
        <v>115</v>
      </c>
      <c r="H7" s="78" t="s">
        <v>116</v>
      </c>
      <c r="I7" s="78" t="s">
        <v>379</v>
      </c>
      <c r="J7" s="74" t="s">
        <v>99</v>
      </c>
      <c r="K7" s="74" t="s">
        <v>98</v>
      </c>
      <c r="L7" s="79" t="s">
        <v>106</v>
      </c>
      <c r="M7" s="79" t="s">
        <v>107</v>
      </c>
      <c r="N7" s="79" t="s">
        <v>117</v>
      </c>
      <c r="O7" s="79" t="s">
        <v>118</v>
      </c>
      <c r="P7" s="78" t="s">
        <v>124</v>
      </c>
      <c r="Q7" s="78" t="s">
        <v>125</v>
      </c>
      <c r="T7" s="14"/>
      <c r="U7" s="14"/>
      <c r="V7" s="14"/>
      <c r="W7" s="15"/>
      <c r="X7" s="15"/>
      <c r="Y7" s="12"/>
      <c r="Z7" s="12"/>
      <c r="AA7" s="13"/>
      <c r="AB7" s="13"/>
      <c r="AC7" s="13" t="s">
        <v>108</v>
      </c>
      <c r="AD7" s="13" t="s">
        <v>109</v>
      </c>
      <c r="AE7" s="13" t="s">
        <v>110</v>
      </c>
      <c r="AF7" s="13" t="s">
        <v>111</v>
      </c>
      <c r="AG7" s="13" t="s">
        <v>101</v>
      </c>
      <c r="AH7" s="13" t="s">
        <v>102</v>
      </c>
    </row>
    <row r="8" spans="1:34" x14ac:dyDescent="0.2">
      <c r="B8" s="118"/>
      <c r="C8" s="118"/>
      <c r="D8" s="80" t="s">
        <v>130</v>
      </c>
      <c r="E8" s="80" t="s">
        <v>131</v>
      </c>
      <c r="F8" s="80" t="s">
        <v>380</v>
      </c>
      <c r="G8" s="80" t="s">
        <v>49</v>
      </c>
      <c r="H8" s="80" t="s">
        <v>7</v>
      </c>
      <c r="I8" s="80" t="s">
        <v>377</v>
      </c>
      <c r="J8" s="80" t="s">
        <v>18</v>
      </c>
      <c r="K8" s="80" t="s">
        <v>22</v>
      </c>
      <c r="L8" s="80" t="s">
        <v>11</v>
      </c>
      <c r="M8" s="80" t="s">
        <v>52</v>
      </c>
      <c r="N8" s="80" t="s">
        <v>14</v>
      </c>
      <c r="O8" s="80" t="s">
        <v>15</v>
      </c>
      <c r="P8" s="80" t="s">
        <v>16</v>
      </c>
      <c r="Q8" s="80" t="s">
        <v>17</v>
      </c>
    </row>
    <row r="9" spans="1:34" ht="13.5" thickBot="1" x14ac:dyDescent="0.25">
      <c r="B9" s="119"/>
      <c r="C9" s="119"/>
      <c r="D9" s="82" t="s">
        <v>56</v>
      </c>
      <c r="E9" s="82" t="s">
        <v>56</v>
      </c>
      <c r="F9" s="82" t="s">
        <v>56</v>
      </c>
      <c r="G9" s="82" t="s">
        <v>56</v>
      </c>
      <c r="H9" s="82" t="s">
        <v>56</v>
      </c>
      <c r="I9" s="82" t="s">
        <v>56</v>
      </c>
      <c r="J9" s="82" t="s">
        <v>58</v>
      </c>
      <c r="K9" s="82" t="s">
        <v>57</v>
      </c>
      <c r="L9" s="82" t="s">
        <v>59</v>
      </c>
      <c r="M9" s="82" t="s">
        <v>59</v>
      </c>
      <c r="N9" s="82" t="s">
        <v>60</v>
      </c>
      <c r="O9" s="82" t="s">
        <v>60</v>
      </c>
      <c r="P9" s="82" t="s">
        <v>61</v>
      </c>
      <c r="Q9" s="82" t="s">
        <v>61</v>
      </c>
    </row>
    <row r="10" spans="1:34" ht="15" thickTop="1" x14ac:dyDescent="0.2">
      <c r="B10" s="120">
        <v>10</v>
      </c>
      <c r="C10" s="120"/>
      <c r="D10" s="76">
        <v>100</v>
      </c>
      <c r="E10" s="76">
        <v>68</v>
      </c>
      <c r="F10" s="76">
        <v>4.5</v>
      </c>
      <c r="G10" s="76">
        <v>7.6</v>
      </c>
      <c r="H10" s="76">
        <v>6.5</v>
      </c>
      <c r="I10" s="100">
        <f>H10/2</f>
        <v>3.25</v>
      </c>
      <c r="J10" s="101">
        <v>14.345000000000001</v>
      </c>
      <c r="K10" s="101">
        <v>11.260999999999999</v>
      </c>
      <c r="L10" s="76">
        <v>245</v>
      </c>
      <c r="M10" s="76">
        <v>33</v>
      </c>
      <c r="N10" s="76">
        <v>4.1399999999999997</v>
      </c>
      <c r="O10" s="76">
        <v>1.51</v>
      </c>
      <c r="P10" s="76">
        <v>49</v>
      </c>
      <c r="Q10" s="76">
        <v>9.6</v>
      </c>
    </row>
    <row r="11" spans="1:34" ht="14.25" x14ac:dyDescent="0.2">
      <c r="B11" s="122">
        <v>12</v>
      </c>
      <c r="C11" s="123"/>
      <c r="D11" s="81">
        <v>120</v>
      </c>
      <c r="E11" s="81">
        <v>74</v>
      </c>
      <c r="F11" s="81">
        <v>5</v>
      </c>
      <c r="G11" s="81">
        <v>8.4</v>
      </c>
      <c r="H11" s="81">
        <v>7</v>
      </c>
      <c r="I11" s="100">
        <f t="shared" ref="I11:I54" si="0">H11/2</f>
        <v>3.5</v>
      </c>
      <c r="J11" s="101">
        <v>17.818000000000001</v>
      </c>
      <c r="K11" s="101">
        <v>13.987</v>
      </c>
      <c r="L11" s="81">
        <v>436</v>
      </c>
      <c r="M11" s="81">
        <v>46.9</v>
      </c>
      <c r="N11" s="81">
        <v>4.95</v>
      </c>
      <c r="O11" s="81">
        <v>1.62</v>
      </c>
      <c r="P11" s="81">
        <v>72.7</v>
      </c>
      <c r="Q11" s="81">
        <v>12.7</v>
      </c>
    </row>
    <row r="12" spans="1:34" ht="14.25" x14ac:dyDescent="0.2">
      <c r="B12" s="121">
        <v>12.6</v>
      </c>
      <c r="C12" s="121"/>
      <c r="D12" s="16">
        <v>126</v>
      </c>
      <c r="E12" s="16">
        <v>74</v>
      </c>
      <c r="F12" s="16">
        <v>5</v>
      </c>
      <c r="G12" s="16">
        <v>8.4</v>
      </c>
      <c r="H12" s="16">
        <v>7</v>
      </c>
      <c r="I12" s="100">
        <f t="shared" si="0"/>
        <v>3.5</v>
      </c>
      <c r="J12" s="102">
        <v>18.117999999999999</v>
      </c>
      <c r="K12" s="102">
        <v>14.223000000000001</v>
      </c>
      <c r="L12" s="16">
        <v>488</v>
      </c>
      <c r="M12" s="81">
        <v>46.9</v>
      </c>
      <c r="N12" s="16">
        <v>5.19</v>
      </c>
      <c r="O12" s="16">
        <v>1.61</v>
      </c>
      <c r="P12" s="16">
        <v>77</v>
      </c>
      <c r="Q12" s="16">
        <v>12.7</v>
      </c>
    </row>
    <row r="13" spans="1:34" ht="14.25" x14ac:dyDescent="0.2">
      <c r="B13" s="121">
        <v>14</v>
      </c>
      <c r="C13" s="121"/>
      <c r="D13" s="16">
        <v>140</v>
      </c>
      <c r="E13" s="16">
        <v>80</v>
      </c>
      <c r="F13" s="16">
        <v>5.5</v>
      </c>
      <c r="G13" s="16">
        <v>9.1</v>
      </c>
      <c r="H13" s="16">
        <v>7.5</v>
      </c>
      <c r="I13" s="100">
        <f t="shared" si="0"/>
        <v>3.75</v>
      </c>
      <c r="J13" s="102">
        <v>21.515999999999998</v>
      </c>
      <c r="K13" s="102">
        <v>16.89</v>
      </c>
      <c r="L13" s="16">
        <v>712</v>
      </c>
      <c r="M13" s="16">
        <v>64.400000000000006</v>
      </c>
      <c r="N13" s="16">
        <v>5.75</v>
      </c>
      <c r="O13" s="16">
        <v>1.73</v>
      </c>
      <c r="P13" s="16">
        <v>102</v>
      </c>
      <c r="Q13" s="16">
        <v>16.100000000000001</v>
      </c>
    </row>
    <row r="14" spans="1:34" ht="14.25" x14ac:dyDescent="0.2">
      <c r="B14" s="121">
        <v>16</v>
      </c>
      <c r="C14" s="121"/>
      <c r="D14" s="16">
        <v>160</v>
      </c>
      <c r="E14" s="16">
        <v>88</v>
      </c>
      <c r="F14" s="16">
        <v>6</v>
      </c>
      <c r="G14" s="16">
        <v>9.9</v>
      </c>
      <c r="H14" s="16">
        <v>8</v>
      </c>
      <c r="I14" s="100">
        <f t="shared" si="0"/>
        <v>4</v>
      </c>
      <c r="J14" s="102">
        <v>26.131</v>
      </c>
      <c r="K14" s="102">
        <v>20.513000000000002</v>
      </c>
      <c r="L14" s="16">
        <v>1130</v>
      </c>
      <c r="M14" s="16">
        <v>93.1</v>
      </c>
      <c r="N14" s="16">
        <v>6.57</v>
      </c>
      <c r="O14" s="16">
        <v>1.89</v>
      </c>
      <c r="P14" s="16">
        <v>141</v>
      </c>
      <c r="Q14" s="16">
        <v>21.1</v>
      </c>
    </row>
    <row r="15" spans="1:34" ht="14.25" x14ac:dyDescent="0.2">
      <c r="B15" s="121">
        <v>18</v>
      </c>
      <c r="C15" s="121"/>
      <c r="D15" s="16">
        <v>180</v>
      </c>
      <c r="E15" s="16">
        <v>94</v>
      </c>
      <c r="F15" s="16">
        <v>6.5</v>
      </c>
      <c r="G15" s="16">
        <v>10.7</v>
      </c>
      <c r="H15" s="16">
        <v>8.5</v>
      </c>
      <c r="I15" s="100">
        <f t="shared" si="0"/>
        <v>4.25</v>
      </c>
      <c r="J15" s="102">
        <v>30.756</v>
      </c>
      <c r="K15" s="102">
        <v>24.143000000000001</v>
      </c>
      <c r="L15" s="16">
        <v>1660</v>
      </c>
      <c r="M15" s="16">
        <v>122</v>
      </c>
      <c r="N15" s="16">
        <v>7.37</v>
      </c>
      <c r="O15" s="16">
        <v>2</v>
      </c>
      <c r="P15" s="16">
        <v>185</v>
      </c>
      <c r="Q15" s="16">
        <v>26.2</v>
      </c>
    </row>
    <row r="16" spans="1:34" ht="14.25" x14ac:dyDescent="0.2">
      <c r="B16" s="16">
        <v>20</v>
      </c>
      <c r="C16" s="16" t="s">
        <v>135</v>
      </c>
      <c r="D16" s="16">
        <v>200</v>
      </c>
      <c r="E16" s="16">
        <v>100</v>
      </c>
      <c r="F16" s="16">
        <v>7</v>
      </c>
      <c r="G16" s="16">
        <v>11.4</v>
      </c>
      <c r="H16" s="16">
        <v>9</v>
      </c>
      <c r="I16" s="100">
        <f t="shared" si="0"/>
        <v>4.5</v>
      </c>
      <c r="J16" s="102">
        <v>35.578000000000003</v>
      </c>
      <c r="K16" s="102">
        <v>27.928999999999998</v>
      </c>
      <c r="L16" s="16">
        <v>2370</v>
      </c>
      <c r="M16" s="16">
        <v>158</v>
      </c>
      <c r="N16" s="16">
        <v>8.16</v>
      </c>
      <c r="O16" s="16">
        <v>2.11</v>
      </c>
      <c r="P16" s="16">
        <v>237</v>
      </c>
      <c r="Q16" s="16">
        <v>31.6</v>
      </c>
    </row>
    <row r="17" spans="2:17" ht="14.25" x14ac:dyDescent="0.2">
      <c r="B17" s="16">
        <v>20</v>
      </c>
      <c r="C17" s="16" t="s">
        <v>131</v>
      </c>
      <c r="D17" s="16">
        <v>200</v>
      </c>
      <c r="E17" s="16">
        <v>102</v>
      </c>
      <c r="F17" s="16">
        <v>9</v>
      </c>
      <c r="G17" s="16">
        <v>11.4</v>
      </c>
      <c r="H17" s="16">
        <v>9</v>
      </c>
      <c r="I17" s="100">
        <f t="shared" si="0"/>
        <v>4.5</v>
      </c>
      <c r="J17" s="102">
        <v>39.578000000000003</v>
      </c>
      <c r="K17" s="102">
        <v>31.068999999999999</v>
      </c>
      <c r="L17" s="16">
        <v>2500</v>
      </c>
      <c r="M17" s="16">
        <v>169</v>
      </c>
      <c r="N17" s="16">
        <v>7.95</v>
      </c>
      <c r="O17" s="16">
        <v>2.0699999999999998</v>
      </c>
      <c r="P17" s="16">
        <v>250</v>
      </c>
      <c r="Q17" s="16">
        <v>33.1</v>
      </c>
    </row>
    <row r="18" spans="2:17" ht="14.25" x14ac:dyDescent="0.2">
      <c r="B18" s="16">
        <v>22</v>
      </c>
      <c r="C18" s="16" t="s">
        <v>135</v>
      </c>
      <c r="D18" s="16">
        <v>220</v>
      </c>
      <c r="E18" s="16">
        <v>110</v>
      </c>
      <c r="F18" s="16">
        <v>7.5</v>
      </c>
      <c r="G18" s="16">
        <v>12.3</v>
      </c>
      <c r="H18" s="16">
        <v>9.5</v>
      </c>
      <c r="I18" s="100">
        <f t="shared" si="0"/>
        <v>4.75</v>
      </c>
      <c r="J18" s="102">
        <v>42.128</v>
      </c>
      <c r="K18" s="102">
        <v>33.07</v>
      </c>
      <c r="L18" s="16">
        <v>3400</v>
      </c>
      <c r="M18" s="16">
        <v>225</v>
      </c>
      <c r="N18" s="16">
        <v>8.99</v>
      </c>
      <c r="O18" s="16">
        <v>2.3199999999999998</v>
      </c>
      <c r="P18" s="16">
        <v>310</v>
      </c>
      <c r="Q18" s="16">
        <v>41.1</v>
      </c>
    </row>
    <row r="19" spans="2:17" ht="14.25" x14ac:dyDescent="0.2">
      <c r="B19" s="16">
        <v>22</v>
      </c>
      <c r="C19" s="16" t="s">
        <v>131</v>
      </c>
      <c r="D19" s="16">
        <v>220</v>
      </c>
      <c r="E19" s="16">
        <v>112</v>
      </c>
      <c r="F19" s="16">
        <v>9.5</v>
      </c>
      <c r="G19" s="16">
        <v>12.3</v>
      </c>
      <c r="H19" s="16">
        <v>9.5</v>
      </c>
      <c r="I19" s="100">
        <f t="shared" si="0"/>
        <v>4.75</v>
      </c>
      <c r="J19" s="102">
        <v>46.527999999999999</v>
      </c>
      <c r="K19" s="102">
        <v>36.524000000000001</v>
      </c>
      <c r="L19" s="16">
        <v>3570</v>
      </c>
      <c r="M19" s="16">
        <v>239</v>
      </c>
      <c r="N19" s="16">
        <v>8.7799999999999994</v>
      </c>
      <c r="O19" s="16">
        <v>2.27</v>
      </c>
      <c r="P19" s="16">
        <v>326</v>
      </c>
      <c r="Q19" s="16">
        <v>42.9</v>
      </c>
    </row>
    <row r="20" spans="2:17" ht="14.25" x14ac:dyDescent="0.2">
      <c r="B20" s="16">
        <v>24</v>
      </c>
      <c r="C20" s="16" t="s">
        <v>135</v>
      </c>
      <c r="D20" s="16">
        <v>116</v>
      </c>
      <c r="E20" s="16">
        <v>8</v>
      </c>
      <c r="F20" s="16">
        <v>13</v>
      </c>
      <c r="G20" s="16">
        <v>10</v>
      </c>
      <c r="H20" s="16">
        <v>5</v>
      </c>
      <c r="I20" s="100">
        <f t="shared" si="0"/>
        <v>2.5</v>
      </c>
      <c r="J20" s="102">
        <v>47.741</v>
      </c>
      <c r="K20" s="102">
        <v>37.476999999999997</v>
      </c>
      <c r="L20" s="16">
        <v>4570</v>
      </c>
      <c r="M20" s="16">
        <v>280</v>
      </c>
      <c r="N20" s="16">
        <v>9.77</v>
      </c>
      <c r="O20" s="16">
        <v>2.42</v>
      </c>
      <c r="P20" s="16">
        <v>381</v>
      </c>
      <c r="Q20" s="16">
        <v>48.4</v>
      </c>
    </row>
    <row r="21" spans="2:17" ht="14.25" x14ac:dyDescent="0.2">
      <c r="B21" s="16">
        <v>24</v>
      </c>
      <c r="C21" s="16" t="s">
        <v>131</v>
      </c>
      <c r="D21" s="16">
        <v>118</v>
      </c>
      <c r="E21" s="16">
        <v>10</v>
      </c>
      <c r="F21" s="16">
        <v>13</v>
      </c>
      <c r="G21" s="16">
        <v>10</v>
      </c>
      <c r="H21" s="16">
        <v>5</v>
      </c>
      <c r="I21" s="100">
        <f t="shared" si="0"/>
        <v>2.5</v>
      </c>
      <c r="J21" s="102">
        <v>52.540999999999997</v>
      </c>
      <c r="K21" s="102">
        <v>41.244999999999997</v>
      </c>
      <c r="L21" s="16">
        <v>4800</v>
      </c>
      <c r="M21" s="16">
        <v>297</v>
      </c>
      <c r="N21" s="16">
        <v>9.57</v>
      </c>
      <c r="O21" s="16">
        <v>2.38</v>
      </c>
      <c r="P21" s="16">
        <v>400</v>
      </c>
      <c r="Q21" s="16">
        <v>50.4</v>
      </c>
    </row>
    <row r="22" spans="2:17" ht="14.25" x14ac:dyDescent="0.2">
      <c r="B22" s="16">
        <v>25</v>
      </c>
      <c r="C22" s="16" t="s">
        <v>135</v>
      </c>
      <c r="D22" s="16">
        <v>250</v>
      </c>
      <c r="E22" s="16">
        <v>116</v>
      </c>
      <c r="F22" s="16">
        <v>8</v>
      </c>
      <c r="G22" s="16">
        <v>13</v>
      </c>
      <c r="H22" s="16">
        <v>10</v>
      </c>
      <c r="I22" s="100">
        <f t="shared" si="0"/>
        <v>5</v>
      </c>
      <c r="J22" s="102">
        <v>48.540999999999997</v>
      </c>
      <c r="K22" s="102">
        <v>38.5</v>
      </c>
      <c r="L22" s="16">
        <v>5020</v>
      </c>
      <c r="M22" s="16">
        <v>280</v>
      </c>
      <c r="N22" s="16">
        <v>10.199999999999999</v>
      </c>
      <c r="O22" s="16">
        <v>2.4</v>
      </c>
      <c r="P22" s="16">
        <v>401</v>
      </c>
      <c r="Q22" s="16">
        <v>48.4</v>
      </c>
    </row>
    <row r="23" spans="2:17" ht="14.25" x14ac:dyDescent="0.2">
      <c r="B23" s="16">
        <v>25</v>
      </c>
      <c r="C23" s="16" t="s">
        <v>131</v>
      </c>
      <c r="D23" s="16">
        <v>250</v>
      </c>
      <c r="E23" s="16">
        <v>118</v>
      </c>
      <c r="F23" s="16">
        <v>10</v>
      </c>
      <c r="G23" s="16">
        <v>13</v>
      </c>
      <c r="H23" s="16">
        <v>10</v>
      </c>
      <c r="I23" s="100">
        <f t="shared" si="0"/>
        <v>5</v>
      </c>
      <c r="J23" s="102">
        <v>53.540999999999997</v>
      </c>
      <c r="K23" s="102">
        <v>42.03</v>
      </c>
      <c r="L23" s="16">
        <v>5280</v>
      </c>
      <c r="M23" s="16">
        <v>309</v>
      </c>
      <c r="N23" s="16">
        <v>9.93</v>
      </c>
      <c r="O23" s="16">
        <v>2.36</v>
      </c>
      <c r="P23" s="16">
        <v>422</v>
      </c>
      <c r="Q23" s="16">
        <v>50.4</v>
      </c>
    </row>
    <row r="24" spans="2:17" ht="14.25" x14ac:dyDescent="0.2">
      <c r="B24" s="16">
        <v>27</v>
      </c>
      <c r="C24" s="16" t="s">
        <v>135</v>
      </c>
      <c r="D24" s="16">
        <v>122</v>
      </c>
      <c r="E24" s="16">
        <v>8.5</v>
      </c>
      <c r="F24" s="16">
        <v>13.7</v>
      </c>
      <c r="G24" s="16">
        <v>10.5</v>
      </c>
      <c r="H24" s="16">
        <v>5.3</v>
      </c>
      <c r="I24" s="100">
        <f t="shared" si="0"/>
        <v>2.65</v>
      </c>
      <c r="J24" s="102">
        <v>54.554000000000002</v>
      </c>
      <c r="K24" s="102">
        <v>42.825000000000003</v>
      </c>
      <c r="L24" s="16">
        <v>6550</v>
      </c>
      <c r="M24" s="16">
        <v>345</v>
      </c>
      <c r="N24" s="16">
        <v>10.9</v>
      </c>
      <c r="O24" s="16">
        <v>2.5099999999999998</v>
      </c>
      <c r="P24" s="16">
        <v>485</v>
      </c>
      <c r="Q24" s="16">
        <v>56.6</v>
      </c>
    </row>
    <row r="25" spans="2:17" ht="14.25" x14ac:dyDescent="0.2">
      <c r="B25" s="16">
        <v>27</v>
      </c>
      <c r="C25" s="16" t="s">
        <v>131</v>
      </c>
      <c r="D25" s="16">
        <v>124</v>
      </c>
      <c r="E25" s="16">
        <v>10.5</v>
      </c>
      <c r="F25" s="16">
        <v>13.7</v>
      </c>
      <c r="G25" s="16">
        <v>10.5</v>
      </c>
      <c r="H25" s="16">
        <v>5.3</v>
      </c>
      <c r="I25" s="100">
        <f t="shared" si="0"/>
        <v>2.65</v>
      </c>
      <c r="J25" s="102">
        <v>59.954000000000001</v>
      </c>
      <c r="K25" s="102">
        <v>47.064</v>
      </c>
      <c r="L25" s="16">
        <v>6870</v>
      </c>
      <c r="M25" s="16">
        <v>366</v>
      </c>
      <c r="N25" s="16">
        <v>10.7</v>
      </c>
      <c r="O25" s="16">
        <v>2.4700000000000002</v>
      </c>
      <c r="P25" s="16">
        <v>509</v>
      </c>
      <c r="Q25" s="16">
        <v>58.9</v>
      </c>
    </row>
    <row r="26" spans="2:17" ht="14.25" x14ac:dyDescent="0.2">
      <c r="B26" s="16">
        <v>28</v>
      </c>
      <c r="C26" s="16" t="s">
        <v>135</v>
      </c>
      <c r="D26" s="16">
        <v>280</v>
      </c>
      <c r="E26" s="16">
        <v>122</v>
      </c>
      <c r="F26" s="16">
        <v>8.5</v>
      </c>
      <c r="G26" s="16">
        <v>13.7</v>
      </c>
      <c r="H26" s="16">
        <v>10.5</v>
      </c>
      <c r="I26" s="100">
        <f t="shared" si="0"/>
        <v>5.25</v>
      </c>
      <c r="J26" s="102">
        <v>55.404000000000003</v>
      </c>
      <c r="K26" s="102">
        <v>43.491999999999997</v>
      </c>
      <c r="L26" s="16">
        <v>7110</v>
      </c>
      <c r="M26" s="16">
        <v>345</v>
      </c>
      <c r="N26" s="16">
        <v>11.3</v>
      </c>
      <c r="O26" s="16">
        <v>2.4900000000000002</v>
      </c>
      <c r="P26" s="16">
        <v>508</v>
      </c>
      <c r="Q26" s="16">
        <v>56.4</v>
      </c>
    </row>
    <row r="27" spans="2:17" ht="14.25" x14ac:dyDescent="0.2">
      <c r="B27" s="16">
        <v>28</v>
      </c>
      <c r="C27" s="16" t="s">
        <v>131</v>
      </c>
      <c r="D27" s="16">
        <v>280</v>
      </c>
      <c r="E27" s="16">
        <v>124</v>
      </c>
      <c r="F27" s="16">
        <v>10.5</v>
      </c>
      <c r="G27" s="16">
        <v>13.7</v>
      </c>
      <c r="H27" s="16">
        <v>10.5</v>
      </c>
      <c r="I27" s="100">
        <f t="shared" si="0"/>
        <v>5.25</v>
      </c>
      <c r="J27" s="102">
        <v>61.003999999999998</v>
      </c>
      <c r="K27" s="102">
        <v>47.887999999999998</v>
      </c>
      <c r="L27" s="16">
        <v>7480</v>
      </c>
      <c r="M27" s="16">
        <v>379</v>
      </c>
      <c r="N27" s="16">
        <v>11.1</v>
      </c>
      <c r="O27" s="16">
        <v>2.44</v>
      </c>
      <c r="P27" s="16">
        <v>534</v>
      </c>
      <c r="Q27" s="16">
        <v>58.7</v>
      </c>
    </row>
    <row r="28" spans="2:17" ht="14.25" x14ac:dyDescent="0.2">
      <c r="B28" s="16">
        <v>30</v>
      </c>
      <c r="C28" s="16" t="s">
        <v>135</v>
      </c>
      <c r="D28" s="16">
        <v>300</v>
      </c>
      <c r="E28" s="16">
        <v>126</v>
      </c>
      <c r="F28" s="16">
        <v>14.4</v>
      </c>
      <c r="G28" s="16">
        <v>11</v>
      </c>
      <c r="H28" s="16">
        <v>5.5</v>
      </c>
      <c r="I28" s="100">
        <f t="shared" si="0"/>
        <v>2.75</v>
      </c>
      <c r="J28" s="102">
        <v>61.253999999999998</v>
      </c>
      <c r="K28" s="102">
        <v>48.084000000000003</v>
      </c>
      <c r="L28" s="16">
        <v>8950</v>
      </c>
      <c r="M28" s="16">
        <v>400</v>
      </c>
      <c r="N28" s="16">
        <v>12.1</v>
      </c>
      <c r="O28" s="16">
        <v>2.5499999999999998</v>
      </c>
      <c r="P28" s="16">
        <v>597</v>
      </c>
      <c r="Q28" s="16">
        <v>63.5</v>
      </c>
    </row>
    <row r="29" spans="2:17" ht="14.25" x14ac:dyDescent="0.2">
      <c r="B29" s="16">
        <v>30</v>
      </c>
      <c r="C29" s="16" t="s">
        <v>131</v>
      </c>
      <c r="D29" s="16">
        <v>300</v>
      </c>
      <c r="E29" s="16">
        <v>128</v>
      </c>
      <c r="F29" s="16">
        <v>14.4</v>
      </c>
      <c r="G29" s="16">
        <v>11</v>
      </c>
      <c r="H29" s="16">
        <v>5.5</v>
      </c>
      <c r="I29" s="100">
        <f t="shared" si="0"/>
        <v>2.75</v>
      </c>
      <c r="J29" s="102">
        <v>67.254000000000005</v>
      </c>
      <c r="K29" s="102">
        <v>52.793999999999997</v>
      </c>
      <c r="L29" s="16">
        <v>9400</v>
      </c>
      <c r="M29" s="16">
        <v>422</v>
      </c>
      <c r="N29" s="16">
        <v>11.8</v>
      </c>
      <c r="O29" s="16">
        <v>2.5</v>
      </c>
      <c r="P29" s="16">
        <v>627</v>
      </c>
      <c r="Q29" s="16">
        <v>65.900000000000006</v>
      </c>
    </row>
    <row r="30" spans="2:17" ht="14.25" x14ac:dyDescent="0.2">
      <c r="B30" s="16">
        <v>30</v>
      </c>
      <c r="C30" s="16" t="s">
        <v>136</v>
      </c>
      <c r="D30" s="16">
        <v>300</v>
      </c>
      <c r="E30" s="16">
        <v>130</v>
      </c>
      <c r="F30" s="16">
        <v>14.4</v>
      </c>
      <c r="G30" s="16">
        <v>11</v>
      </c>
      <c r="H30" s="16">
        <v>5.5</v>
      </c>
      <c r="I30" s="100">
        <f t="shared" si="0"/>
        <v>2.75</v>
      </c>
      <c r="J30" s="102">
        <v>73.254000000000005</v>
      </c>
      <c r="K30" s="102">
        <v>57.503999999999998</v>
      </c>
      <c r="L30" s="16">
        <v>9850</v>
      </c>
      <c r="M30" s="16">
        <v>445</v>
      </c>
      <c r="N30" s="16">
        <v>11.6</v>
      </c>
      <c r="O30" s="16">
        <v>2.46</v>
      </c>
      <c r="P30" s="16">
        <v>657</v>
      </c>
      <c r="Q30" s="16">
        <v>68.5</v>
      </c>
    </row>
    <row r="31" spans="2:17" ht="14.25" x14ac:dyDescent="0.2">
      <c r="B31" s="16">
        <v>32</v>
      </c>
      <c r="C31" s="16" t="s">
        <v>135</v>
      </c>
      <c r="D31" s="16">
        <v>320</v>
      </c>
      <c r="E31" s="16">
        <v>130</v>
      </c>
      <c r="F31" s="16">
        <v>9.5</v>
      </c>
      <c r="G31" s="16">
        <v>15</v>
      </c>
      <c r="H31" s="16">
        <v>11.5</v>
      </c>
      <c r="I31" s="100">
        <f t="shared" si="0"/>
        <v>5.75</v>
      </c>
      <c r="J31" s="102">
        <v>67.156000000000006</v>
      </c>
      <c r="K31" s="102">
        <v>52.716999999999999</v>
      </c>
      <c r="L31" s="16">
        <v>11100</v>
      </c>
      <c r="M31" s="16">
        <v>460</v>
      </c>
      <c r="N31" s="16">
        <v>12.8</v>
      </c>
      <c r="O31" s="16">
        <v>2.62</v>
      </c>
      <c r="P31" s="16">
        <v>692</v>
      </c>
      <c r="Q31" s="16">
        <v>70.599999999999994</v>
      </c>
    </row>
    <row r="32" spans="2:17" ht="14.25" x14ac:dyDescent="0.2">
      <c r="B32" s="16">
        <v>32</v>
      </c>
      <c r="C32" s="16" t="s">
        <v>131</v>
      </c>
      <c r="D32" s="16">
        <v>320</v>
      </c>
      <c r="E32" s="16">
        <v>132</v>
      </c>
      <c r="F32" s="16">
        <v>11.5</v>
      </c>
      <c r="G32" s="16">
        <v>15</v>
      </c>
      <c r="H32" s="16">
        <v>11.5</v>
      </c>
      <c r="I32" s="100">
        <f t="shared" si="0"/>
        <v>5.75</v>
      </c>
      <c r="J32" s="102">
        <v>73.555999999999997</v>
      </c>
      <c r="K32" s="102">
        <v>57.741</v>
      </c>
      <c r="L32" s="16">
        <v>11600</v>
      </c>
      <c r="M32" s="16">
        <v>502</v>
      </c>
      <c r="N32" s="16">
        <v>12.6</v>
      </c>
      <c r="O32" s="16">
        <v>2.57</v>
      </c>
      <c r="P32" s="16">
        <v>727</v>
      </c>
      <c r="Q32" s="16">
        <v>73.3</v>
      </c>
    </row>
    <row r="33" spans="2:17" ht="14.25" x14ac:dyDescent="0.2">
      <c r="B33" s="16">
        <v>32</v>
      </c>
      <c r="C33" s="16" t="s">
        <v>136</v>
      </c>
      <c r="D33" s="16">
        <v>320</v>
      </c>
      <c r="E33" s="16">
        <v>134</v>
      </c>
      <c r="F33" s="16">
        <v>13.5</v>
      </c>
      <c r="G33" s="16">
        <v>15</v>
      </c>
      <c r="H33" s="16">
        <v>11.5</v>
      </c>
      <c r="I33" s="100">
        <f t="shared" si="0"/>
        <v>5.75</v>
      </c>
      <c r="J33" s="102">
        <v>79.956000000000003</v>
      </c>
      <c r="K33" s="102">
        <v>62.765000000000001</v>
      </c>
      <c r="L33" s="16">
        <v>12200</v>
      </c>
      <c r="M33" s="16">
        <v>544</v>
      </c>
      <c r="N33" s="16">
        <v>12.3</v>
      </c>
      <c r="O33" s="16">
        <v>2.5299999999999998</v>
      </c>
      <c r="P33" s="16">
        <v>761</v>
      </c>
      <c r="Q33" s="16">
        <v>76.099999999999994</v>
      </c>
    </row>
    <row r="34" spans="2:17" ht="14.25" x14ac:dyDescent="0.2">
      <c r="B34" s="16">
        <v>36</v>
      </c>
      <c r="C34" s="16" t="s">
        <v>135</v>
      </c>
      <c r="D34" s="16">
        <v>360</v>
      </c>
      <c r="E34" s="16">
        <v>136</v>
      </c>
      <c r="F34" s="16">
        <v>10</v>
      </c>
      <c r="G34" s="16">
        <v>15.8</v>
      </c>
      <c r="H34" s="16">
        <v>12</v>
      </c>
      <c r="I34" s="100">
        <f t="shared" si="0"/>
        <v>6</v>
      </c>
      <c r="J34" s="102">
        <v>76.48</v>
      </c>
      <c r="K34" s="102">
        <v>60.036999999999999</v>
      </c>
      <c r="L34" s="16">
        <v>15800</v>
      </c>
      <c r="M34" s="16">
        <v>552</v>
      </c>
      <c r="N34" s="16">
        <v>14.4</v>
      </c>
      <c r="O34" s="16">
        <v>2.69</v>
      </c>
      <c r="P34" s="16">
        <v>878</v>
      </c>
      <c r="Q34" s="16">
        <v>81.599999999999994</v>
      </c>
    </row>
    <row r="35" spans="2:17" ht="14.25" x14ac:dyDescent="0.2">
      <c r="B35" s="16">
        <v>36</v>
      </c>
      <c r="C35" s="16" t="s">
        <v>131</v>
      </c>
      <c r="D35" s="16">
        <v>360</v>
      </c>
      <c r="E35" s="16">
        <v>138</v>
      </c>
      <c r="F35" s="16">
        <v>12</v>
      </c>
      <c r="G35" s="16">
        <v>15.8</v>
      </c>
      <c r="H35" s="16">
        <v>12</v>
      </c>
      <c r="I35" s="100">
        <f t="shared" si="0"/>
        <v>6</v>
      </c>
      <c r="J35" s="102">
        <v>83.68</v>
      </c>
      <c r="K35" s="102">
        <v>65.588999999999999</v>
      </c>
      <c r="L35" s="16">
        <v>16500</v>
      </c>
      <c r="M35" s="16">
        <v>582</v>
      </c>
      <c r="N35" s="16">
        <v>14.1</v>
      </c>
      <c r="O35" s="16">
        <v>2.64</v>
      </c>
      <c r="P35" s="16">
        <v>921</v>
      </c>
      <c r="Q35" s="16">
        <v>84.6</v>
      </c>
    </row>
    <row r="36" spans="2:17" ht="14.25" x14ac:dyDescent="0.2">
      <c r="B36" s="16">
        <v>36</v>
      </c>
      <c r="C36" s="16" t="s">
        <v>136</v>
      </c>
      <c r="D36" s="16">
        <v>360</v>
      </c>
      <c r="E36" s="16">
        <v>140</v>
      </c>
      <c r="F36" s="16">
        <v>14</v>
      </c>
      <c r="G36" s="16">
        <v>15.8</v>
      </c>
      <c r="H36" s="16">
        <v>12</v>
      </c>
      <c r="I36" s="100">
        <f t="shared" si="0"/>
        <v>6</v>
      </c>
      <c r="J36" s="102">
        <v>90.88</v>
      </c>
      <c r="K36" s="102">
        <v>71.340999999999994</v>
      </c>
      <c r="L36" s="16">
        <v>17300</v>
      </c>
      <c r="M36" s="16">
        <v>612</v>
      </c>
      <c r="N36" s="16">
        <v>13.8</v>
      </c>
      <c r="O36" s="16">
        <v>2.6</v>
      </c>
      <c r="P36" s="16">
        <v>964</v>
      </c>
      <c r="Q36" s="16">
        <v>87.7</v>
      </c>
    </row>
    <row r="37" spans="2:17" ht="14.25" x14ac:dyDescent="0.2">
      <c r="B37" s="16">
        <v>40</v>
      </c>
      <c r="C37" s="16" t="s">
        <v>135</v>
      </c>
      <c r="D37" s="16">
        <v>400</v>
      </c>
      <c r="E37" s="16">
        <v>142</v>
      </c>
      <c r="F37" s="16">
        <v>10.5</v>
      </c>
      <c r="G37" s="16">
        <v>16.5</v>
      </c>
      <c r="H37" s="16">
        <v>12.5</v>
      </c>
      <c r="I37" s="100">
        <f t="shared" si="0"/>
        <v>6.25</v>
      </c>
      <c r="J37" s="102">
        <v>86.111999999999995</v>
      </c>
      <c r="K37" s="102">
        <v>67.597999999999999</v>
      </c>
      <c r="L37" s="16">
        <v>21700</v>
      </c>
      <c r="M37" s="16">
        <v>660</v>
      </c>
      <c r="N37" s="16">
        <v>15.9</v>
      </c>
      <c r="O37" s="16">
        <v>2.77</v>
      </c>
      <c r="P37" s="16">
        <v>1086</v>
      </c>
      <c r="Q37" s="16">
        <v>92.9</v>
      </c>
    </row>
    <row r="38" spans="2:17" ht="14.25" x14ac:dyDescent="0.2">
      <c r="B38" s="16">
        <v>40</v>
      </c>
      <c r="C38" s="16" t="s">
        <v>131</v>
      </c>
      <c r="D38" s="16">
        <v>400</v>
      </c>
      <c r="E38" s="16">
        <v>144</v>
      </c>
      <c r="F38" s="16">
        <v>12.5</v>
      </c>
      <c r="G38" s="16">
        <v>16.5</v>
      </c>
      <c r="H38" s="16">
        <v>12.5</v>
      </c>
      <c r="I38" s="100">
        <f t="shared" si="0"/>
        <v>6.25</v>
      </c>
      <c r="J38" s="102">
        <v>94.111999999999995</v>
      </c>
      <c r="K38" s="102">
        <v>73.878</v>
      </c>
      <c r="L38" s="16">
        <v>22800</v>
      </c>
      <c r="M38" s="16">
        <v>692</v>
      </c>
      <c r="N38" s="16">
        <v>15.6</v>
      </c>
      <c r="O38" s="16">
        <v>2.71</v>
      </c>
      <c r="P38" s="16">
        <v>1139</v>
      </c>
      <c r="Q38" s="16">
        <v>96.2</v>
      </c>
    </row>
    <row r="39" spans="2:17" ht="14.25" x14ac:dyDescent="0.2">
      <c r="B39" s="16">
        <v>40</v>
      </c>
      <c r="C39" s="16" t="s">
        <v>136</v>
      </c>
      <c r="D39" s="16">
        <v>400</v>
      </c>
      <c r="E39" s="16">
        <v>146</v>
      </c>
      <c r="F39" s="16">
        <v>14.5</v>
      </c>
      <c r="G39" s="16">
        <v>16.5</v>
      </c>
      <c r="H39" s="16">
        <v>12.5</v>
      </c>
      <c r="I39" s="100">
        <f t="shared" si="0"/>
        <v>6.25</v>
      </c>
      <c r="J39" s="102">
        <v>102.11199999999999</v>
      </c>
      <c r="K39" s="102">
        <v>80.158000000000001</v>
      </c>
      <c r="L39" s="16">
        <v>23900</v>
      </c>
      <c r="M39" s="16">
        <v>727</v>
      </c>
      <c r="N39" s="16">
        <v>15.3</v>
      </c>
      <c r="O39" s="16">
        <v>2.67</v>
      </c>
      <c r="P39" s="16">
        <v>1192</v>
      </c>
      <c r="Q39" s="16">
        <v>99.7</v>
      </c>
    </row>
    <row r="40" spans="2:17" ht="14.25" x14ac:dyDescent="0.2">
      <c r="B40" s="16">
        <v>45</v>
      </c>
      <c r="C40" s="16" t="s">
        <v>135</v>
      </c>
      <c r="D40" s="16">
        <v>450</v>
      </c>
      <c r="E40" s="16">
        <v>150</v>
      </c>
      <c r="F40" s="16">
        <v>11.5</v>
      </c>
      <c r="G40" s="16">
        <v>18</v>
      </c>
      <c r="H40" s="16">
        <v>13.5</v>
      </c>
      <c r="I40" s="100">
        <f t="shared" si="0"/>
        <v>6.75</v>
      </c>
      <c r="J40" s="102">
        <v>102.446</v>
      </c>
      <c r="K40" s="102">
        <v>80.42</v>
      </c>
      <c r="L40" s="16">
        <v>32200</v>
      </c>
      <c r="M40" s="16">
        <v>855</v>
      </c>
      <c r="N40" s="16">
        <v>17.7</v>
      </c>
      <c r="O40" s="16">
        <v>2.89</v>
      </c>
      <c r="P40" s="16">
        <v>1433</v>
      </c>
      <c r="Q40" s="16">
        <v>114</v>
      </c>
    </row>
    <row r="41" spans="2:17" ht="14.25" x14ac:dyDescent="0.2">
      <c r="B41" s="16">
        <v>45</v>
      </c>
      <c r="C41" s="16" t="s">
        <v>131</v>
      </c>
      <c r="D41" s="16">
        <v>450</v>
      </c>
      <c r="E41" s="16">
        <v>152</v>
      </c>
      <c r="F41" s="16">
        <v>13.5</v>
      </c>
      <c r="G41" s="16">
        <v>18</v>
      </c>
      <c r="H41" s="16">
        <v>13.5</v>
      </c>
      <c r="I41" s="100">
        <f t="shared" si="0"/>
        <v>6.75</v>
      </c>
      <c r="J41" s="102">
        <v>111.446</v>
      </c>
      <c r="K41" s="102">
        <v>87.484999999999999</v>
      </c>
      <c r="L41" s="16">
        <v>33800</v>
      </c>
      <c r="M41" s="16">
        <v>894</v>
      </c>
      <c r="N41" s="16">
        <v>17.399999999999999</v>
      </c>
      <c r="O41" s="16">
        <v>2.84</v>
      </c>
      <c r="P41" s="16">
        <v>1500</v>
      </c>
      <c r="Q41" s="16">
        <v>118</v>
      </c>
    </row>
    <row r="42" spans="2:17" ht="14.25" x14ac:dyDescent="0.2">
      <c r="B42" s="16">
        <v>45</v>
      </c>
      <c r="C42" s="16" t="s">
        <v>136</v>
      </c>
      <c r="D42" s="16">
        <v>450</v>
      </c>
      <c r="E42" s="16">
        <v>154</v>
      </c>
      <c r="F42" s="16">
        <v>15.5</v>
      </c>
      <c r="G42" s="16">
        <v>18</v>
      </c>
      <c r="H42" s="16">
        <v>13.5</v>
      </c>
      <c r="I42" s="100">
        <f t="shared" si="0"/>
        <v>6.75</v>
      </c>
      <c r="J42" s="102">
        <v>120.446</v>
      </c>
      <c r="K42" s="102">
        <v>94.55</v>
      </c>
      <c r="L42" s="16">
        <v>35300</v>
      </c>
      <c r="M42" s="16">
        <v>938</v>
      </c>
      <c r="N42" s="16">
        <v>17.100000000000001</v>
      </c>
      <c r="O42" s="16">
        <v>2.79</v>
      </c>
      <c r="P42" s="16">
        <v>1568</v>
      </c>
      <c r="Q42" s="16">
        <v>122</v>
      </c>
    </row>
    <row r="43" spans="2:17" ht="14.25" x14ac:dyDescent="0.2">
      <c r="B43" s="16">
        <v>50</v>
      </c>
      <c r="C43" s="16" t="s">
        <v>135</v>
      </c>
      <c r="D43" s="16">
        <v>500</v>
      </c>
      <c r="E43" s="16">
        <v>158</v>
      </c>
      <c r="F43" s="16">
        <v>12</v>
      </c>
      <c r="G43" s="16">
        <v>20</v>
      </c>
      <c r="H43" s="16">
        <v>14</v>
      </c>
      <c r="I43" s="100">
        <f t="shared" si="0"/>
        <v>7</v>
      </c>
      <c r="J43" s="102">
        <v>119.304</v>
      </c>
      <c r="K43" s="102">
        <v>93.653999999999996</v>
      </c>
      <c r="L43" s="16">
        <v>46500</v>
      </c>
      <c r="M43" s="16">
        <v>1120</v>
      </c>
      <c r="N43" s="16">
        <v>19.7</v>
      </c>
      <c r="O43" s="16">
        <v>3.07</v>
      </c>
      <c r="P43" s="16">
        <v>1859</v>
      </c>
      <c r="Q43" s="16">
        <v>142</v>
      </c>
    </row>
    <row r="44" spans="2:17" ht="14.25" x14ac:dyDescent="0.2">
      <c r="B44" s="16">
        <v>50</v>
      </c>
      <c r="C44" s="16" t="s">
        <v>131</v>
      </c>
      <c r="D44" s="16">
        <v>500</v>
      </c>
      <c r="E44" s="16">
        <v>160</v>
      </c>
      <c r="F44" s="16">
        <v>14</v>
      </c>
      <c r="G44" s="16">
        <v>20</v>
      </c>
      <c r="H44" s="16">
        <v>14</v>
      </c>
      <c r="I44" s="100">
        <f t="shared" si="0"/>
        <v>7</v>
      </c>
      <c r="J44" s="102">
        <v>129.304</v>
      </c>
      <c r="K44" s="102">
        <v>101.504</v>
      </c>
      <c r="L44" s="16">
        <v>48600</v>
      </c>
      <c r="M44" s="16">
        <v>1170</v>
      </c>
      <c r="N44" s="16">
        <v>19.399999999999999</v>
      </c>
      <c r="O44" s="16">
        <v>3.01</v>
      </c>
      <c r="P44" s="16">
        <v>1942</v>
      </c>
      <c r="Q44" s="16">
        <v>146</v>
      </c>
    </row>
    <row r="45" spans="2:17" ht="14.25" x14ac:dyDescent="0.2">
      <c r="B45" s="16">
        <v>50</v>
      </c>
      <c r="C45" s="16" t="s">
        <v>136</v>
      </c>
      <c r="D45" s="16">
        <v>500</v>
      </c>
      <c r="E45" s="16">
        <v>162</v>
      </c>
      <c r="F45" s="16">
        <v>16</v>
      </c>
      <c r="G45" s="16">
        <v>20</v>
      </c>
      <c r="H45" s="16">
        <v>14</v>
      </c>
      <c r="I45" s="100">
        <f t="shared" si="0"/>
        <v>7</v>
      </c>
      <c r="J45" s="102">
        <v>139.304</v>
      </c>
      <c r="K45" s="102">
        <v>109.354</v>
      </c>
      <c r="L45" s="16">
        <v>50600</v>
      </c>
      <c r="M45" s="16">
        <v>1220</v>
      </c>
      <c r="N45" s="16">
        <v>19.100000000000001</v>
      </c>
      <c r="O45" s="16">
        <v>2.96</v>
      </c>
      <c r="P45" s="16">
        <v>2026</v>
      </c>
      <c r="Q45" s="16">
        <v>151</v>
      </c>
    </row>
    <row r="46" spans="2:17" ht="14.25" x14ac:dyDescent="0.2">
      <c r="B46" s="16">
        <v>55</v>
      </c>
      <c r="C46" s="16" t="s">
        <v>135</v>
      </c>
      <c r="D46" s="16">
        <v>550</v>
      </c>
      <c r="E46" s="16">
        <v>166</v>
      </c>
      <c r="F46" s="16">
        <v>12.5</v>
      </c>
      <c r="G46" s="16">
        <v>21</v>
      </c>
      <c r="H46" s="16">
        <v>14.5</v>
      </c>
      <c r="I46" s="100">
        <v>7.3</v>
      </c>
      <c r="J46" s="102">
        <v>134.185</v>
      </c>
      <c r="K46" s="102">
        <v>105.33499999999999</v>
      </c>
      <c r="L46" s="16">
        <v>62900</v>
      </c>
      <c r="M46" s="16">
        <v>1370</v>
      </c>
      <c r="N46" s="16">
        <v>21.6</v>
      </c>
      <c r="O46" s="16">
        <v>3.19</v>
      </c>
      <c r="P46" s="16">
        <v>2290</v>
      </c>
      <c r="Q46" s="16">
        <v>164</v>
      </c>
    </row>
    <row r="47" spans="2:17" ht="14.25" x14ac:dyDescent="0.2">
      <c r="B47" s="16">
        <v>55</v>
      </c>
      <c r="C47" s="16" t="s">
        <v>131</v>
      </c>
      <c r="D47" s="16">
        <v>550</v>
      </c>
      <c r="E47" s="16">
        <v>168</v>
      </c>
      <c r="F47" s="16">
        <v>14.5</v>
      </c>
      <c r="G47" s="16">
        <v>21</v>
      </c>
      <c r="H47" s="16">
        <v>14.5</v>
      </c>
      <c r="I47" s="100">
        <v>7.3</v>
      </c>
      <c r="J47" s="102">
        <v>145.185</v>
      </c>
      <c r="K47" s="102">
        <v>113.97</v>
      </c>
      <c r="L47" s="16">
        <v>65600</v>
      </c>
      <c r="M47" s="16">
        <v>1420</v>
      </c>
      <c r="N47" s="16">
        <v>21.2</v>
      </c>
      <c r="O47" s="16">
        <v>3.14</v>
      </c>
      <c r="P47" s="16">
        <v>2390</v>
      </c>
      <c r="Q47" s="16">
        <v>170</v>
      </c>
    </row>
    <row r="48" spans="2:17" ht="14.25" x14ac:dyDescent="0.2">
      <c r="B48" s="16">
        <v>55</v>
      </c>
      <c r="C48" s="16" t="s">
        <v>136</v>
      </c>
      <c r="D48" s="16">
        <v>550</v>
      </c>
      <c r="E48" s="16">
        <v>170</v>
      </c>
      <c r="F48" s="16">
        <v>16.5</v>
      </c>
      <c r="G48" s="16">
        <v>21</v>
      </c>
      <c r="H48" s="16">
        <v>14.5</v>
      </c>
      <c r="I48" s="100">
        <v>7.3</v>
      </c>
      <c r="J48" s="102">
        <v>156.185</v>
      </c>
      <c r="K48" s="102">
        <v>122.605</v>
      </c>
      <c r="L48" s="16">
        <v>68400</v>
      </c>
      <c r="M48" s="16">
        <v>1480</v>
      </c>
      <c r="N48" s="16">
        <v>20.9</v>
      </c>
      <c r="O48" s="16">
        <v>3.08</v>
      </c>
      <c r="P48" s="16">
        <v>2490</v>
      </c>
      <c r="Q48" s="16">
        <v>175</v>
      </c>
    </row>
    <row r="49" spans="2:17" ht="14.25" x14ac:dyDescent="0.2">
      <c r="B49" s="16">
        <v>56</v>
      </c>
      <c r="C49" s="16" t="s">
        <v>135</v>
      </c>
      <c r="D49" s="16">
        <v>560</v>
      </c>
      <c r="E49" s="16">
        <v>166</v>
      </c>
      <c r="F49" s="16">
        <v>12.5</v>
      </c>
      <c r="G49" s="16">
        <v>21</v>
      </c>
      <c r="H49" s="16">
        <v>14.5</v>
      </c>
      <c r="I49" s="100">
        <f t="shared" si="0"/>
        <v>7.25</v>
      </c>
      <c r="J49" s="102">
        <v>135.435</v>
      </c>
      <c r="K49" s="102">
        <v>106.316</v>
      </c>
      <c r="L49" s="16">
        <v>65600</v>
      </c>
      <c r="M49" s="16">
        <v>1370</v>
      </c>
      <c r="N49" s="16">
        <v>22</v>
      </c>
      <c r="O49" s="16">
        <v>3.18</v>
      </c>
      <c r="P49" s="16">
        <v>2342</v>
      </c>
      <c r="Q49" s="16">
        <v>165</v>
      </c>
    </row>
    <row r="50" spans="2:17" ht="14.25" x14ac:dyDescent="0.2">
      <c r="B50" s="16">
        <v>56</v>
      </c>
      <c r="C50" s="16" t="s">
        <v>131</v>
      </c>
      <c r="D50" s="16">
        <v>560</v>
      </c>
      <c r="E50" s="16">
        <v>168</v>
      </c>
      <c r="F50" s="16">
        <v>14.5</v>
      </c>
      <c r="G50" s="16">
        <v>21</v>
      </c>
      <c r="H50" s="16">
        <v>14.5</v>
      </c>
      <c r="I50" s="100">
        <f t="shared" si="0"/>
        <v>7.25</v>
      </c>
      <c r="J50" s="102">
        <v>146.63499999999999</v>
      </c>
      <c r="K50" s="102">
        <v>115.108</v>
      </c>
      <c r="L50" s="16">
        <v>68500</v>
      </c>
      <c r="M50" s="16">
        <v>1490</v>
      </c>
      <c r="N50" s="16">
        <v>21.6</v>
      </c>
      <c r="O50" s="16">
        <v>3.12</v>
      </c>
      <c r="P50" s="16">
        <v>2447</v>
      </c>
      <c r="Q50" s="16">
        <v>170</v>
      </c>
    </row>
    <row r="51" spans="2:17" ht="14.25" x14ac:dyDescent="0.2">
      <c r="B51" s="16">
        <v>56</v>
      </c>
      <c r="C51" s="16" t="s">
        <v>136</v>
      </c>
      <c r="D51" s="16">
        <v>560</v>
      </c>
      <c r="E51" s="16">
        <v>170</v>
      </c>
      <c r="F51" s="16">
        <v>16.5</v>
      </c>
      <c r="G51" s="16">
        <v>21</v>
      </c>
      <c r="H51" s="16">
        <v>14.5</v>
      </c>
      <c r="I51" s="100">
        <f t="shared" si="0"/>
        <v>7.25</v>
      </c>
      <c r="J51" s="102">
        <v>157.83500000000001</v>
      </c>
      <c r="K51" s="102">
        <v>123.9</v>
      </c>
      <c r="L51" s="16">
        <v>71400</v>
      </c>
      <c r="M51" s="16">
        <v>1560</v>
      </c>
      <c r="N51" s="16">
        <v>21.3</v>
      </c>
      <c r="O51" s="16">
        <v>3.07</v>
      </c>
      <c r="P51" s="16">
        <v>2551</v>
      </c>
      <c r="Q51" s="16">
        <v>175</v>
      </c>
    </row>
    <row r="52" spans="2:17" ht="14.25" x14ac:dyDescent="0.2">
      <c r="B52" s="16">
        <v>63</v>
      </c>
      <c r="C52" s="16" t="s">
        <v>135</v>
      </c>
      <c r="D52" s="16">
        <v>630</v>
      </c>
      <c r="E52" s="16">
        <v>176</v>
      </c>
      <c r="F52" s="16">
        <v>13</v>
      </c>
      <c r="G52" s="16">
        <v>22</v>
      </c>
      <c r="H52" s="16">
        <v>15</v>
      </c>
      <c r="I52" s="100">
        <f t="shared" si="0"/>
        <v>7.5</v>
      </c>
      <c r="J52" s="102">
        <v>154.65799999999999</v>
      </c>
      <c r="K52" s="102">
        <v>121.407</v>
      </c>
      <c r="L52" s="16">
        <v>93900</v>
      </c>
      <c r="M52" s="16">
        <v>1700</v>
      </c>
      <c r="N52" s="16">
        <v>24.7</v>
      </c>
      <c r="O52" s="16">
        <v>3.32</v>
      </c>
      <c r="P52" s="16">
        <v>2984</v>
      </c>
      <c r="Q52" s="16">
        <v>194</v>
      </c>
    </row>
    <row r="53" spans="2:17" ht="14.25" x14ac:dyDescent="0.2">
      <c r="B53" s="16">
        <v>63</v>
      </c>
      <c r="C53" s="16" t="s">
        <v>131</v>
      </c>
      <c r="D53" s="16">
        <v>630</v>
      </c>
      <c r="E53" s="16">
        <v>178</v>
      </c>
      <c r="F53" s="16">
        <v>15</v>
      </c>
      <c r="G53" s="16">
        <v>22</v>
      </c>
      <c r="H53" s="16">
        <v>15</v>
      </c>
      <c r="I53" s="100">
        <f t="shared" si="0"/>
        <v>7.5</v>
      </c>
      <c r="J53" s="102">
        <v>167.25800000000001</v>
      </c>
      <c r="K53" s="102">
        <v>131.298</v>
      </c>
      <c r="L53" s="16">
        <v>98100</v>
      </c>
      <c r="M53" s="16">
        <v>1810</v>
      </c>
      <c r="N53" s="16">
        <v>24.2</v>
      </c>
      <c r="O53" s="16">
        <v>3.25</v>
      </c>
      <c r="P53" s="16">
        <v>3117</v>
      </c>
      <c r="Q53" s="16">
        <v>199</v>
      </c>
    </row>
    <row r="54" spans="2:17" ht="14.25" x14ac:dyDescent="0.2">
      <c r="B54" s="16">
        <v>63</v>
      </c>
      <c r="C54" s="16" t="s">
        <v>136</v>
      </c>
      <c r="D54" s="16">
        <v>630</v>
      </c>
      <c r="E54" s="16">
        <v>780</v>
      </c>
      <c r="F54" s="16">
        <v>17</v>
      </c>
      <c r="G54" s="16">
        <v>22</v>
      </c>
      <c r="H54" s="16">
        <v>15</v>
      </c>
      <c r="I54" s="100">
        <f t="shared" si="0"/>
        <v>7.5</v>
      </c>
      <c r="J54" s="102">
        <v>179.858</v>
      </c>
      <c r="K54" s="102">
        <v>141.18899999999999</v>
      </c>
      <c r="L54" s="16">
        <v>102000</v>
      </c>
      <c r="M54" s="16">
        <v>1920</v>
      </c>
      <c r="N54" s="16">
        <v>23.9</v>
      </c>
      <c r="O54" s="16">
        <v>3.2</v>
      </c>
      <c r="P54" s="16">
        <v>3249</v>
      </c>
      <c r="Q54" s="16">
        <v>205</v>
      </c>
    </row>
  </sheetData>
  <mergeCells count="13">
    <mergeCell ref="B13:C13"/>
    <mergeCell ref="B11:C11"/>
    <mergeCell ref="B14:C14"/>
    <mergeCell ref="B15:C15"/>
    <mergeCell ref="A1:Q2"/>
    <mergeCell ref="B6:C9"/>
    <mergeCell ref="B3:Q3"/>
    <mergeCell ref="B4:Q4"/>
    <mergeCell ref="L6:M6"/>
    <mergeCell ref="N6:O6"/>
    <mergeCell ref="P6:Q6"/>
    <mergeCell ref="B10:C10"/>
    <mergeCell ref="B12:C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4"/>
  <sheetViews>
    <sheetView workbookViewId="0">
      <selection activeCell="F8" sqref="F8"/>
    </sheetView>
  </sheetViews>
  <sheetFormatPr defaultRowHeight="12.75" x14ac:dyDescent="0.2"/>
  <cols>
    <col min="1" max="1" width="57.85546875" customWidth="1"/>
    <col min="2" max="3" width="7.28515625" customWidth="1"/>
    <col min="4" max="4" width="7.85546875" style="6" customWidth="1"/>
    <col min="5" max="5" width="8.28515625" style="11" customWidth="1"/>
    <col min="6" max="6" width="8.28515625" style="6" customWidth="1"/>
    <col min="7" max="7" width="9.85546875" style="5" customWidth="1"/>
    <col min="8" max="8" width="9.7109375" style="5" customWidth="1"/>
    <col min="9" max="9" width="11.140625" style="5" customWidth="1"/>
    <col min="10" max="10" width="11" style="5" customWidth="1"/>
    <col min="11" max="11" width="10.5703125" style="5" customWidth="1"/>
    <col min="12" max="12" width="11.140625" style="7" customWidth="1"/>
    <col min="13" max="14" width="10.7109375" style="7" customWidth="1"/>
    <col min="15" max="15" width="10.140625" style="7" customWidth="1"/>
    <col min="16" max="16" width="10.42578125" style="7" customWidth="1"/>
  </cols>
  <sheetData>
    <row r="1" spans="1:20" ht="12.75" customHeight="1" x14ac:dyDescent="0.2">
      <c r="A1" s="115" t="s">
        <v>157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21"/>
      <c r="R1" s="21"/>
    </row>
    <row r="2" spans="1:20" ht="12.7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21"/>
      <c r="R2" s="21"/>
    </row>
    <row r="3" spans="1:20" x14ac:dyDescent="0.2">
      <c r="A3" s="114" t="s">
        <v>152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7"/>
      <c r="R3" s="17"/>
    </row>
    <row r="4" spans="1:20" x14ac:dyDescent="0.2">
      <c r="A4" s="114" t="s">
        <v>153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7"/>
      <c r="R4" s="18"/>
    </row>
    <row r="5" spans="1:20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7"/>
      <c r="R5" s="18"/>
    </row>
    <row r="6" spans="1:20" x14ac:dyDescent="0.2">
      <c r="B6" s="128" t="s">
        <v>47</v>
      </c>
      <c r="C6" s="128"/>
      <c r="D6" s="80" t="s">
        <v>48</v>
      </c>
      <c r="E6" s="87" t="s">
        <v>65</v>
      </c>
      <c r="F6" s="80" t="s">
        <v>93</v>
      </c>
      <c r="G6" s="88" t="s">
        <v>9</v>
      </c>
      <c r="H6" s="88" t="s">
        <v>8</v>
      </c>
      <c r="I6" s="125" t="s">
        <v>10</v>
      </c>
      <c r="J6" s="125"/>
      <c r="K6" s="126" t="s">
        <v>13</v>
      </c>
      <c r="L6" s="126"/>
      <c r="M6" s="127" t="s">
        <v>23</v>
      </c>
      <c r="N6" s="127"/>
      <c r="O6" s="127" t="s">
        <v>51</v>
      </c>
      <c r="P6" s="127"/>
    </row>
    <row r="7" spans="1:20" ht="63.75" x14ac:dyDescent="0.2">
      <c r="B7" s="78" t="s">
        <v>178</v>
      </c>
      <c r="C7" s="78" t="s">
        <v>179</v>
      </c>
      <c r="D7" s="75" t="s">
        <v>97</v>
      </c>
      <c r="E7" s="89" t="s">
        <v>105</v>
      </c>
      <c r="F7" s="89" t="s">
        <v>104</v>
      </c>
      <c r="G7" s="90" t="s">
        <v>98</v>
      </c>
      <c r="H7" s="90" t="s">
        <v>99</v>
      </c>
      <c r="I7" s="79" t="s">
        <v>106</v>
      </c>
      <c r="J7" s="79" t="s">
        <v>107</v>
      </c>
      <c r="K7" s="79" t="s">
        <v>108</v>
      </c>
      <c r="L7" s="79" t="s">
        <v>109</v>
      </c>
      <c r="M7" s="79" t="s">
        <v>110</v>
      </c>
      <c r="N7" s="79" t="s">
        <v>111</v>
      </c>
      <c r="O7" s="79" t="s">
        <v>101</v>
      </c>
      <c r="P7" s="79" t="s">
        <v>102</v>
      </c>
    </row>
    <row r="8" spans="1:20" x14ac:dyDescent="0.2">
      <c r="B8" s="80" t="s">
        <v>3</v>
      </c>
      <c r="C8" s="80" t="s">
        <v>4</v>
      </c>
      <c r="D8" s="80" t="s">
        <v>49</v>
      </c>
      <c r="E8" s="87" t="s">
        <v>94</v>
      </c>
      <c r="F8" s="80" t="s">
        <v>95</v>
      </c>
      <c r="G8" s="88" t="s">
        <v>50</v>
      </c>
      <c r="H8" s="88" t="s">
        <v>18</v>
      </c>
      <c r="I8" s="88" t="s">
        <v>11</v>
      </c>
      <c r="J8" s="88" t="s">
        <v>52</v>
      </c>
      <c r="K8" s="88" t="s">
        <v>53</v>
      </c>
      <c r="L8" s="90" t="s">
        <v>54</v>
      </c>
      <c r="M8" s="90" t="s">
        <v>16</v>
      </c>
      <c r="N8" s="90" t="s">
        <v>17</v>
      </c>
      <c r="O8" s="90" t="s">
        <v>89</v>
      </c>
      <c r="P8" s="90" t="s">
        <v>55</v>
      </c>
    </row>
    <row r="9" spans="1:20" ht="13.5" thickBot="1" x14ac:dyDescent="0.25">
      <c r="B9" s="82" t="s">
        <v>56</v>
      </c>
      <c r="C9" s="82" t="s">
        <v>56</v>
      </c>
      <c r="D9" s="82" t="s">
        <v>56</v>
      </c>
      <c r="E9" s="93" t="s">
        <v>56</v>
      </c>
      <c r="F9" s="82" t="s">
        <v>56</v>
      </c>
      <c r="G9" s="94" t="s">
        <v>57</v>
      </c>
      <c r="H9" s="94" t="s">
        <v>58</v>
      </c>
      <c r="I9" s="94" t="s">
        <v>59</v>
      </c>
      <c r="J9" s="94" t="s">
        <v>59</v>
      </c>
      <c r="K9" s="94" t="s">
        <v>60</v>
      </c>
      <c r="L9" s="95" t="s">
        <v>60</v>
      </c>
      <c r="M9" s="95" t="s">
        <v>61</v>
      </c>
      <c r="N9" s="95" t="s">
        <v>61</v>
      </c>
      <c r="O9" s="95" t="s">
        <v>59</v>
      </c>
      <c r="P9" s="95" t="s">
        <v>61</v>
      </c>
    </row>
    <row r="10" spans="1:20" ht="15" thickTop="1" x14ac:dyDescent="0.2">
      <c r="B10" s="91">
        <v>30</v>
      </c>
      <c r="C10" s="91">
        <v>20</v>
      </c>
      <c r="D10" s="66">
        <v>1.5</v>
      </c>
      <c r="E10" s="84">
        <f>D10*1.5</f>
        <v>2.25</v>
      </c>
      <c r="F10" s="84">
        <f>E10-D10</f>
        <v>0.75</v>
      </c>
      <c r="G10" s="92">
        <v>1.06</v>
      </c>
      <c r="H10" s="92">
        <v>1.35</v>
      </c>
      <c r="I10" s="92">
        <v>1.59</v>
      </c>
      <c r="J10" s="92">
        <v>0.84</v>
      </c>
      <c r="K10" s="92">
        <v>1.08</v>
      </c>
      <c r="L10" s="92">
        <v>0.78800000000000003</v>
      </c>
      <c r="M10" s="92">
        <v>1.06</v>
      </c>
      <c r="N10" s="92">
        <v>0.84</v>
      </c>
      <c r="O10" s="92">
        <v>1.83</v>
      </c>
      <c r="P10" s="92">
        <v>1.4</v>
      </c>
    </row>
    <row r="11" spans="1:20" ht="14.25" x14ac:dyDescent="0.2">
      <c r="B11" s="24">
        <v>30</v>
      </c>
      <c r="C11" s="24">
        <v>20</v>
      </c>
      <c r="D11" s="26">
        <v>1.75</v>
      </c>
      <c r="E11" s="26">
        <f t="shared" ref="E11:E74" si="0">D11*1.5</f>
        <v>2.625</v>
      </c>
      <c r="F11" s="26">
        <f t="shared" ref="F11:F74" si="1">E11-D11</f>
        <v>0.875</v>
      </c>
      <c r="G11" s="27">
        <v>1.22</v>
      </c>
      <c r="H11" s="27">
        <v>1.55</v>
      </c>
      <c r="I11" s="27">
        <v>1.77</v>
      </c>
      <c r="J11" s="27">
        <v>0.93</v>
      </c>
      <c r="K11" s="27">
        <v>1.07</v>
      </c>
      <c r="L11" s="27">
        <v>0.77700000000000002</v>
      </c>
      <c r="M11" s="27">
        <v>1.18</v>
      </c>
      <c r="N11" s="27">
        <v>0.93</v>
      </c>
      <c r="O11" s="27">
        <v>2.0699999999999998</v>
      </c>
      <c r="P11" s="27">
        <v>1.56</v>
      </c>
      <c r="R11" s="124" t="s">
        <v>71</v>
      </c>
      <c r="S11" s="124" t="s">
        <v>66</v>
      </c>
      <c r="T11" s="124"/>
    </row>
    <row r="12" spans="1:20" ht="14.25" x14ac:dyDescent="0.2">
      <c r="B12" s="24">
        <v>30</v>
      </c>
      <c r="C12" s="24">
        <v>20</v>
      </c>
      <c r="D12" s="28">
        <v>2</v>
      </c>
      <c r="E12" s="26">
        <f t="shared" si="0"/>
        <v>3</v>
      </c>
      <c r="F12" s="26">
        <f t="shared" si="1"/>
        <v>1</v>
      </c>
      <c r="G12" s="27">
        <v>1.36</v>
      </c>
      <c r="H12" s="27">
        <v>1.74</v>
      </c>
      <c r="I12" s="27">
        <v>1.94</v>
      </c>
      <c r="J12" s="27">
        <v>1.02</v>
      </c>
      <c r="K12" s="27">
        <v>1.06</v>
      </c>
      <c r="L12" s="27">
        <v>0.76500000000000001</v>
      </c>
      <c r="M12" s="27">
        <v>1.29</v>
      </c>
      <c r="N12" s="27">
        <v>1.02</v>
      </c>
      <c r="O12" s="27">
        <v>2.29</v>
      </c>
      <c r="P12" s="27">
        <v>1.71</v>
      </c>
      <c r="R12" s="124"/>
      <c r="S12" s="1" t="s">
        <v>72</v>
      </c>
      <c r="T12" s="1" t="s">
        <v>73</v>
      </c>
    </row>
    <row r="13" spans="1:20" ht="14.25" x14ac:dyDescent="0.2">
      <c r="B13" s="24">
        <v>30</v>
      </c>
      <c r="C13" s="24">
        <v>20</v>
      </c>
      <c r="D13" s="25">
        <v>2.5</v>
      </c>
      <c r="E13" s="26">
        <f t="shared" si="0"/>
        <v>3.75</v>
      </c>
      <c r="F13" s="26">
        <f t="shared" si="1"/>
        <v>1.25</v>
      </c>
      <c r="G13" s="27">
        <v>1.64</v>
      </c>
      <c r="H13" s="27">
        <v>2.09</v>
      </c>
      <c r="I13" s="27">
        <v>2.21</v>
      </c>
      <c r="J13" s="27">
        <v>1.1499999999999999</v>
      </c>
      <c r="K13" s="27">
        <v>1.03</v>
      </c>
      <c r="L13" s="27">
        <v>0.74199999999999999</v>
      </c>
      <c r="M13" s="27">
        <v>1.47</v>
      </c>
      <c r="N13" s="27">
        <v>1.1499999999999999</v>
      </c>
      <c r="O13" s="27">
        <v>2.68</v>
      </c>
      <c r="P13" s="27">
        <v>1.95</v>
      </c>
      <c r="R13" s="1" t="s">
        <v>67</v>
      </c>
      <c r="S13" s="1" t="s">
        <v>74</v>
      </c>
      <c r="T13" s="3" t="s">
        <v>75</v>
      </c>
    </row>
    <row r="14" spans="1:20" ht="14.25" x14ac:dyDescent="0.2">
      <c r="B14" s="24">
        <v>40</v>
      </c>
      <c r="C14" s="24">
        <v>20</v>
      </c>
      <c r="D14" s="28">
        <v>1.5</v>
      </c>
      <c r="E14" s="26">
        <f t="shared" si="0"/>
        <v>2.25</v>
      </c>
      <c r="F14" s="26">
        <f t="shared" si="1"/>
        <v>0.75</v>
      </c>
      <c r="G14" s="27">
        <v>1.3</v>
      </c>
      <c r="H14" s="27">
        <v>1.65</v>
      </c>
      <c r="I14" s="27">
        <v>3.27</v>
      </c>
      <c r="J14" s="27">
        <v>1.1000000000000001</v>
      </c>
      <c r="K14" s="27">
        <v>1.41</v>
      </c>
      <c r="L14" s="27">
        <v>0.81499999999999995</v>
      </c>
      <c r="M14" s="27">
        <v>1.63</v>
      </c>
      <c r="N14" s="27">
        <v>1.1000000000000001</v>
      </c>
      <c r="O14" s="27">
        <v>2.74</v>
      </c>
      <c r="P14" s="27">
        <v>1.91</v>
      </c>
      <c r="R14" s="1" t="s">
        <v>68</v>
      </c>
      <c r="S14" s="1" t="s">
        <v>75</v>
      </c>
      <c r="T14" s="1" t="s">
        <v>76</v>
      </c>
    </row>
    <row r="15" spans="1:20" ht="14.25" x14ac:dyDescent="0.2">
      <c r="B15" s="24">
        <v>40</v>
      </c>
      <c r="C15" s="24">
        <v>20</v>
      </c>
      <c r="D15" s="26">
        <v>1.75</v>
      </c>
      <c r="E15" s="26">
        <f t="shared" si="0"/>
        <v>2.625</v>
      </c>
      <c r="F15" s="26">
        <f t="shared" si="1"/>
        <v>0.875</v>
      </c>
      <c r="G15" s="27">
        <v>1.49</v>
      </c>
      <c r="H15" s="27">
        <v>1.9</v>
      </c>
      <c r="I15" s="27">
        <v>3.68</v>
      </c>
      <c r="J15" s="27">
        <v>1.23</v>
      </c>
      <c r="K15" s="27">
        <v>1.39</v>
      </c>
      <c r="L15" s="27">
        <v>0.80400000000000005</v>
      </c>
      <c r="M15" s="29">
        <v>1.84</v>
      </c>
      <c r="N15" s="27">
        <v>1.23</v>
      </c>
      <c r="O15" s="27">
        <v>3.11</v>
      </c>
      <c r="P15" s="27">
        <v>2.14</v>
      </c>
      <c r="R15" s="1" t="s">
        <v>69</v>
      </c>
      <c r="S15" s="1" t="s">
        <v>76</v>
      </c>
      <c r="T15" s="1" t="s">
        <v>77</v>
      </c>
    </row>
    <row r="16" spans="1:20" ht="14.25" x14ac:dyDescent="0.2">
      <c r="B16" s="24">
        <v>40</v>
      </c>
      <c r="C16" s="24">
        <v>20</v>
      </c>
      <c r="D16" s="25">
        <v>2</v>
      </c>
      <c r="E16" s="26">
        <f t="shared" si="0"/>
        <v>3</v>
      </c>
      <c r="F16" s="26">
        <f t="shared" si="1"/>
        <v>1</v>
      </c>
      <c r="G16" s="27">
        <v>1.68</v>
      </c>
      <c r="H16" s="27">
        <v>2.14</v>
      </c>
      <c r="I16" s="27">
        <v>4.05</v>
      </c>
      <c r="J16" s="27">
        <v>1.34</v>
      </c>
      <c r="K16" s="27">
        <v>1.38</v>
      </c>
      <c r="L16" s="27">
        <v>0.79300000000000004</v>
      </c>
      <c r="M16" s="27">
        <v>2.02</v>
      </c>
      <c r="N16" s="27">
        <v>1.34</v>
      </c>
      <c r="O16" s="27">
        <v>3.45</v>
      </c>
      <c r="P16" s="27">
        <v>2.36</v>
      </c>
      <c r="R16" s="1" t="s">
        <v>70</v>
      </c>
      <c r="S16" s="1" t="s">
        <v>77</v>
      </c>
      <c r="T16" s="1" t="s">
        <v>78</v>
      </c>
    </row>
    <row r="17" spans="2:16" ht="14.25" x14ac:dyDescent="0.2">
      <c r="B17" s="24">
        <v>40</v>
      </c>
      <c r="C17" s="24">
        <v>20</v>
      </c>
      <c r="D17" s="28">
        <v>2.5</v>
      </c>
      <c r="E17" s="26">
        <f t="shared" si="0"/>
        <v>3.75</v>
      </c>
      <c r="F17" s="26">
        <f t="shared" si="1"/>
        <v>1.25</v>
      </c>
      <c r="G17" s="27">
        <v>2.0299999999999998</v>
      </c>
      <c r="H17" s="27">
        <v>2.59</v>
      </c>
      <c r="I17" s="27">
        <v>4.6900000000000004</v>
      </c>
      <c r="J17" s="27">
        <v>1.54</v>
      </c>
      <c r="K17" s="27">
        <v>1.35</v>
      </c>
      <c r="L17" s="27">
        <v>0.77</v>
      </c>
      <c r="M17" s="27">
        <v>2.35</v>
      </c>
      <c r="N17" s="27">
        <v>1.54</v>
      </c>
      <c r="O17" s="27">
        <v>4.0599999999999996</v>
      </c>
      <c r="P17" s="27">
        <v>2.72</v>
      </c>
    </row>
    <row r="18" spans="2:16" ht="14.25" x14ac:dyDescent="0.2">
      <c r="B18" s="24">
        <v>40</v>
      </c>
      <c r="C18" s="24">
        <v>20</v>
      </c>
      <c r="D18" s="28">
        <v>3</v>
      </c>
      <c r="E18" s="26">
        <f t="shared" si="0"/>
        <v>4.5</v>
      </c>
      <c r="F18" s="26">
        <f t="shared" si="1"/>
        <v>1.5</v>
      </c>
      <c r="G18" s="27">
        <v>2.36</v>
      </c>
      <c r="H18" s="27">
        <v>3.01</v>
      </c>
      <c r="I18" s="27">
        <v>5.21</v>
      </c>
      <c r="J18" s="27">
        <v>1.68</v>
      </c>
      <c r="K18" s="27">
        <v>1.32</v>
      </c>
      <c r="L18" s="27">
        <v>0.748</v>
      </c>
      <c r="M18" s="27">
        <v>2.6</v>
      </c>
      <c r="N18" s="27">
        <v>1.68</v>
      </c>
      <c r="O18" s="27">
        <v>4.57</v>
      </c>
      <c r="P18" s="27">
        <v>3</v>
      </c>
    </row>
    <row r="19" spans="2:16" ht="14.25" x14ac:dyDescent="0.2">
      <c r="B19" s="24">
        <v>40</v>
      </c>
      <c r="C19" s="24">
        <v>25</v>
      </c>
      <c r="D19" s="25">
        <v>1.5</v>
      </c>
      <c r="E19" s="26">
        <f t="shared" si="0"/>
        <v>2.25</v>
      </c>
      <c r="F19" s="26">
        <f t="shared" si="1"/>
        <v>0.75</v>
      </c>
      <c r="G19" s="27">
        <v>1.41</v>
      </c>
      <c r="H19" s="27">
        <v>1.8</v>
      </c>
      <c r="I19" s="27">
        <v>3.82</v>
      </c>
      <c r="J19" s="27">
        <v>1.84</v>
      </c>
      <c r="K19" s="27">
        <v>1.46</v>
      </c>
      <c r="L19" s="27">
        <v>1.01</v>
      </c>
      <c r="M19" s="27">
        <v>1.91</v>
      </c>
      <c r="N19" s="27">
        <v>1.47</v>
      </c>
      <c r="O19" s="27" t="s">
        <v>62</v>
      </c>
      <c r="P19" s="27">
        <v>2.46</v>
      </c>
    </row>
    <row r="20" spans="2:16" ht="14.25" x14ac:dyDescent="0.2">
      <c r="B20" s="24">
        <v>40</v>
      </c>
      <c r="C20" s="24">
        <v>25</v>
      </c>
      <c r="D20" s="25">
        <v>1.75</v>
      </c>
      <c r="E20" s="26">
        <f t="shared" si="0"/>
        <v>2.625</v>
      </c>
      <c r="F20" s="26">
        <f t="shared" si="1"/>
        <v>0.875</v>
      </c>
      <c r="G20" s="27">
        <v>1.63</v>
      </c>
      <c r="H20" s="27">
        <v>2.0699999999999998</v>
      </c>
      <c r="I20" s="27">
        <v>4.32</v>
      </c>
      <c r="J20" s="27">
        <v>2.0699999999999998</v>
      </c>
      <c r="K20" s="27">
        <v>1.44</v>
      </c>
      <c r="L20" s="27">
        <v>0.999</v>
      </c>
      <c r="M20" s="27">
        <v>2.16</v>
      </c>
      <c r="N20" s="27">
        <v>1.66</v>
      </c>
      <c r="O20" s="27">
        <v>4.63</v>
      </c>
      <c r="P20" s="27">
        <v>2.78</v>
      </c>
    </row>
    <row r="21" spans="2:16" ht="14.25" x14ac:dyDescent="0.2">
      <c r="B21" s="24">
        <v>40</v>
      </c>
      <c r="C21" s="24">
        <v>25</v>
      </c>
      <c r="D21" s="28">
        <v>2</v>
      </c>
      <c r="E21" s="26">
        <f t="shared" si="0"/>
        <v>3</v>
      </c>
      <c r="F21" s="26">
        <f t="shared" si="1"/>
        <v>1</v>
      </c>
      <c r="G21" s="27">
        <v>1.83</v>
      </c>
      <c r="H21" s="27">
        <v>2.34</v>
      </c>
      <c r="I21" s="27">
        <v>4.7699999999999996</v>
      </c>
      <c r="J21" s="27">
        <v>2.2799999999999998</v>
      </c>
      <c r="K21" s="27">
        <v>1.43</v>
      </c>
      <c r="L21" s="27">
        <v>0.98799999999999999</v>
      </c>
      <c r="M21" s="27">
        <v>2.39</v>
      </c>
      <c r="N21" s="27">
        <v>1.82</v>
      </c>
      <c r="O21" s="27">
        <v>5.17</v>
      </c>
      <c r="P21" s="27">
        <v>3.07</v>
      </c>
    </row>
    <row r="22" spans="2:16" ht="14.25" x14ac:dyDescent="0.2">
      <c r="B22" s="24">
        <v>40</v>
      </c>
      <c r="C22" s="24">
        <v>25</v>
      </c>
      <c r="D22" s="28">
        <v>2.5</v>
      </c>
      <c r="E22" s="26">
        <f t="shared" si="0"/>
        <v>3.75</v>
      </c>
      <c r="F22" s="26">
        <f t="shared" si="1"/>
        <v>1.25</v>
      </c>
      <c r="G22" s="27">
        <v>2.23</v>
      </c>
      <c r="H22" s="27">
        <v>2.84</v>
      </c>
      <c r="I22" s="27">
        <v>5.57</v>
      </c>
      <c r="J22" s="27">
        <v>2.64</v>
      </c>
      <c r="K22" s="27">
        <v>1.4</v>
      </c>
      <c r="L22" s="27">
        <v>0.96499999999999997</v>
      </c>
      <c r="M22" s="30">
        <v>2.79</v>
      </c>
      <c r="N22" s="29">
        <v>2.11</v>
      </c>
      <c r="O22" s="27">
        <v>6.15</v>
      </c>
      <c r="P22" s="27">
        <v>3.59</v>
      </c>
    </row>
    <row r="23" spans="2:16" ht="14.25" x14ac:dyDescent="0.2">
      <c r="B23" s="24">
        <v>40</v>
      </c>
      <c r="C23" s="24">
        <v>25</v>
      </c>
      <c r="D23" s="25">
        <v>3</v>
      </c>
      <c r="E23" s="26">
        <f t="shared" si="0"/>
        <v>4.5</v>
      </c>
      <c r="F23" s="26">
        <f t="shared" si="1"/>
        <v>1.5</v>
      </c>
      <c r="G23" s="27">
        <v>2.6</v>
      </c>
      <c r="H23" s="27">
        <v>3.31</v>
      </c>
      <c r="I23" s="27">
        <v>6.24</v>
      </c>
      <c r="J23" s="27">
        <v>2.94</v>
      </c>
      <c r="K23" s="27">
        <v>1.37</v>
      </c>
      <c r="L23" s="27">
        <v>0.94199999999999995</v>
      </c>
      <c r="M23" s="27">
        <v>3.12</v>
      </c>
      <c r="N23" s="27">
        <v>2.35</v>
      </c>
      <c r="O23" s="27">
        <v>7</v>
      </c>
      <c r="P23" s="27">
        <v>4.01</v>
      </c>
    </row>
    <row r="24" spans="2:16" ht="14.25" x14ac:dyDescent="0.2">
      <c r="B24" s="24">
        <v>40</v>
      </c>
      <c r="C24" s="24">
        <v>30</v>
      </c>
      <c r="D24" s="28">
        <v>1.5</v>
      </c>
      <c r="E24" s="26">
        <f t="shared" si="0"/>
        <v>2.25</v>
      </c>
      <c r="F24" s="26">
        <f t="shared" si="1"/>
        <v>0.75</v>
      </c>
      <c r="G24" s="27">
        <v>1.53</v>
      </c>
      <c r="H24" s="27">
        <v>1.95</v>
      </c>
      <c r="I24" s="27">
        <v>4.38</v>
      </c>
      <c r="J24" s="27">
        <v>2.81</v>
      </c>
      <c r="K24" s="27">
        <v>1.5</v>
      </c>
      <c r="L24" s="27">
        <v>1.1990000000000001</v>
      </c>
      <c r="M24" s="27">
        <v>2.19</v>
      </c>
      <c r="N24" s="27">
        <v>1.87</v>
      </c>
      <c r="O24" s="27">
        <v>5.52</v>
      </c>
      <c r="P24" s="27">
        <v>3.02</v>
      </c>
    </row>
    <row r="25" spans="2:16" ht="14.25" x14ac:dyDescent="0.2">
      <c r="B25" s="24">
        <v>40</v>
      </c>
      <c r="C25" s="24">
        <v>30</v>
      </c>
      <c r="D25" s="26">
        <v>1.75</v>
      </c>
      <c r="E25" s="26">
        <f t="shared" si="0"/>
        <v>2.625</v>
      </c>
      <c r="F25" s="26">
        <f t="shared" si="1"/>
        <v>0.875</v>
      </c>
      <c r="G25" s="27">
        <v>1.77</v>
      </c>
      <c r="H25" s="27">
        <v>2.25</v>
      </c>
      <c r="I25" s="27">
        <v>4.96</v>
      </c>
      <c r="J25" s="27">
        <v>3.17</v>
      </c>
      <c r="K25" s="27">
        <v>1.48</v>
      </c>
      <c r="L25" s="27">
        <v>1.1870000000000001</v>
      </c>
      <c r="M25" s="27">
        <v>2.48</v>
      </c>
      <c r="N25" s="27">
        <v>2.11</v>
      </c>
      <c r="O25" s="27">
        <v>6.31</v>
      </c>
      <c r="P25" s="27">
        <v>3.42</v>
      </c>
    </row>
    <row r="26" spans="2:16" ht="14.25" x14ac:dyDescent="0.2">
      <c r="B26" s="24">
        <v>40</v>
      </c>
      <c r="C26" s="24">
        <v>30</v>
      </c>
      <c r="D26" s="28">
        <v>2</v>
      </c>
      <c r="E26" s="26">
        <f t="shared" si="0"/>
        <v>3</v>
      </c>
      <c r="F26" s="26">
        <f t="shared" si="1"/>
        <v>1</v>
      </c>
      <c r="G26" s="27">
        <v>1.99</v>
      </c>
      <c r="H26" s="27">
        <v>2.54</v>
      </c>
      <c r="I26" s="27">
        <v>5.49</v>
      </c>
      <c r="J26" s="27">
        <v>3.51</v>
      </c>
      <c r="K26" s="27">
        <v>1.47</v>
      </c>
      <c r="L26" s="27">
        <v>1.1759999999999999</v>
      </c>
      <c r="M26" s="27">
        <v>2.75</v>
      </c>
      <c r="N26" s="27">
        <v>2.34</v>
      </c>
      <c r="O26" s="27">
        <v>7.07</v>
      </c>
      <c r="P26" s="27">
        <v>3.79</v>
      </c>
    </row>
    <row r="27" spans="2:16" ht="14.25" x14ac:dyDescent="0.2">
      <c r="B27" s="24">
        <v>40</v>
      </c>
      <c r="C27" s="24">
        <v>30</v>
      </c>
      <c r="D27" s="28">
        <v>2.5</v>
      </c>
      <c r="E27" s="26">
        <f t="shared" si="0"/>
        <v>3.75</v>
      </c>
      <c r="F27" s="26">
        <f t="shared" si="1"/>
        <v>1.25</v>
      </c>
      <c r="G27" s="27">
        <v>2.42</v>
      </c>
      <c r="H27" s="27">
        <v>3.09</v>
      </c>
      <c r="I27" s="27">
        <v>6.45</v>
      </c>
      <c r="J27" s="27">
        <v>4.0999999999999996</v>
      </c>
      <c r="K27" s="27">
        <v>1.45</v>
      </c>
      <c r="L27" s="27">
        <v>1.153</v>
      </c>
      <c r="M27" s="27">
        <v>3.23</v>
      </c>
      <c r="N27" s="27">
        <v>2.74</v>
      </c>
      <c r="O27" s="27">
        <v>8.4700000000000006</v>
      </c>
      <c r="P27" s="27">
        <v>4.46</v>
      </c>
    </row>
    <row r="28" spans="2:16" ht="14.25" x14ac:dyDescent="0.2">
      <c r="B28" s="24">
        <v>40</v>
      </c>
      <c r="C28" s="24">
        <v>30</v>
      </c>
      <c r="D28" s="28">
        <v>3</v>
      </c>
      <c r="E28" s="26">
        <f t="shared" si="0"/>
        <v>4.5</v>
      </c>
      <c r="F28" s="26">
        <f t="shared" si="1"/>
        <v>1.5</v>
      </c>
      <c r="G28" s="27">
        <v>2.83</v>
      </c>
      <c r="H28" s="27">
        <v>3.61</v>
      </c>
      <c r="I28" s="27">
        <v>7.27</v>
      </c>
      <c r="J28" s="27">
        <v>4.5999999999999996</v>
      </c>
      <c r="K28" s="27">
        <v>1.42</v>
      </c>
      <c r="L28" s="27">
        <v>1.129</v>
      </c>
      <c r="M28" s="27">
        <v>3.63</v>
      </c>
      <c r="N28" s="27">
        <v>3.07</v>
      </c>
      <c r="O28" s="27">
        <v>9.7200000000000006</v>
      </c>
      <c r="P28" s="27">
        <v>5.03</v>
      </c>
    </row>
    <row r="29" spans="2:16" ht="14.25" x14ac:dyDescent="0.2">
      <c r="B29" s="24">
        <v>50</v>
      </c>
      <c r="C29" s="24">
        <v>25</v>
      </c>
      <c r="D29" s="25">
        <v>1.5</v>
      </c>
      <c r="E29" s="26">
        <f t="shared" si="0"/>
        <v>2.25</v>
      </c>
      <c r="F29" s="26">
        <f t="shared" si="1"/>
        <v>0.75</v>
      </c>
      <c r="G29" s="27">
        <v>1.65</v>
      </c>
      <c r="H29" s="27">
        <v>2.1</v>
      </c>
      <c r="I29" s="27">
        <v>6.65</v>
      </c>
      <c r="J29" s="27">
        <v>2.25</v>
      </c>
      <c r="K29" s="27">
        <v>1.78</v>
      </c>
      <c r="L29" s="27">
        <v>1.04</v>
      </c>
      <c r="M29" s="27">
        <v>2.66</v>
      </c>
      <c r="N29" s="27">
        <v>1.8</v>
      </c>
      <c r="O29" s="27">
        <v>5.52</v>
      </c>
      <c r="P29" s="27">
        <v>3.41</v>
      </c>
    </row>
    <row r="30" spans="2:16" ht="14.25" x14ac:dyDescent="0.2">
      <c r="B30" s="24">
        <v>50</v>
      </c>
      <c r="C30" s="24">
        <v>25</v>
      </c>
      <c r="D30" s="26">
        <v>1.75</v>
      </c>
      <c r="E30" s="26">
        <f t="shared" si="0"/>
        <v>2.625</v>
      </c>
      <c r="F30" s="26">
        <f t="shared" si="1"/>
        <v>0.875</v>
      </c>
      <c r="G30" s="27">
        <v>1.9</v>
      </c>
      <c r="H30" s="27">
        <v>2.42</v>
      </c>
      <c r="I30" s="27">
        <v>7.55</v>
      </c>
      <c r="J30" s="27">
        <v>2.54</v>
      </c>
      <c r="K30" s="27">
        <v>1.76</v>
      </c>
      <c r="L30" s="27">
        <v>1.024</v>
      </c>
      <c r="M30" s="27">
        <v>3.02</v>
      </c>
      <c r="N30" s="27">
        <v>2.0299999999999998</v>
      </c>
      <c r="O30" s="27">
        <v>6.32</v>
      </c>
      <c r="P30" s="27">
        <v>3.54</v>
      </c>
    </row>
    <row r="31" spans="2:16" ht="14.25" x14ac:dyDescent="0.2">
      <c r="B31" s="24">
        <v>50</v>
      </c>
      <c r="C31" s="24">
        <v>25</v>
      </c>
      <c r="D31" s="28">
        <v>2</v>
      </c>
      <c r="E31" s="26">
        <f t="shared" si="0"/>
        <v>3</v>
      </c>
      <c r="F31" s="26">
        <f t="shared" si="1"/>
        <v>1</v>
      </c>
      <c r="G31" s="27">
        <v>2.15</v>
      </c>
      <c r="H31" s="27">
        <v>2.74</v>
      </c>
      <c r="I31" s="27">
        <v>8.3800000000000008</v>
      </c>
      <c r="J31" s="27">
        <v>2.81</v>
      </c>
      <c r="K31" s="27">
        <v>1.75</v>
      </c>
      <c r="L31" s="27">
        <v>1.0129999999999999</v>
      </c>
      <c r="M31" s="27">
        <v>3.35</v>
      </c>
      <c r="N31" s="27">
        <v>2.25</v>
      </c>
      <c r="O31" s="27">
        <v>7.06</v>
      </c>
      <c r="P31" s="27">
        <v>3.92</v>
      </c>
    </row>
    <row r="32" spans="2:16" ht="14.25" x14ac:dyDescent="0.2">
      <c r="B32" s="24">
        <v>50</v>
      </c>
      <c r="C32" s="24">
        <v>25</v>
      </c>
      <c r="D32" s="28">
        <v>2.5</v>
      </c>
      <c r="E32" s="26">
        <f t="shared" si="0"/>
        <v>3.75</v>
      </c>
      <c r="F32" s="26">
        <f t="shared" si="1"/>
        <v>1.25</v>
      </c>
      <c r="G32" s="27">
        <v>2.62</v>
      </c>
      <c r="H32" s="27">
        <v>2.34</v>
      </c>
      <c r="I32" s="27">
        <v>9.89</v>
      </c>
      <c r="J32" s="27">
        <v>3.28</v>
      </c>
      <c r="K32" s="27">
        <v>1.72</v>
      </c>
      <c r="L32" s="27">
        <v>0.99099999999999999</v>
      </c>
      <c r="M32" s="27">
        <v>3.95</v>
      </c>
      <c r="N32" s="27">
        <v>2.62</v>
      </c>
      <c r="O32" s="27">
        <v>8.43</v>
      </c>
      <c r="P32" s="27">
        <v>4.5999999999999996</v>
      </c>
    </row>
    <row r="33" spans="2:16" ht="14.25" x14ac:dyDescent="0.2">
      <c r="B33" s="24">
        <v>50</v>
      </c>
      <c r="C33" s="24">
        <v>25</v>
      </c>
      <c r="D33" s="28">
        <v>3</v>
      </c>
      <c r="E33" s="26">
        <f t="shared" si="0"/>
        <v>4.5</v>
      </c>
      <c r="F33" s="26">
        <f t="shared" si="1"/>
        <v>1.5</v>
      </c>
      <c r="G33" s="27">
        <v>3.07</v>
      </c>
      <c r="H33" s="27">
        <v>3.91</v>
      </c>
      <c r="I33" s="27">
        <v>11.17</v>
      </c>
      <c r="J33" s="27">
        <v>3.67</v>
      </c>
      <c r="K33" s="27">
        <v>1.69</v>
      </c>
      <c r="L33" s="27">
        <v>0.96899999999999997</v>
      </c>
      <c r="M33" s="27">
        <v>4.47</v>
      </c>
      <c r="N33" s="27">
        <v>2.93</v>
      </c>
      <c r="O33" s="27">
        <v>9.64</v>
      </c>
      <c r="P33" s="27">
        <v>5.18</v>
      </c>
    </row>
    <row r="34" spans="2:16" ht="14.25" x14ac:dyDescent="0.2">
      <c r="B34" s="24">
        <v>50</v>
      </c>
      <c r="C34" s="24">
        <v>30</v>
      </c>
      <c r="D34" s="25">
        <v>1.5</v>
      </c>
      <c r="E34" s="26">
        <f t="shared" si="0"/>
        <v>2.25</v>
      </c>
      <c r="F34" s="26">
        <f t="shared" si="1"/>
        <v>0.75</v>
      </c>
      <c r="G34" s="27">
        <v>1.7669999999999999</v>
      </c>
      <c r="H34" s="27">
        <v>2.2519999999999998</v>
      </c>
      <c r="I34" s="27">
        <v>7.5350000000000001</v>
      </c>
      <c r="J34" s="27">
        <v>3.415</v>
      </c>
      <c r="K34" s="27">
        <v>1.829</v>
      </c>
      <c r="L34" s="27">
        <v>1.2310000000000001</v>
      </c>
      <c r="M34" s="27">
        <v>3.0139999999999998</v>
      </c>
      <c r="N34" s="27">
        <v>2.2759999999999998</v>
      </c>
      <c r="O34" s="27">
        <v>7.5869999999999997</v>
      </c>
      <c r="P34" s="27">
        <v>3.83</v>
      </c>
    </row>
    <row r="35" spans="2:16" ht="14.25" x14ac:dyDescent="0.2">
      <c r="B35" s="24">
        <v>50</v>
      </c>
      <c r="C35" s="24">
        <v>30</v>
      </c>
      <c r="D35" s="26">
        <v>1.75</v>
      </c>
      <c r="E35" s="26">
        <f t="shared" si="0"/>
        <v>2.625</v>
      </c>
      <c r="F35" s="26">
        <f t="shared" si="1"/>
        <v>0.875</v>
      </c>
      <c r="G35" s="27">
        <v>2.0390000000000001</v>
      </c>
      <c r="H35" s="27">
        <v>2.5979999999999999</v>
      </c>
      <c r="I35" s="27">
        <v>8.5660000000000007</v>
      </c>
      <c r="J35" s="27">
        <v>3.8679999999999999</v>
      </c>
      <c r="K35" s="27">
        <v>1.8149999999999999</v>
      </c>
      <c r="L35" s="27">
        <v>1.22</v>
      </c>
      <c r="M35" s="27">
        <v>3.4260000000000002</v>
      </c>
      <c r="N35" s="27">
        <v>2.5790000000000002</v>
      </c>
      <c r="O35" s="27">
        <v>8.6820000000000004</v>
      </c>
      <c r="P35" s="27">
        <v>4.3499999999999996</v>
      </c>
    </row>
    <row r="36" spans="2:16" ht="14.25" x14ac:dyDescent="0.2">
      <c r="B36" s="24">
        <v>50</v>
      </c>
      <c r="C36" s="24">
        <v>30</v>
      </c>
      <c r="D36" s="28">
        <v>2</v>
      </c>
      <c r="E36" s="26">
        <f t="shared" si="0"/>
        <v>3</v>
      </c>
      <c r="F36" s="26">
        <f t="shared" si="1"/>
        <v>1</v>
      </c>
      <c r="G36" s="27">
        <v>2.3050000000000002</v>
      </c>
      <c r="H36" s="27">
        <v>2.9359999999999999</v>
      </c>
      <c r="I36" s="27">
        <v>9.5350000000000001</v>
      </c>
      <c r="J36" s="27">
        <v>4.2910000000000004</v>
      </c>
      <c r="K36" s="27">
        <v>1.8009999999999999</v>
      </c>
      <c r="L36" s="27">
        <v>1.208</v>
      </c>
      <c r="M36" s="27">
        <v>3.8140000000000001</v>
      </c>
      <c r="N36" s="27">
        <v>2.8610000000000002</v>
      </c>
      <c r="O36" s="27">
        <v>9.7270000000000003</v>
      </c>
      <c r="P36" s="27">
        <v>4.84</v>
      </c>
    </row>
    <row r="37" spans="2:16" ht="14.25" x14ac:dyDescent="0.2">
      <c r="B37" s="24">
        <v>50</v>
      </c>
      <c r="C37" s="24">
        <v>30</v>
      </c>
      <c r="D37" s="28">
        <v>2.5</v>
      </c>
      <c r="E37" s="26">
        <f t="shared" si="0"/>
        <v>3.75</v>
      </c>
      <c r="F37" s="26">
        <f t="shared" si="1"/>
        <v>1.25</v>
      </c>
      <c r="G37" s="27">
        <v>2.8170000000000002</v>
      </c>
      <c r="H37" s="27">
        <v>3.589</v>
      </c>
      <c r="I37" s="27">
        <v>11.295999999999999</v>
      </c>
      <c r="J37" s="27">
        <v>5.05</v>
      </c>
      <c r="K37" s="27">
        <v>1.774</v>
      </c>
      <c r="L37" s="27">
        <v>1.1859999999999999</v>
      </c>
      <c r="M37" s="27">
        <v>4.5179999999999998</v>
      </c>
      <c r="N37" s="27">
        <v>3.3660000000000001</v>
      </c>
      <c r="O37" s="27">
        <v>11.666</v>
      </c>
      <c r="P37" s="27">
        <v>5.72</v>
      </c>
    </row>
    <row r="38" spans="2:16" ht="14.25" x14ac:dyDescent="0.2">
      <c r="B38" s="24">
        <v>50</v>
      </c>
      <c r="C38" s="24">
        <v>30</v>
      </c>
      <c r="D38" s="25">
        <v>3</v>
      </c>
      <c r="E38" s="26">
        <f t="shared" si="0"/>
        <v>4.5</v>
      </c>
      <c r="F38" s="26">
        <f t="shared" si="1"/>
        <v>1.5</v>
      </c>
      <c r="G38" s="27">
        <v>3.3029999999999999</v>
      </c>
      <c r="H38" s="27">
        <v>4.2060000000000004</v>
      </c>
      <c r="I38" s="27">
        <v>12.827</v>
      </c>
      <c r="J38" s="27">
        <v>5.6959999999999997</v>
      </c>
      <c r="K38" s="27">
        <v>1.7450000000000001</v>
      </c>
      <c r="L38" s="27">
        <v>1.163</v>
      </c>
      <c r="M38" s="27">
        <v>5.13</v>
      </c>
      <c r="N38" s="27">
        <v>3.7970000000000002</v>
      </c>
      <c r="O38" s="27">
        <v>13.401</v>
      </c>
      <c r="P38" s="27">
        <v>6.49</v>
      </c>
    </row>
    <row r="39" spans="2:16" ht="14.25" x14ac:dyDescent="0.2">
      <c r="B39" s="24">
        <v>50</v>
      </c>
      <c r="C39" s="24">
        <v>30</v>
      </c>
      <c r="D39" s="28">
        <v>4</v>
      </c>
      <c r="E39" s="26">
        <f t="shared" si="0"/>
        <v>6</v>
      </c>
      <c r="F39" s="26">
        <f t="shared" si="1"/>
        <v>2</v>
      </c>
      <c r="G39" s="27">
        <v>4.1980000000000004</v>
      </c>
      <c r="H39" s="27">
        <v>5.3470000000000004</v>
      </c>
      <c r="I39" s="27">
        <v>15.239000000000001</v>
      </c>
      <c r="J39" s="27">
        <v>6.6820000000000004</v>
      </c>
      <c r="K39" s="27">
        <v>1.6879999999999999</v>
      </c>
      <c r="L39" s="27">
        <v>1.117</v>
      </c>
      <c r="M39" s="27">
        <v>6.0949999999999998</v>
      </c>
      <c r="N39" s="27">
        <v>4.4550000000000001</v>
      </c>
      <c r="O39" s="27">
        <v>16.244</v>
      </c>
      <c r="P39" s="27">
        <v>7.77</v>
      </c>
    </row>
    <row r="40" spans="2:16" ht="14.25" x14ac:dyDescent="0.2">
      <c r="B40" s="24">
        <v>50</v>
      </c>
      <c r="C40" s="24">
        <v>40</v>
      </c>
      <c r="D40" s="28">
        <v>1.5</v>
      </c>
      <c r="E40" s="26">
        <f t="shared" si="0"/>
        <v>2.25</v>
      </c>
      <c r="F40" s="26">
        <f t="shared" si="1"/>
        <v>0.75</v>
      </c>
      <c r="G40" s="27">
        <v>2.0030000000000001</v>
      </c>
      <c r="H40" s="27">
        <v>2.552</v>
      </c>
      <c r="I40" s="27">
        <v>9.3000000000000007</v>
      </c>
      <c r="J40" s="27">
        <v>6.6020000000000003</v>
      </c>
      <c r="K40" s="27">
        <v>1.9079999999999999</v>
      </c>
      <c r="L40" s="27">
        <v>1.6080000000000001</v>
      </c>
      <c r="M40" s="27">
        <v>3.72</v>
      </c>
      <c r="N40" s="27">
        <v>3.3010000000000002</v>
      </c>
      <c r="O40" s="27">
        <v>12.238</v>
      </c>
      <c r="P40" s="27">
        <v>5.24</v>
      </c>
    </row>
    <row r="41" spans="2:16" ht="14.25" x14ac:dyDescent="0.2">
      <c r="B41" s="24">
        <v>50</v>
      </c>
      <c r="C41" s="24">
        <v>40</v>
      </c>
      <c r="D41" s="25">
        <v>1.75</v>
      </c>
      <c r="E41" s="26">
        <f t="shared" si="0"/>
        <v>2.625</v>
      </c>
      <c r="F41" s="26">
        <f t="shared" si="1"/>
        <v>0.875</v>
      </c>
      <c r="G41" s="27">
        <v>2.3140000000000001</v>
      </c>
      <c r="H41" s="27">
        <v>2.948</v>
      </c>
      <c r="I41" s="27">
        <v>10.603</v>
      </c>
      <c r="J41" s="27">
        <v>7.5179999999999998</v>
      </c>
      <c r="K41" s="27">
        <v>1.8959999999999999</v>
      </c>
      <c r="L41" s="27">
        <v>1.5960000000000001</v>
      </c>
      <c r="M41" s="27">
        <v>4.2409999999999997</v>
      </c>
      <c r="N41" s="27">
        <v>3.7589999999999999</v>
      </c>
      <c r="O41" s="27">
        <v>14.058999999999999</v>
      </c>
      <c r="P41" s="27">
        <v>5.97</v>
      </c>
    </row>
    <row r="42" spans="2:16" ht="14.25" x14ac:dyDescent="0.2">
      <c r="B42" s="24">
        <v>50</v>
      </c>
      <c r="C42" s="24">
        <v>40</v>
      </c>
      <c r="D42" s="28">
        <v>2</v>
      </c>
      <c r="E42" s="26">
        <f t="shared" si="0"/>
        <v>3</v>
      </c>
      <c r="F42" s="26">
        <f t="shared" si="1"/>
        <v>1</v>
      </c>
      <c r="G42" s="27">
        <v>2.6190000000000002</v>
      </c>
      <c r="H42" s="27">
        <v>3.3359999999999999</v>
      </c>
      <c r="I42" s="27">
        <v>11.84</v>
      </c>
      <c r="J42" s="27">
        <v>8.3480000000000008</v>
      </c>
      <c r="K42" s="27">
        <v>1.883</v>
      </c>
      <c r="L42" s="27">
        <v>1.585</v>
      </c>
      <c r="M42" s="27">
        <v>4.7359999999999998</v>
      </c>
      <c r="N42" s="27">
        <v>4.1920000000000002</v>
      </c>
      <c r="O42" s="27">
        <v>15.817</v>
      </c>
      <c r="P42" s="27">
        <v>6.673</v>
      </c>
    </row>
    <row r="43" spans="2:16" ht="14.25" x14ac:dyDescent="0.2">
      <c r="B43" s="24">
        <v>50</v>
      </c>
      <c r="C43" s="24">
        <v>40</v>
      </c>
      <c r="D43" s="28">
        <v>2.5</v>
      </c>
      <c r="E43" s="26">
        <f t="shared" si="0"/>
        <v>3.75</v>
      </c>
      <c r="F43" s="26">
        <f t="shared" si="1"/>
        <v>1.25</v>
      </c>
      <c r="G43" s="27">
        <v>3.21</v>
      </c>
      <c r="H43" s="27">
        <v>4.0890000000000004</v>
      </c>
      <c r="I43" s="27">
        <v>14.121</v>
      </c>
      <c r="J43" s="27">
        <v>9.9760000000000009</v>
      </c>
      <c r="K43" s="27">
        <v>1.8580000000000001</v>
      </c>
      <c r="L43" s="27">
        <v>1.5620000000000001</v>
      </c>
      <c r="M43" s="27">
        <v>5.6479999999999997</v>
      </c>
      <c r="N43" s="27">
        <v>4.9880000000000004</v>
      </c>
      <c r="O43" s="27">
        <v>19.222000000000001</v>
      </c>
      <c r="P43" s="27">
        <v>7.9649999999999999</v>
      </c>
    </row>
    <row r="44" spans="2:16" ht="14.25" x14ac:dyDescent="0.2">
      <c r="B44" s="24">
        <v>50</v>
      </c>
      <c r="C44" s="24">
        <v>40</v>
      </c>
      <c r="D44" s="28">
        <v>3</v>
      </c>
      <c r="E44" s="26">
        <f t="shared" si="0"/>
        <v>4.5</v>
      </c>
      <c r="F44" s="26">
        <f t="shared" si="1"/>
        <v>1.5</v>
      </c>
      <c r="G44" s="27">
        <v>3.7749999999999999</v>
      </c>
      <c r="H44" s="27">
        <v>4.8079999999999998</v>
      </c>
      <c r="I44" s="27">
        <v>16.149000000000001</v>
      </c>
      <c r="J44" s="27">
        <v>11.382</v>
      </c>
      <c r="K44" s="27">
        <v>1.833</v>
      </c>
      <c r="L44" s="27">
        <v>1.5389999999999999</v>
      </c>
      <c r="M44" s="27">
        <v>6.46</v>
      </c>
      <c r="N44" s="27">
        <v>5.6909999999999998</v>
      </c>
      <c r="O44" s="27">
        <v>22.335999999999999</v>
      </c>
      <c r="P44" s="27">
        <v>9.1229999999999993</v>
      </c>
    </row>
    <row r="45" spans="2:16" ht="14.25" x14ac:dyDescent="0.2">
      <c r="B45" s="24">
        <v>50</v>
      </c>
      <c r="C45" s="24">
        <v>40</v>
      </c>
      <c r="D45" s="28">
        <v>4</v>
      </c>
      <c r="E45" s="26">
        <f t="shared" si="0"/>
        <v>6</v>
      </c>
      <c r="F45" s="26">
        <f t="shared" si="1"/>
        <v>2</v>
      </c>
      <c r="G45" s="27">
        <v>4.8259999999999996</v>
      </c>
      <c r="H45" s="27">
        <v>6.1479999999999997</v>
      </c>
      <c r="I45" s="27">
        <v>19.492999999999999</v>
      </c>
      <c r="J45" s="27">
        <v>13.677</v>
      </c>
      <c r="K45" s="27">
        <v>1.7809999999999999</v>
      </c>
      <c r="L45" s="27">
        <v>1.492</v>
      </c>
      <c r="M45" s="27">
        <v>7.7969999999999997</v>
      </c>
      <c r="N45" s="27">
        <v>6.8390000000000004</v>
      </c>
      <c r="O45" s="27">
        <v>27.82</v>
      </c>
      <c r="P45" s="27">
        <v>11.06</v>
      </c>
    </row>
    <row r="46" spans="2:16" ht="14.25" x14ac:dyDescent="0.2">
      <c r="B46" s="24">
        <v>55</v>
      </c>
      <c r="C46" s="24">
        <v>25</v>
      </c>
      <c r="D46" s="28">
        <v>1.5</v>
      </c>
      <c r="E46" s="26">
        <f t="shared" si="0"/>
        <v>2.25</v>
      </c>
      <c r="F46" s="26">
        <f t="shared" si="1"/>
        <v>0.75</v>
      </c>
      <c r="G46" s="27">
        <v>1.7669999999999999</v>
      </c>
      <c r="H46" s="27">
        <v>2.2519999999999998</v>
      </c>
      <c r="I46" s="27">
        <v>8.4529999999999994</v>
      </c>
      <c r="J46" s="27">
        <v>2.46</v>
      </c>
      <c r="K46" s="27">
        <v>1.9370000000000001</v>
      </c>
      <c r="L46" s="27">
        <v>1.0449999999999999</v>
      </c>
      <c r="M46" s="27">
        <v>3.0739999999999998</v>
      </c>
      <c r="N46" s="27">
        <v>1.968</v>
      </c>
      <c r="O46" s="27">
        <v>6.2729999999999997</v>
      </c>
      <c r="P46" s="27">
        <v>3.4580000000000002</v>
      </c>
    </row>
    <row r="47" spans="2:16" ht="14.25" x14ac:dyDescent="0.2">
      <c r="B47" s="24">
        <v>55</v>
      </c>
      <c r="C47" s="24">
        <v>25</v>
      </c>
      <c r="D47" s="26">
        <v>1.75</v>
      </c>
      <c r="E47" s="26">
        <f t="shared" si="0"/>
        <v>2.625</v>
      </c>
      <c r="F47" s="26">
        <f t="shared" si="1"/>
        <v>0.875</v>
      </c>
      <c r="G47" s="27">
        <v>2.0390000000000001</v>
      </c>
      <c r="H47" s="27">
        <v>2.5979999999999999</v>
      </c>
      <c r="I47" s="27">
        <v>9.6059999999999999</v>
      </c>
      <c r="J47" s="27">
        <v>2.7789999999999999</v>
      </c>
      <c r="K47" s="27">
        <v>1.9219999999999999</v>
      </c>
      <c r="L47" s="27">
        <v>1.034</v>
      </c>
      <c r="M47" s="27">
        <v>3.4929999999999999</v>
      </c>
      <c r="N47" s="27">
        <v>2.2229999999999999</v>
      </c>
      <c r="O47" s="27">
        <v>7.1559999999999997</v>
      </c>
      <c r="P47" s="27">
        <v>3.9159999999999999</v>
      </c>
    </row>
    <row r="48" spans="2:16" ht="14.25" x14ac:dyDescent="0.2">
      <c r="B48" s="24">
        <v>55</v>
      </c>
      <c r="C48" s="24">
        <v>25</v>
      </c>
      <c r="D48" s="28">
        <v>2</v>
      </c>
      <c r="E48" s="26">
        <f t="shared" si="0"/>
        <v>3</v>
      </c>
      <c r="F48" s="26">
        <f t="shared" si="1"/>
        <v>1</v>
      </c>
      <c r="G48" s="27">
        <v>2.3050000000000002</v>
      </c>
      <c r="H48" s="27">
        <v>2.9359999999999999</v>
      </c>
      <c r="I48" s="27">
        <v>10.689</v>
      </c>
      <c r="J48" s="27">
        <v>3.073</v>
      </c>
      <c r="K48" s="27">
        <v>1.907</v>
      </c>
      <c r="L48" s="27">
        <v>1.0229999999999999</v>
      </c>
      <c r="M48" s="27">
        <v>3.8860000000000001</v>
      </c>
      <c r="N48" s="27">
        <v>2.4590000000000001</v>
      </c>
      <c r="O48" s="27">
        <v>7.992</v>
      </c>
      <c r="P48" s="27">
        <v>4.3419999999999996</v>
      </c>
    </row>
    <row r="49" spans="2:16" ht="14.25" x14ac:dyDescent="0.2">
      <c r="B49" s="24">
        <v>55</v>
      </c>
      <c r="C49" s="24">
        <v>40</v>
      </c>
      <c r="D49" s="25">
        <v>1.5</v>
      </c>
      <c r="E49" s="26">
        <f t="shared" si="0"/>
        <v>2.25</v>
      </c>
      <c r="F49" s="26">
        <f t="shared" si="1"/>
        <v>0.75</v>
      </c>
      <c r="G49" s="27">
        <v>2.121</v>
      </c>
      <c r="H49" s="27">
        <v>2.702</v>
      </c>
      <c r="I49" s="27">
        <v>11.673999999999999</v>
      </c>
      <c r="J49" s="27">
        <v>7.1580000000000004</v>
      </c>
      <c r="K49" s="27">
        <v>2.0779999999999998</v>
      </c>
      <c r="L49" s="27">
        <v>1.627</v>
      </c>
      <c r="M49" s="27">
        <v>4.2450000000000001</v>
      </c>
      <c r="N49" s="27">
        <v>3.5790000000000002</v>
      </c>
      <c r="O49" s="27">
        <v>14.016999999999999</v>
      </c>
      <c r="P49" s="27">
        <v>5.7939999999999996</v>
      </c>
    </row>
    <row r="50" spans="2:16" ht="14.25" x14ac:dyDescent="0.2">
      <c r="B50" s="24">
        <v>55</v>
      </c>
      <c r="C50" s="24">
        <v>40</v>
      </c>
      <c r="D50" s="26">
        <v>1.75</v>
      </c>
      <c r="E50" s="26">
        <f t="shared" si="0"/>
        <v>2.625</v>
      </c>
      <c r="F50" s="26">
        <f t="shared" si="1"/>
        <v>0.875</v>
      </c>
      <c r="G50" s="27">
        <v>2.452</v>
      </c>
      <c r="H50" s="27">
        <v>3.1230000000000002</v>
      </c>
      <c r="I50" s="27">
        <v>13.329000000000001</v>
      </c>
      <c r="J50" s="27">
        <v>8.1579999999999995</v>
      </c>
      <c r="K50" s="27">
        <v>2.0649999999999999</v>
      </c>
      <c r="L50" s="27">
        <v>1.6160000000000001</v>
      </c>
      <c r="M50" s="27">
        <v>4.8470000000000004</v>
      </c>
      <c r="N50" s="27">
        <v>4.0789999999999997</v>
      </c>
      <c r="O50" s="27">
        <v>16.175000000000001</v>
      </c>
      <c r="P50" s="27">
        <v>6.6139999999999999</v>
      </c>
    </row>
    <row r="51" spans="2:16" ht="14.25" x14ac:dyDescent="0.2">
      <c r="B51" s="24">
        <v>55</v>
      </c>
      <c r="C51" s="24">
        <v>40</v>
      </c>
      <c r="D51" s="28">
        <v>2</v>
      </c>
      <c r="E51" s="26">
        <f t="shared" si="0"/>
        <v>3</v>
      </c>
      <c r="F51" s="26">
        <f t="shared" si="1"/>
        <v>1</v>
      </c>
      <c r="G51" s="27">
        <v>2.7759999999999998</v>
      </c>
      <c r="H51" s="27">
        <v>3.536</v>
      </c>
      <c r="I51" s="27">
        <v>14.904</v>
      </c>
      <c r="J51" s="27">
        <v>9.1069999999999993</v>
      </c>
      <c r="K51" s="27">
        <v>2.052</v>
      </c>
      <c r="L51" s="27">
        <v>1.6040000000000001</v>
      </c>
      <c r="M51" s="27">
        <v>5.4189999999999996</v>
      </c>
      <c r="N51" s="27">
        <v>4.5529999999999999</v>
      </c>
      <c r="O51" s="27">
        <v>18.207999999999998</v>
      </c>
      <c r="P51" s="27">
        <v>7.3940000000000001</v>
      </c>
    </row>
    <row r="52" spans="2:16" ht="14.25" x14ac:dyDescent="0.2">
      <c r="B52" s="24">
        <v>55</v>
      </c>
      <c r="C52" s="24">
        <v>50</v>
      </c>
      <c r="D52" s="26">
        <v>1.75</v>
      </c>
      <c r="E52" s="26">
        <f t="shared" si="0"/>
        <v>2.625</v>
      </c>
      <c r="F52" s="26">
        <f t="shared" si="1"/>
        <v>0.875</v>
      </c>
      <c r="G52" s="27">
        <v>2.726</v>
      </c>
      <c r="H52" s="27">
        <v>3.4729999999999999</v>
      </c>
      <c r="I52" s="27">
        <v>15.811</v>
      </c>
      <c r="J52" s="27">
        <v>13.66</v>
      </c>
      <c r="K52" s="27">
        <v>2.133</v>
      </c>
      <c r="L52" s="27">
        <v>1.9830000000000001</v>
      </c>
      <c r="M52" s="27">
        <v>5.7489999999999997</v>
      </c>
      <c r="N52" s="27">
        <v>5.4640000000000004</v>
      </c>
      <c r="O52" s="27">
        <v>23.172999999999998</v>
      </c>
      <c r="P52" s="27">
        <v>8.4149999999999991</v>
      </c>
    </row>
    <row r="53" spans="2:16" ht="14.25" x14ac:dyDescent="0.2">
      <c r="B53" s="24">
        <v>55</v>
      </c>
      <c r="C53" s="24">
        <v>50</v>
      </c>
      <c r="D53" s="28">
        <v>2</v>
      </c>
      <c r="E53" s="26">
        <f t="shared" si="0"/>
        <v>3</v>
      </c>
      <c r="F53" s="26">
        <f t="shared" si="1"/>
        <v>1</v>
      </c>
      <c r="G53" s="27">
        <v>3.09</v>
      </c>
      <c r="H53" s="27">
        <v>3.9359999999999999</v>
      </c>
      <c r="I53" s="27">
        <v>17.713999999999999</v>
      </c>
      <c r="J53" s="27">
        <v>15.298</v>
      </c>
      <c r="K53" s="27">
        <v>2.121</v>
      </c>
      <c r="L53" s="27">
        <v>1.9710000000000001</v>
      </c>
      <c r="M53" s="27">
        <v>6.4409999999999998</v>
      </c>
      <c r="N53" s="27">
        <v>6.1189999999999998</v>
      </c>
      <c r="O53" s="27">
        <v>26.141999999999999</v>
      </c>
      <c r="P53" s="27">
        <v>9.4329999999999998</v>
      </c>
    </row>
    <row r="54" spans="2:16" ht="14.25" x14ac:dyDescent="0.2">
      <c r="B54" s="24">
        <v>60</v>
      </c>
      <c r="C54" s="24">
        <v>30</v>
      </c>
      <c r="D54" s="28">
        <v>2</v>
      </c>
      <c r="E54" s="26">
        <f t="shared" si="0"/>
        <v>3</v>
      </c>
      <c r="F54" s="26">
        <f t="shared" si="1"/>
        <v>1</v>
      </c>
      <c r="G54" s="27">
        <v>2.62</v>
      </c>
      <c r="H54" s="27">
        <v>3.3370000000000002</v>
      </c>
      <c r="I54" s="27">
        <v>15.045999999999999</v>
      </c>
      <c r="J54" s="27">
        <v>5.0780000000000003</v>
      </c>
      <c r="K54" s="27">
        <v>2.1230000000000002</v>
      </c>
      <c r="L54" s="27">
        <v>1.234</v>
      </c>
      <c r="M54" s="27">
        <v>5.0149999999999997</v>
      </c>
      <c r="N54" s="27">
        <v>3.3849999999999998</v>
      </c>
      <c r="O54" s="27">
        <v>12.57</v>
      </c>
      <c r="P54" s="27">
        <v>5.8810000000000002</v>
      </c>
    </row>
    <row r="55" spans="2:16" ht="14.25" x14ac:dyDescent="0.2">
      <c r="B55" s="24">
        <v>60</v>
      </c>
      <c r="C55" s="24">
        <v>30</v>
      </c>
      <c r="D55" s="25">
        <v>2.5</v>
      </c>
      <c r="E55" s="26">
        <f t="shared" si="0"/>
        <v>3.75</v>
      </c>
      <c r="F55" s="26">
        <f t="shared" si="1"/>
        <v>1.25</v>
      </c>
      <c r="G55" s="27">
        <v>3.2090000000000001</v>
      </c>
      <c r="H55" s="27">
        <v>4.0890000000000004</v>
      </c>
      <c r="I55" s="27">
        <v>17.933</v>
      </c>
      <c r="J55" s="27">
        <v>5.9980000000000002</v>
      </c>
      <c r="K55" s="27">
        <v>2.0939999999999999</v>
      </c>
      <c r="L55" s="27">
        <v>1.2110000000000001</v>
      </c>
      <c r="M55" s="27">
        <v>5.9770000000000003</v>
      </c>
      <c r="N55" s="27">
        <v>3.9980000000000002</v>
      </c>
      <c r="O55" s="27">
        <v>15.054</v>
      </c>
      <c r="P55" s="27">
        <v>6.9809999999999999</v>
      </c>
    </row>
    <row r="56" spans="2:16" ht="14.25" x14ac:dyDescent="0.2">
      <c r="B56" s="24">
        <v>60</v>
      </c>
      <c r="C56" s="24">
        <v>30</v>
      </c>
      <c r="D56" s="28">
        <v>3</v>
      </c>
      <c r="E56" s="26">
        <f t="shared" si="0"/>
        <v>4.5</v>
      </c>
      <c r="F56" s="26">
        <f t="shared" si="1"/>
        <v>1.5</v>
      </c>
      <c r="G56" s="27">
        <v>3.774</v>
      </c>
      <c r="H56" s="27">
        <v>4.8079999999999998</v>
      </c>
      <c r="I56" s="27">
        <v>20.495999999999999</v>
      </c>
      <c r="J56" s="27">
        <v>6.7939999999999996</v>
      </c>
      <c r="K56" s="27">
        <v>2.0640000000000001</v>
      </c>
      <c r="L56" s="27">
        <v>1.1879999999999999</v>
      </c>
      <c r="M56" s="27">
        <v>6.8319999999999999</v>
      </c>
      <c r="N56" s="27">
        <v>4.5289999999999999</v>
      </c>
      <c r="O56" s="27">
        <v>17.335000000000001</v>
      </c>
      <c r="P56" s="27">
        <v>7.95</v>
      </c>
    </row>
    <row r="57" spans="2:16" ht="14.25" x14ac:dyDescent="0.2">
      <c r="B57" s="24">
        <v>60</v>
      </c>
      <c r="C57" s="24">
        <v>30</v>
      </c>
      <c r="D57" s="25">
        <v>4</v>
      </c>
      <c r="E57" s="26">
        <f t="shared" si="0"/>
        <v>6</v>
      </c>
      <c r="F57" s="26">
        <f t="shared" si="1"/>
        <v>2</v>
      </c>
      <c r="G57" s="27">
        <v>4.8259999999999996</v>
      </c>
      <c r="H57" s="27">
        <v>6.1470000000000002</v>
      </c>
      <c r="I57" s="27" t="s">
        <v>63</v>
      </c>
      <c r="J57" s="27">
        <v>8.0449999999999999</v>
      </c>
      <c r="K57" s="27">
        <v>2.004</v>
      </c>
      <c r="L57" s="27">
        <v>1.143</v>
      </c>
      <c r="M57" s="27">
        <v>8.23</v>
      </c>
      <c r="N57" s="27">
        <v>5.3630000000000004</v>
      </c>
      <c r="O57" s="27">
        <v>21.140999999999998</v>
      </c>
      <c r="P57" s="27">
        <v>9.5229999999999997</v>
      </c>
    </row>
    <row r="58" spans="2:16" ht="14.25" x14ac:dyDescent="0.2">
      <c r="B58" s="24">
        <v>60</v>
      </c>
      <c r="C58" s="24">
        <v>40</v>
      </c>
      <c r="D58" s="28">
        <v>2</v>
      </c>
      <c r="E58" s="26">
        <f t="shared" si="0"/>
        <v>3</v>
      </c>
      <c r="F58" s="26">
        <f t="shared" si="1"/>
        <v>1</v>
      </c>
      <c r="G58" s="27">
        <v>2.9340000000000002</v>
      </c>
      <c r="H58" s="27">
        <v>3.7370000000000001</v>
      </c>
      <c r="I58" s="27">
        <v>18.411999999999999</v>
      </c>
      <c r="J58" s="27">
        <v>9.8309999999999995</v>
      </c>
      <c r="K58" s="27">
        <v>2.2200000000000002</v>
      </c>
      <c r="L58" s="27">
        <v>1.6220000000000001</v>
      </c>
      <c r="M58" s="27">
        <v>6.1369999999999996</v>
      </c>
      <c r="N58" s="27">
        <v>4.915</v>
      </c>
      <c r="O58" s="27">
        <v>20.702000000000002</v>
      </c>
      <c r="P58" s="27">
        <v>8.1159999999999997</v>
      </c>
    </row>
    <row r="59" spans="2:16" ht="14.25" x14ac:dyDescent="0.2">
      <c r="B59" s="24">
        <v>60</v>
      </c>
      <c r="C59" s="24">
        <v>40</v>
      </c>
      <c r="D59" s="28">
        <v>2.5</v>
      </c>
      <c r="E59" s="26">
        <f t="shared" si="0"/>
        <v>3.75</v>
      </c>
      <c r="F59" s="26">
        <f t="shared" si="1"/>
        <v>1.25</v>
      </c>
      <c r="G59" s="27">
        <v>3.6019999999999999</v>
      </c>
      <c r="H59" s="27">
        <v>4.5890000000000004</v>
      </c>
      <c r="I59" s="27">
        <v>22.068999999999999</v>
      </c>
      <c r="J59" s="27">
        <v>11.734</v>
      </c>
      <c r="K59" s="27">
        <v>2.1920000000000002</v>
      </c>
      <c r="L59" s="27">
        <v>1.595</v>
      </c>
      <c r="M59" s="27">
        <v>7.3559999999999999</v>
      </c>
      <c r="N59" s="27">
        <v>5.867</v>
      </c>
      <c r="O59" s="27">
        <v>25.045000000000002</v>
      </c>
      <c r="P59" s="27">
        <v>9.7219999999999995</v>
      </c>
    </row>
    <row r="60" spans="2:16" ht="14.25" x14ac:dyDescent="0.2">
      <c r="B60" s="24">
        <v>60</v>
      </c>
      <c r="C60" s="24">
        <v>40</v>
      </c>
      <c r="D60" s="28">
        <v>3</v>
      </c>
      <c r="E60" s="26">
        <f t="shared" si="0"/>
        <v>4.5</v>
      </c>
      <c r="F60" s="26">
        <f t="shared" si="1"/>
        <v>1.5</v>
      </c>
      <c r="G60" s="27">
        <v>4.2450000000000001</v>
      </c>
      <c r="H60" s="27">
        <v>5.4080000000000004</v>
      </c>
      <c r="I60" s="27">
        <v>25.373999999999999</v>
      </c>
      <c r="J60" s="27">
        <v>13.436</v>
      </c>
      <c r="K60" s="27">
        <v>2.1659999999999999</v>
      </c>
      <c r="L60" s="27">
        <v>1.5760000000000001</v>
      </c>
      <c r="M60" s="27">
        <v>8.4580000000000002</v>
      </c>
      <c r="N60" s="27">
        <v>6.718</v>
      </c>
      <c r="O60" s="27">
        <v>29.120999999999999</v>
      </c>
      <c r="P60" s="27">
        <v>11.175000000000001</v>
      </c>
    </row>
    <row r="61" spans="2:16" ht="14.25" x14ac:dyDescent="0.2">
      <c r="B61" s="24">
        <v>60</v>
      </c>
      <c r="C61" s="24">
        <v>40</v>
      </c>
      <c r="D61" s="28">
        <v>4</v>
      </c>
      <c r="E61" s="26">
        <f t="shared" si="0"/>
        <v>6</v>
      </c>
      <c r="F61" s="26">
        <f t="shared" si="1"/>
        <v>2</v>
      </c>
      <c r="G61" s="27">
        <v>5.4509999999999996</v>
      </c>
      <c r="H61" s="27">
        <v>6.9470000000000001</v>
      </c>
      <c r="I61" s="27">
        <v>30.974</v>
      </c>
      <c r="J61" s="27">
        <v>16.268999999999998</v>
      </c>
      <c r="K61" s="27">
        <v>2.1110000000000002</v>
      </c>
      <c r="L61" s="27">
        <v>1.53</v>
      </c>
      <c r="M61" s="27">
        <v>10.324</v>
      </c>
      <c r="N61" s="27">
        <v>8.1340000000000003</v>
      </c>
      <c r="O61" s="27">
        <v>36.298000000000002</v>
      </c>
      <c r="P61" s="27">
        <v>13.653</v>
      </c>
    </row>
    <row r="62" spans="2:16" ht="14.25" x14ac:dyDescent="0.2">
      <c r="B62" s="24">
        <v>70</v>
      </c>
      <c r="C62" s="24">
        <v>50</v>
      </c>
      <c r="D62" s="25">
        <v>2</v>
      </c>
      <c r="E62" s="26">
        <f t="shared" si="0"/>
        <v>3</v>
      </c>
      <c r="F62" s="26">
        <f t="shared" si="1"/>
        <v>1</v>
      </c>
      <c r="G62" s="27">
        <v>3.5619999999999998</v>
      </c>
      <c r="H62" s="27">
        <v>4.5369999999999999</v>
      </c>
      <c r="I62" s="27">
        <v>31.475000000000001</v>
      </c>
      <c r="J62" s="27">
        <v>18.757999999999999</v>
      </c>
      <c r="K62" s="27">
        <v>2.6339999999999999</v>
      </c>
      <c r="L62" s="27">
        <v>2.0329999999999999</v>
      </c>
      <c r="M62" s="27">
        <v>8.9930000000000003</v>
      </c>
      <c r="N62" s="27">
        <v>7.5030000000000001</v>
      </c>
      <c r="O62" s="27">
        <v>37.454000000000001</v>
      </c>
      <c r="P62" s="27">
        <v>12.196</v>
      </c>
    </row>
    <row r="63" spans="2:16" ht="14.25" x14ac:dyDescent="0.2">
      <c r="B63" s="24">
        <v>70</v>
      </c>
      <c r="C63" s="24">
        <v>50</v>
      </c>
      <c r="D63" s="28">
        <v>3</v>
      </c>
      <c r="E63" s="26">
        <f t="shared" si="0"/>
        <v>4.5</v>
      </c>
      <c r="F63" s="26">
        <f t="shared" si="1"/>
        <v>1.5</v>
      </c>
      <c r="G63" s="27">
        <v>5.1870000000000003</v>
      </c>
      <c r="H63" s="27">
        <v>6.6079999999999997</v>
      </c>
      <c r="I63" s="27">
        <v>44.045999999999999</v>
      </c>
      <c r="J63" s="27">
        <v>26.099</v>
      </c>
      <c r="K63" s="27">
        <v>2.581</v>
      </c>
      <c r="L63" s="27">
        <v>1.9870000000000001</v>
      </c>
      <c r="M63" s="27">
        <v>12.584</v>
      </c>
      <c r="N63" s="27">
        <v>10.439</v>
      </c>
      <c r="O63" s="27">
        <v>53.426000000000002</v>
      </c>
      <c r="P63" s="27">
        <v>17.059999999999999</v>
      </c>
    </row>
    <row r="64" spans="2:16" ht="14.25" x14ac:dyDescent="0.2">
      <c r="B64" s="24">
        <v>70</v>
      </c>
      <c r="C64" s="24">
        <v>50</v>
      </c>
      <c r="D64" s="25">
        <v>4</v>
      </c>
      <c r="E64" s="26">
        <f t="shared" si="0"/>
        <v>6</v>
      </c>
      <c r="F64" s="26">
        <f t="shared" si="1"/>
        <v>2</v>
      </c>
      <c r="G64" s="27">
        <v>6.71</v>
      </c>
      <c r="H64" s="27">
        <v>8.5470000000000006</v>
      </c>
      <c r="I64" s="27">
        <v>54.662999999999997</v>
      </c>
      <c r="J64" s="27">
        <v>32.21</v>
      </c>
      <c r="K64" s="27">
        <v>2.528</v>
      </c>
      <c r="L64" s="27">
        <v>1.9410000000000001</v>
      </c>
      <c r="M64" s="27">
        <v>15.618</v>
      </c>
      <c r="N64" s="27">
        <v>12.884</v>
      </c>
      <c r="O64" s="27">
        <v>67.613</v>
      </c>
      <c r="P64" s="27">
        <v>21.189</v>
      </c>
    </row>
    <row r="65" spans="2:16" ht="14.25" x14ac:dyDescent="0.2">
      <c r="B65" s="24">
        <v>70</v>
      </c>
      <c r="C65" s="24">
        <v>50</v>
      </c>
      <c r="D65" s="28">
        <v>5</v>
      </c>
      <c r="E65" s="26">
        <f t="shared" si="0"/>
        <v>7.5</v>
      </c>
      <c r="F65" s="26">
        <f t="shared" si="1"/>
        <v>2.5</v>
      </c>
      <c r="G65" s="27">
        <v>8.1289999999999996</v>
      </c>
      <c r="H65" s="27">
        <v>10.356</v>
      </c>
      <c r="I65" s="27">
        <v>63.435000000000002</v>
      </c>
      <c r="J65" s="27">
        <v>37.179000000000002</v>
      </c>
      <c r="K65" s="27">
        <v>2.1709999999999998</v>
      </c>
      <c r="L65" s="27">
        <v>1.8939999999999999</v>
      </c>
      <c r="M65" s="27">
        <v>18.120999999999999</v>
      </c>
      <c r="N65" s="27">
        <v>14.871</v>
      </c>
      <c r="O65" s="27">
        <v>79.908000000000001</v>
      </c>
      <c r="P65" s="27">
        <v>24.641999999999999</v>
      </c>
    </row>
    <row r="66" spans="2:16" ht="14.25" x14ac:dyDescent="0.2">
      <c r="B66" s="24">
        <v>80</v>
      </c>
      <c r="C66" s="24">
        <v>40</v>
      </c>
      <c r="D66" s="25">
        <v>2</v>
      </c>
      <c r="E66" s="26">
        <f t="shared" si="0"/>
        <v>3</v>
      </c>
      <c r="F66" s="26">
        <f t="shared" si="1"/>
        <v>1</v>
      </c>
      <c r="G66" s="27">
        <v>3.5609999999999999</v>
      </c>
      <c r="H66" s="27">
        <v>4.5359999999999996</v>
      </c>
      <c r="I66" s="27">
        <v>37.354999999999997</v>
      </c>
      <c r="J66" s="27">
        <v>12.72</v>
      </c>
      <c r="K66" s="27">
        <v>2.8690000000000002</v>
      </c>
      <c r="L66" s="27">
        <v>1.6739999999999999</v>
      </c>
      <c r="M66" s="27">
        <v>9.3390000000000004</v>
      </c>
      <c r="N66" s="27">
        <v>6.3609999999999998</v>
      </c>
      <c r="O66" s="27">
        <v>30.881</v>
      </c>
      <c r="P66" s="27">
        <v>11.004</v>
      </c>
    </row>
    <row r="67" spans="2:16" ht="14.25" x14ac:dyDescent="0.2">
      <c r="B67" s="24">
        <v>80</v>
      </c>
      <c r="C67" s="24">
        <v>40</v>
      </c>
      <c r="D67" s="28">
        <v>2.5</v>
      </c>
      <c r="E67" s="26">
        <f t="shared" si="0"/>
        <v>3.75</v>
      </c>
      <c r="F67" s="26">
        <f t="shared" si="1"/>
        <v>1.25</v>
      </c>
      <c r="G67" s="27">
        <v>4.3869999999999996</v>
      </c>
      <c r="H67" s="27">
        <v>5.5890000000000004</v>
      </c>
      <c r="I67" s="27">
        <v>45.103000000000002</v>
      </c>
      <c r="J67" s="27">
        <v>15.255000000000001</v>
      </c>
      <c r="K67" s="27">
        <v>2.84</v>
      </c>
      <c r="L67" s="27">
        <v>1.6519999999999999</v>
      </c>
      <c r="M67" s="27">
        <v>11.275</v>
      </c>
      <c r="N67" s="27">
        <v>7.6269999999999998</v>
      </c>
      <c r="O67" s="27">
        <v>37.466999999999999</v>
      </c>
      <c r="P67" s="27">
        <v>13.282999999999999</v>
      </c>
    </row>
    <row r="68" spans="2:16" ht="14.25" x14ac:dyDescent="0.2">
      <c r="B68" s="24">
        <v>80</v>
      </c>
      <c r="C68" s="24">
        <v>40</v>
      </c>
      <c r="D68" s="28">
        <v>3</v>
      </c>
      <c r="E68" s="26">
        <f t="shared" si="0"/>
        <v>4.5</v>
      </c>
      <c r="F68" s="26">
        <f t="shared" si="1"/>
        <v>1.5</v>
      </c>
      <c r="G68" s="27">
        <v>5.1870000000000003</v>
      </c>
      <c r="H68" s="27">
        <v>6.6079999999999997</v>
      </c>
      <c r="I68" s="27">
        <v>52.246000000000002</v>
      </c>
      <c r="J68" s="27">
        <v>17.552</v>
      </c>
      <c r="K68" s="27" t="s">
        <v>64</v>
      </c>
      <c r="L68" s="27">
        <v>1.629</v>
      </c>
      <c r="M68" s="27">
        <v>13.061</v>
      </c>
      <c r="N68" s="27">
        <v>8.7759999999999998</v>
      </c>
      <c r="O68" s="27">
        <v>43.68</v>
      </c>
      <c r="P68" s="27">
        <v>15.282999999999999</v>
      </c>
    </row>
    <row r="69" spans="2:16" ht="14.25" x14ac:dyDescent="0.2">
      <c r="B69" s="24">
        <v>80</v>
      </c>
      <c r="C69" s="24">
        <v>40</v>
      </c>
      <c r="D69" s="28">
        <v>4</v>
      </c>
      <c r="E69" s="26">
        <f t="shared" si="0"/>
        <v>6</v>
      </c>
      <c r="F69" s="26">
        <f t="shared" si="1"/>
        <v>2</v>
      </c>
      <c r="G69" s="27">
        <v>6.71</v>
      </c>
      <c r="H69" s="27">
        <v>8.5470000000000006</v>
      </c>
      <c r="I69" s="27">
        <v>64.78</v>
      </c>
      <c r="J69" s="27">
        <v>21.474</v>
      </c>
      <c r="K69" s="27">
        <v>2.7519999999999998</v>
      </c>
      <c r="L69" s="27">
        <v>1.585</v>
      </c>
      <c r="M69" s="27">
        <v>16.195</v>
      </c>
      <c r="N69" s="27">
        <v>10.737</v>
      </c>
      <c r="O69" s="27">
        <v>54.786999999999999</v>
      </c>
      <c r="P69" s="27">
        <v>18.844000000000001</v>
      </c>
    </row>
    <row r="70" spans="2:16" ht="14.25" x14ac:dyDescent="0.2">
      <c r="B70" s="24">
        <v>80</v>
      </c>
      <c r="C70" s="24">
        <v>40</v>
      </c>
      <c r="D70" s="28">
        <v>5</v>
      </c>
      <c r="E70" s="26">
        <f t="shared" si="0"/>
        <v>7.5</v>
      </c>
      <c r="F70" s="26">
        <f t="shared" si="1"/>
        <v>2.5</v>
      </c>
      <c r="G70" s="27">
        <v>8.1289999999999996</v>
      </c>
      <c r="H70" s="27">
        <v>10.356</v>
      </c>
      <c r="I70" s="27">
        <v>75.08</v>
      </c>
      <c r="J70" s="27">
        <v>24.567</v>
      </c>
      <c r="K70" s="27">
        <v>2.6920000000000002</v>
      </c>
      <c r="L70" s="27">
        <v>1.54</v>
      </c>
      <c r="M70" s="27">
        <v>18.77</v>
      </c>
      <c r="N70" s="27">
        <v>12.282999999999999</v>
      </c>
      <c r="O70" s="27">
        <v>64.11</v>
      </c>
      <c r="P70" s="27">
        <v>21.744</v>
      </c>
    </row>
    <row r="71" spans="2:16" ht="14.25" x14ac:dyDescent="0.2">
      <c r="B71" s="24">
        <v>80</v>
      </c>
      <c r="C71" s="24">
        <v>60</v>
      </c>
      <c r="D71" s="28">
        <v>3</v>
      </c>
      <c r="E71" s="26">
        <f t="shared" si="0"/>
        <v>4.5</v>
      </c>
      <c r="F71" s="26">
        <f t="shared" si="1"/>
        <v>1.5</v>
      </c>
      <c r="G71" s="27">
        <v>6.1289999999999996</v>
      </c>
      <c r="H71" s="27">
        <v>7.8079999999999998</v>
      </c>
      <c r="I71" s="27">
        <v>70.042000000000002</v>
      </c>
      <c r="J71" s="27">
        <v>44.886000000000003</v>
      </c>
      <c r="K71" s="27">
        <v>2.9950000000000001</v>
      </c>
      <c r="L71" s="27">
        <v>2.3969999999999998</v>
      </c>
      <c r="M71" s="27">
        <v>17.510000000000002</v>
      </c>
      <c r="N71" s="27">
        <v>14.962</v>
      </c>
      <c r="O71" s="27">
        <v>88.111000000000004</v>
      </c>
      <c r="P71" s="27">
        <v>24.143000000000001</v>
      </c>
    </row>
    <row r="72" spans="2:16" ht="14.25" x14ac:dyDescent="0.2">
      <c r="B72" s="24">
        <v>80</v>
      </c>
      <c r="C72" s="24">
        <v>60</v>
      </c>
      <c r="D72" s="28">
        <v>4</v>
      </c>
      <c r="E72" s="26">
        <f t="shared" si="0"/>
        <v>6</v>
      </c>
      <c r="F72" s="26">
        <f t="shared" si="1"/>
        <v>2</v>
      </c>
      <c r="G72" s="27">
        <v>7.9660000000000002</v>
      </c>
      <c r="H72" s="27">
        <v>10.147</v>
      </c>
      <c r="I72" s="27">
        <v>87.944999999999993</v>
      </c>
      <c r="J72" s="27">
        <v>56.104999999999997</v>
      </c>
      <c r="K72" s="27">
        <v>2.9430000000000001</v>
      </c>
      <c r="L72" s="27">
        <v>2.351</v>
      </c>
      <c r="M72" s="27">
        <v>21.975999999999999</v>
      </c>
      <c r="N72" s="27">
        <v>18.701000000000001</v>
      </c>
      <c r="O72" s="27">
        <v>112.583</v>
      </c>
      <c r="P72" s="27">
        <v>30.332000000000001</v>
      </c>
    </row>
    <row r="73" spans="2:16" ht="14.25" x14ac:dyDescent="0.2">
      <c r="B73" s="24">
        <v>80</v>
      </c>
      <c r="C73" s="24">
        <v>60</v>
      </c>
      <c r="D73" s="28">
        <v>5</v>
      </c>
      <c r="E73" s="26">
        <f t="shared" si="0"/>
        <v>7.5</v>
      </c>
      <c r="F73" s="26">
        <f t="shared" si="1"/>
        <v>2.5</v>
      </c>
      <c r="G73" s="27">
        <v>9.6989999999999998</v>
      </c>
      <c r="H73" s="27">
        <v>12.356</v>
      </c>
      <c r="I73" s="27">
        <v>103.247</v>
      </c>
      <c r="J73" s="27">
        <v>65.634</v>
      </c>
      <c r="K73" s="27">
        <v>2.89</v>
      </c>
      <c r="L73" s="27">
        <v>2.3039999999999998</v>
      </c>
      <c r="M73" s="27">
        <v>25.811</v>
      </c>
      <c r="N73" s="27">
        <v>21.878</v>
      </c>
      <c r="O73" s="27">
        <v>134.50299999999999</v>
      </c>
      <c r="P73" s="27">
        <v>35.673000000000002</v>
      </c>
    </row>
    <row r="74" spans="2:16" ht="14.25" x14ac:dyDescent="0.2">
      <c r="B74" s="24">
        <v>90</v>
      </c>
      <c r="C74" s="24">
        <v>40</v>
      </c>
      <c r="D74" s="28">
        <v>3</v>
      </c>
      <c r="E74" s="26">
        <f t="shared" si="0"/>
        <v>4.5</v>
      </c>
      <c r="F74" s="26">
        <f t="shared" si="1"/>
        <v>1.5</v>
      </c>
      <c r="G74" s="27">
        <v>5.6580000000000004</v>
      </c>
      <c r="H74" s="27">
        <v>7.2080000000000002</v>
      </c>
      <c r="I74" s="27">
        <v>70.486999999999995</v>
      </c>
      <c r="J74" s="27">
        <v>19.61</v>
      </c>
      <c r="K74" s="27">
        <v>3.1269999999999998</v>
      </c>
      <c r="L74" s="27">
        <v>1.649</v>
      </c>
      <c r="M74" s="27">
        <v>15.663</v>
      </c>
      <c r="N74" s="27">
        <v>9.8049999999999997</v>
      </c>
      <c r="O74" s="27">
        <v>51.192999999999998</v>
      </c>
      <c r="P74" s="27">
        <v>17.338999999999999</v>
      </c>
    </row>
    <row r="75" spans="2:16" ht="14.25" x14ac:dyDescent="0.2">
      <c r="B75" s="24">
        <v>90</v>
      </c>
      <c r="C75" s="24">
        <v>40</v>
      </c>
      <c r="D75" s="28">
        <v>4</v>
      </c>
      <c r="E75" s="26">
        <f t="shared" ref="E75:E138" si="2">D75*1.5</f>
        <v>6</v>
      </c>
      <c r="F75" s="26">
        <f t="shared" ref="F75:F138" si="3">E75-D75</f>
        <v>2</v>
      </c>
      <c r="G75" s="27">
        <v>7.3380000000000001</v>
      </c>
      <c r="H75" s="27">
        <v>9.3469999999999995</v>
      </c>
      <c r="I75" s="27">
        <v>87.894000000000005</v>
      </c>
      <c r="J75" s="27">
        <v>24.077000000000002</v>
      </c>
      <c r="K75" s="27">
        <v>3.0659999999999998</v>
      </c>
      <c r="L75" s="27">
        <v>1.6040000000000001</v>
      </c>
      <c r="M75" s="27">
        <v>19.532</v>
      </c>
      <c r="N75" s="27">
        <v>12.038</v>
      </c>
      <c r="O75" s="27">
        <v>64.319999999999993</v>
      </c>
      <c r="P75" s="27">
        <v>21.440999999999999</v>
      </c>
    </row>
    <row r="76" spans="2:16" ht="14.25" x14ac:dyDescent="0.2">
      <c r="B76" s="24">
        <v>90</v>
      </c>
      <c r="C76" s="24">
        <v>40</v>
      </c>
      <c r="D76" s="28">
        <v>5</v>
      </c>
      <c r="E76" s="26">
        <f t="shared" si="2"/>
        <v>7.5</v>
      </c>
      <c r="F76" s="26">
        <f t="shared" si="3"/>
        <v>2.5</v>
      </c>
      <c r="G76" s="27">
        <v>8.9139999999999997</v>
      </c>
      <c r="H76" s="27">
        <v>11.356</v>
      </c>
      <c r="I76" s="27">
        <v>102.48699999999999</v>
      </c>
      <c r="J76" s="27">
        <v>27.651</v>
      </c>
      <c r="K76" s="27">
        <v>3.004</v>
      </c>
      <c r="L76" s="27">
        <v>1.56</v>
      </c>
      <c r="M76" s="27">
        <v>22.774000000000001</v>
      </c>
      <c r="N76" s="27">
        <v>13.824999999999999</v>
      </c>
      <c r="O76" s="27">
        <v>75.426000000000002</v>
      </c>
      <c r="P76" s="27">
        <v>24.818999999999999</v>
      </c>
    </row>
    <row r="77" spans="2:16" ht="14.25" x14ac:dyDescent="0.2">
      <c r="B77" s="24">
        <v>90</v>
      </c>
      <c r="C77" s="24">
        <v>50</v>
      </c>
      <c r="D77" s="28">
        <v>2</v>
      </c>
      <c r="E77" s="26">
        <f t="shared" si="2"/>
        <v>3</v>
      </c>
      <c r="F77" s="26">
        <f t="shared" si="3"/>
        <v>1</v>
      </c>
      <c r="G77" s="27">
        <v>4.1900000000000004</v>
      </c>
      <c r="H77" s="27">
        <v>5.3369999999999997</v>
      </c>
      <c r="I77" s="27">
        <v>57.878</v>
      </c>
      <c r="J77" s="27">
        <v>23.367999999999999</v>
      </c>
      <c r="K77" s="27">
        <v>3.2930000000000001</v>
      </c>
      <c r="L77" s="27">
        <v>2.093</v>
      </c>
      <c r="M77" s="27">
        <v>12.862</v>
      </c>
      <c r="N77" s="27">
        <v>9.3469999999999995</v>
      </c>
      <c r="O77" s="27">
        <v>53.366</v>
      </c>
      <c r="P77" s="27">
        <v>15.882</v>
      </c>
    </row>
    <row r="78" spans="2:16" ht="14.25" x14ac:dyDescent="0.2">
      <c r="B78" s="24">
        <v>90</v>
      </c>
      <c r="C78" s="24">
        <v>50</v>
      </c>
      <c r="D78" s="28">
        <v>2.5</v>
      </c>
      <c r="E78" s="26">
        <f t="shared" si="2"/>
        <v>3.75</v>
      </c>
      <c r="F78" s="26">
        <f t="shared" si="3"/>
        <v>1.25</v>
      </c>
      <c r="G78" s="27">
        <v>5.1719999999999997</v>
      </c>
      <c r="H78" s="27">
        <v>6.5890000000000004</v>
      </c>
      <c r="I78" s="27">
        <v>70.263000000000005</v>
      </c>
      <c r="J78" s="27">
        <v>28.236000000000001</v>
      </c>
      <c r="K78" s="27">
        <v>3.266</v>
      </c>
      <c r="L78" s="27">
        <v>2.0699999999999998</v>
      </c>
      <c r="M78" s="27">
        <v>15.614000000000001</v>
      </c>
      <c r="N78" s="27">
        <v>11.294</v>
      </c>
      <c r="O78" s="27">
        <v>65.299000000000007</v>
      </c>
      <c r="P78" s="27">
        <v>19.234999999999999</v>
      </c>
    </row>
    <row r="79" spans="2:16" ht="20.25" customHeight="1" x14ac:dyDescent="0.2">
      <c r="B79" s="24">
        <v>90</v>
      </c>
      <c r="C79" s="24">
        <v>50</v>
      </c>
      <c r="D79" s="28">
        <v>3</v>
      </c>
      <c r="E79" s="26">
        <f t="shared" si="2"/>
        <v>4.5</v>
      </c>
      <c r="F79" s="26">
        <f t="shared" si="3"/>
        <v>1.5</v>
      </c>
      <c r="G79" s="27">
        <v>6.1289999999999996</v>
      </c>
      <c r="H79" s="27">
        <v>7.8079999999999998</v>
      </c>
      <c r="I79" s="27">
        <v>81.844999999999999</v>
      </c>
      <c r="J79" s="27">
        <v>32.734999999999999</v>
      </c>
      <c r="K79" s="27">
        <v>3.2370000000000001</v>
      </c>
      <c r="L79" s="27">
        <v>2.0470000000000002</v>
      </c>
      <c r="M79" s="27">
        <v>18.187000000000001</v>
      </c>
      <c r="N79" s="27">
        <v>13.093999999999999</v>
      </c>
      <c r="O79" s="27">
        <v>76.433000000000007</v>
      </c>
      <c r="P79" s="27">
        <v>22.315999999999999</v>
      </c>
    </row>
    <row r="80" spans="2:16" ht="14.25" x14ac:dyDescent="0.2">
      <c r="B80" s="24">
        <v>90</v>
      </c>
      <c r="C80" s="24">
        <v>50</v>
      </c>
      <c r="D80" s="28">
        <v>4</v>
      </c>
      <c r="E80" s="26">
        <f t="shared" si="2"/>
        <v>6</v>
      </c>
      <c r="F80" s="26">
        <f t="shared" si="3"/>
        <v>2</v>
      </c>
      <c r="G80" s="27">
        <v>7.9660000000000002</v>
      </c>
      <c r="H80" s="27">
        <v>10.147</v>
      </c>
      <c r="I80" s="27">
        <v>102.696</v>
      </c>
      <c r="J80" s="27">
        <v>40.695</v>
      </c>
      <c r="K80" s="27">
        <v>3.181</v>
      </c>
      <c r="L80" s="27">
        <v>2.0019999999999998</v>
      </c>
      <c r="M80" s="27">
        <v>22.821000000000002</v>
      </c>
      <c r="N80" s="27">
        <v>16.277999999999999</v>
      </c>
      <c r="O80" s="27">
        <v>97.162000000000006</v>
      </c>
      <c r="P80" s="27">
        <v>27.960999999999999</v>
      </c>
    </row>
    <row r="81" spans="2:16" ht="14.25" x14ac:dyDescent="0.2">
      <c r="B81" s="24">
        <v>90</v>
      </c>
      <c r="C81" s="24">
        <v>50</v>
      </c>
      <c r="D81" s="28">
        <v>5</v>
      </c>
      <c r="E81" s="26">
        <f t="shared" si="2"/>
        <v>7.5</v>
      </c>
      <c r="F81" s="26">
        <f t="shared" si="3"/>
        <v>2.5</v>
      </c>
      <c r="G81" s="27">
        <v>9.6989999999999998</v>
      </c>
      <c r="H81" s="27">
        <v>12.356</v>
      </c>
      <c r="I81" s="27">
        <v>120.57</v>
      </c>
      <c r="J81" s="27">
        <v>47.344999999999999</v>
      </c>
      <c r="K81" s="27">
        <v>3.1230000000000002</v>
      </c>
      <c r="L81" s="27">
        <v>1.9570000000000001</v>
      </c>
      <c r="M81" s="27">
        <v>26.792999999999999</v>
      </c>
      <c r="N81" s="27">
        <v>18.937999999999999</v>
      </c>
      <c r="O81" s="27">
        <v>115.43600000000001</v>
      </c>
      <c r="P81" s="27">
        <v>36.774000000000001</v>
      </c>
    </row>
    <row r="82" spans="2:16" ht="14.25" x14ac:dyDescent="0.2">
      <c r="B82" s="24">
        <v>90</v>
      </c>
      <c r="C82" s="24">
        <v>55</v>
      </c>
      <c r="D82" s="28">
        <v>2</v>
      </c>
      <c r="E82" s="26">
        <f t="shared" si="2"/>
        <v>3</v>
      </c>
      <c r="F82" s="26">
        <f t="shared" si="3"/>
        <v>1</v>
      </c>
      <c r="G82" s="27">
        <v>4.3460000000000001</v>
      </c>
      <c r="H82" s="27">
        <v>5.5359999999999996</v>
      </c>
      <c r="I82" s="27">
        <v>61.75</v>
      </c>
      <c r="J82" s="27">
        <v>28.957000000000001</v>
      </c>
      <c r="K82" s="27">
        <v>3.34</v>
      </c>
      <c r="L82" s="27">
        <v>2.2869999999999999</v>
      </c>
      <c r="M82" s="27">
        <v>13.733000000000001</v>
      </c>
      <c r="N82" s="27">
        <v>10.53</v>
      </c>
      <c r="O82" s="27">
        <v>62.723999999999997</v>
      </c>
      <c r="P82" s="27">
        <v>17.600999999999999</v>
      </c>
    </row>
    <row r="83" spans="2:16" ht="14.25" x14ac:dyDescent="0.2">
      <c r="B83" s="24">
        <v>90</v>
      </c>
      <c r="C83" s="24">
        <v>55</v>
      </c>
      <c r="D83" s="28">
        <v>2.5</v>
      </c>
      <c r="E83" s="26">
        <f t="shared" si="2"/>
        <v>3.75</v>
      </c>
      <c r="F83" s="26">
        <f t="shared" si="3"/>
        <v>1.25</v>
      </c>
      <c r="G83" s="27">
        <v>5.3680000000000003</v>
      </c>
      <c r="H83" s="27">
        <v>6.8390000000000004</v>
      </c>
      <c r="I83" s="27">
        <v>75.049000000000007</v>
      </c>
      <c r="J83" s="27">
        <v>33.064999999999998</v>
      </c>
      <c r="K83" s="27">
        <v>3.3130000000000002</v>
      </c>
      <c r="L83" s="27">
        <v>2.2639999999999998</v>
      </c>
      <c r="M83" s="27">
        <v>16.678000000000001</v>
      </c>
      <c r="N83" s="27">
        <v>12.750999999999999</v>
      </c>
      <c r="O83" s="27">
        <v>76.876999999999995</v>
      </c>
      <c r="P83" s="27">
        <v>21.356999999999999</v>
      </c>
    </row>
    <row r="84" spans="2:16" ht="14.25" x14ac:dyDescent="0.2">
      <c r="B84" s="24">
        <v>90</v>
      </c>
      <c r="C84" s="24">
        <v>60</v>
      </c>
      <c r="D84" s="25">
        <v>3</v>
      </c>
      <c r="E84" s="26">
        <f t="shared" si="2"/>
        <v>4.5</v>
      </c>
      <c r="F84" s="26">
        <f t="shared" si="3"/>
        <v>1.5</v>
      </c>
      <c r="G84" s="27">
        <v>6.6</v>
      </c>
      <c r="H84" s="27">
        <v>8.4079999999999995</v>
      </c>
      <c r="I84" s="27">
        <v>93.203000000000003</v>
      </c>
      <c r="J84" s="27">
        <v>49.764000000000003</v>
      </c>
      <c r="K84" s="27">
        <v>3.3290000000000002</v>
      </c>
      <c r="L84" s="29">
        <v>2.4319999999999999</v>
      </c>
      <c r="M84" s="27">
        <v>20.710999999999999</v>
      </c>
      <c r="N84" s="27">
        <v>16.588000000000001</v>
      </c>
      <c r="O84" s="27">
        <v>104.55200000000001</v>
      </c>
      <c r="P84" s="27">
        <v>27.390999999999998</v>
      </c>
    </row>
    <row r="85" spans="2:16" ht="20.25" customHeight="1" x14ac:dyDescent="0.2">
      <c r="B85" s="24">
        <v>90</v>
      </c>
      <c r="C85" s="24">
        <v>60</v>
      </c>
      <c r="D85" s="28">
        <v>4</v>
      </c>
      <c r="E85" s="26">
        <f t="shared" si="2"/>
        <v>6</v>
      </c>
      <c r="F85" s="26">
        <f t="shared" si="3"/>
        <v>2</v>
      </c>
      <c r="G85" s="27">
        <v>8.5939999999999994</v>
      </c>
      <c r="H85" s="27">
        <v>10.946999999999999</v>
      </c>
      <c r="I85" s="27">
        <v>117.499</v>
      </c>
      <c r="J85" s="27">
        <v>62.387</v>
      </c>
      <c r="K85" s="27">
        <v>3.2759999999999998</v>
      </c>
      <c r="L85" s="27">
        <v>2.387</v>
      </c>
      <c r="M85" s="27">
        <v>26.111000000000001</v>
      </c>
      <c r="N85" s="27">
        <v>20.795000000000002</v>
      </c>
      <c r="O85" s="27">
        <v>133.852</v>
      </c>
      <c r="P85" s="27">
        <v>34.500999999999998</v>
      </c>
    </row>
    <row r="86" spans="2:16" ht="14.25" x14ac:dyDescent="0.2">
      <c r="B86" s="24">
        <v>90</v>
      </c>
      <c r="C86" s="24">
        <v>60</v>
      </c>
      <c r="D86" s="28">
        <v>5</v>
      </c>
      <c r="E86" s="26">
        <f t="shared" si="2"/>
        <v>7.5</v>
      </c>
      <c r="F86" s="26">
        <f t="shared" si="3"/>
        <v>2.5</v>
      </c>
      <c r="G86" s="27">
        <v>10.484</v>
      </c>
      <c r="H86" s="27">
        <v>13.356</v>
      </c>
      <c r="I86" s="27">
        <v>138.65299999999999</v>
      </c>
      <c r="J86" s="27">
        <v>73.218000000000004</v>
      </c>
      <c r="K86" s="27">
        <v>3.222</v>
      </c>
      <c r="L86" s="27">
        <v>2.3109999999999999</v>
      </c>
      <c r="M86" s="27">
        <v>30.811</v>
      </c>
      <c r="N86" s="27">
        <v>24.405999999999999</v>
      </c>
      <c r="O86" s="27">
        <v>160.273</v>
      </c>
      <c r="P86" s="27">
        <v>40.712000000000003</v>
      </c>
    </row>
    <row r="87" spans="2:16" ht="14.25" x14ac:dyDescent="0.2">
      <c r="B87" s="24">
        <v>95</v>
      </c>
      <c r="C87" s="24">
        <v>50</v>
      </c>
      <c r="D87" s="28">
        <v>2</v>
      </c>
      <c r="E87" s="26">
        <f t="shared" si="2"/>
        <v>3</v>
      </c>
      <c r="F87" s="26">
        <f t="shared" si="3"/>
        <v>1</v>
      </c>
      <c r="G87" s="27">
        <v>4.3470000000000004</v>
      </c>
      <c r="H87" s="27">
        <v>5.5369999999999999</v>
      </c>
      <c r="I87" s="27">
        <v>66.084000000000003</v>
      </c>
      <c r="J87" s="27">
        <v>24.521000000000001</v>
      </c>
      <c r="K87" s="27">
        <v>3.4550000000000001</v>
      </c>
      <c r="L87" s="27">
        <v>2.1040000000000001</v>
      </c>
      <c r="M87" s="27">
        <v>13.912000000000001</v>
      </c>
      <c r="N87" s="27">
        <v>9.8079999999999998</v>
      </c>
      <c r="O87" s="27">
        <v>57.457999999999998</v>
      </c>
      <c r="P87" s="27">
        <v>16.803999999999998</v>
      </c>
    </row>
    <row r="88" spans="2:16" ht="14.25" x14ac:dyDescent="0.2">
      <c r="B88" s="24">
        <v>95</v>
      </c>
      <c r="C88" s="24">
        <v>50</v>
      </c>
      <c r="D88" s="28">
        <v>2.5</v>
      </c>
      <c r="E88" s="26">
        <f t="shared" si="2"/>
        <v>3.75</v>
      </c>
      <c r="F88" s="26">
        <f t="shared" si="3"/>
        <v>1.25</v>
      </c>
      <c r="G88" s="27">
        <v>5.3689999999999998</v>
      </c>
      <c r="H88" s="27">
        <v>6.8390000000000004</v>
      </c>
      <c r="I88" s="27">
        <v>80.305999999999997</v>
      </c>
      <c r="J88" s="27">
        <v>29.646999999999998</v>
      </c>
      <c r="K88" s="27">
        <v>3.2469999999999999</v>
      </c>
      <c r="L88" s="27">
        <v>2.0819999999999999</v>
      </c>
      <c r="M88" s="27">
        <v>16.905999999999999</v>
      </c>
      <c r="N88" s="27">
        <v>11.895</v>
      </c>
      <c r="O88" s="27">
        <v>70.323999999999998</v>
      </c>
      <c r="P88" s="27">
        <v>20.364000000000001</v>
      </c>
    </row>
    <row r="89" spans="2:16" ht="14.25" x14ac:dyDescent="0.2">
      <c r="B89" s="24">
        <v>100</v>
      </c>
      <c r="C89" s="24">
        <v>50</v>
      </c>
      <c r="D89" s="25">
        <v>3</v>
      </c>
      <c r="E89" s="26">
        <f t="shared" si="2"/>
        <v>4.5</v>
      </c>
      <c r="F89" s="26">
        <f t="shared" si="3"/>
        <v>1.5</v>
      </c>
      <c r="G89" s="27">
        <v>6.69</v>
      </c>
      <c r="H89" s="27">
        <v>8.4079999999999995</v>
      </c>
      <c r="I89" s="27">
        <v>106.45099999999999</v>
      </c>
      <c r="J89" s="27">
        <v>36.052999999999997</v>
      </c>
      <c r="K89" s="27">
        <v>3.5579999999999998</v>
      </c>
      <c r="L89" s="27">
        <v>2.0699999999999998</v>
      </c>
      <c r="M89" s="27">
        <v>21.29</v>
      </c>
      <c r="N89" s="27">
        <v>14.420999999999999</v>
      </c>
      <c r="O89" s="27">
        <v>88.311000000000007</v>
      </c>
      <c r="P89" s="27">
        <v>25.012</v>
      </c>
    </row>
    <row r="90" spans="2:16" ht="14.25" x14ac:dyDescent="0.2">
      <c r="B90" s="24">
        <v>100</v>
      </c>
      <c r="C90" s="24">
        <v>50</v>
      </c>
      <c r="D90" s="28">
        <v>4</v>
      </c>
      <c r="E90" s="26">
        <f t="shared" si="2"/>
        <v>6</v>
      </c>
      <c r="F90" s="26">
        <f t="shared" si="3"/>
        <v>2</v>
      </c>
      <c r="G90" s="27">
        <v>8.5939999999999994</v>
      </c>
      <c r="H90" s="27">
        <v>10.946999999999999</v>
      </c>
      <c r="I90" s="27">
        <v>134.124</v>
      </c>
      <c r="J90" s="27">
        <v>44.938000000000002</v>
      </c>
      <c r="K90" s="27">
        <v>3.5</v>
      </c>
      <c r="L90" s="27">
        <v>2.0259999999999998</v>
      </c>
      <c r="M90" s="27">
        <v>26.824000000000002</v>
      </c>
      <c r="N90" s="27">
        <v>17.975000000000001</v>
      </c>
      <c r="O90" s="30">
        <v>112.40900000000001</v>
      </c>
      <c r="P90" s="27">
        <v>31.35</v>
      </c>
    </row>
    <row r="91" spans="2:16" ht="14.25" x14ac:dyDescent="0.2">
      <c r="B91" s="24">
        <v>100</v>
      </c>
      <c r="C91" s="24">
        <v>50</v>
      </c>
      <c r="D91" s="28">
        <v>5</v>
      </c>
      <c r="E91" s="26">
        <f t="shared" si="2"/>
        <v>7.5</v>
      </c>
      <c r="F91" s="26">
        <f t="shared" si="3"/>
        <v>2.5</v>
      </c>
      <c r="G91" s="27">
        <v>10.484</v>
      </c>
      <c r="H91" s="27">
        <v>13.356</v>
      </c>
      <c r="I91" s="27">
        <v>158.155</v>
      </c>
      <c r="J91" s="27">
        <v>52.429000000000002</v>
      </c>
      <c r="K91" s="27">
        <v>3.4409999999999998</v>
      </c>
      <c r="L91" s="27">
        <v>1.9810000000000001</v>
      </c>
      <c r="M91" s="27">
        <v>31.631</v>
      </c>
      <c r="N91" s="27">
        <v>20.971</v>
      </c>
      <c r="O91" s="27">
        <v>133.75800000000001</v>
      </c>
      <c r="P91" s="27">
        <v>36.804000000000002</v>
      </c>
    </row>
    <row r="92" spans="2:16" ht="14.25" x14ac:dyDescent="0.2">
      <c r="B92" s="24">
        <v>120</v>
      </c>
      <c r="C92" s="24">
        <v>50</v>
      </c>
      <c r="D92" s="28">
        <v>2.5</v>
      </c>
      <c r="E92" s="26">
        <f t="shared" si="2"/>
        <v>3.75</v>
      </c>
      <c r="F92" s="26">
        <f t="shared" si="3"/>
        <v>1.25</v>
      </c>
      <c r="G92" s="27">
        <v>6.35</v>
      </c>
      <c r="H92" s="27">
        <v>8.0890000000000004</v>
      </c>
      <c r="I92" s="27">
        <v>143.97</v>
      </c>
      <c r="J92" s="27">
        <v>36.704000000000001</v>
      </c>
      <c r="K92" s="27">
        <v>4.2190000000000003</v>
      </c>
      <c r="L92" s="27">
        <v>2.13</v>
      </c>
      <c r="M92" s="27">
        <v>23.995000000000001</v>
      </c>
      <c r="N92" s="27">
        <v>14.682</v>
      </c>
      <c r="O92" s="27">
        <v>96.025999999999996</v>
      </c>
      <c r="P92" s="27">
        <v>26.006</v>
      </c>
    </row>
    <row r="93" spans="2:16" ht="14.25" x14ac:dyDescent="0.2">
      <c r="B93" s="24">
        <v>120</v>
      </c>
      <c r="C93" s="24">
        <v>50</v>
      </c>
      <c r="D93" s="28">
        <v>3</v>
      </c>
      <c r="E93" s="26">
        <f t="shared" si="2"/>
        <v>4.5</v>
      </c>
      <c r="F93" s="26">
        <f t="shared" si="3"/>
        <v>1.5</v>
      </c>
      <c r="G93" s="27">
        <v>7.5430000000000001</v>
      </c>
      <c r="H93" s="27">
        <v>9.6080000000000005</v>
      </c>
      <c r="I93" s="27">
        <v>168.58</v>
      </c>
      <c r="J93" s="27">
        <v>42.692999999999998</v>
      </c>
      <c r="K93" s="27">
        <v>4.1890000000000001</v>
      </c>
      <c r="L93" s="27">
        <v>2.1080000000000001</v>
      </c>
      <c r="M93" s="27">
        <v>28.097000000000001</v>
      </c>
      <c r="N93" s="27">
        <v>17.077000000000002</v>
      </c>
      <c r="O93" s="27">
        <v>112.87</v>
      </c>
      <c r="P93" s="27">
        <v>30.317</v>
      </c>
    </row>
    <row r="94" spans="2:16" ht="14.25" x14ac:dyDescent="0.2">
      <c r="B94" s="24">
        <v>120</v>
      </c>
      <c r="C94" s="24">
        <v>60</v>
      </c>
      <c r="D94" s="28">
        <v>3</v>
      </c>
      <c r="E94" s="26">
        <f t="shared" si="2"/>
        <v>4.5</v>
      </c>
      <c r="F94" s="26">
        <f t="shared" si="3"/>
        <v>1.5</v>
      </c>
      <c r="G94" s="27">
        <v>8.0129999999999999</v>
      </c>
      <c r="H94" s="27">
        <v>10.208</v>
      </c>
      <c r="I94" s="27">
        <v>189.113</v>
      </c>
      <c r="J94" s="27">
        <v>64.397999999999996</v>
      </c>
      <c r="K94" s="27">
        <v>4.3040000000000003</v>
      </c>
      <c r="L94" s="27">
        <v>2.5110000000000001</v>
      </c>
      <c r="M94" s="27">
        <v>31.581</v>
      </c>
      <c r="N94" s="27">
        <v>21.466000000000001</v>
      </c>
      <c r="O94" s="27">
        <v>156.029</v>
      </c>
      <c r="P94" s="27">
        <v>37.137999999999998</v>
      </c>
    </row>
    <row r="95" spans="2:16" ht="14.25" x14ac:dyDescent="0.2">
      <c r="B95" s="24">
        <v>120</v>
      </c>
      <c r="C95" s="24">
        <v>60</v>
      </c>
      <c r="D95" s="28">
        <v>4</v>
      </c>
      <c r="E95" s="26">
        <f t="shared" si="2"/>
        <v>6</v>
      </c>
      <c r="F95" s="26">
        <f t="shared" si="3"/>
        <v>2</v>
      </c>
      <c r="G95" s="27">
        <v>10.478</v>
      </c>
      <c r="H95" s="27">
        <v>13.347</v>
      </c>
      <c r="I95" s="27">
        <v>240.72399999999999</v>
      </c>
      <c r="J95" s="27">
        <v>81.234999999999999</v>
      </c>
      <c r="K95" s="27">
        <v>4.2460000000000004</v>
      </c>
      <c r="L95" s="27">
        <v>2.4660000000000002</v>
      </c>
      <c r="M95" s="27">
        <v>40.119999999999997</v>
      </c>
      <c r="N95" s="27">
        <v>27.077999999999999</v>
      </c>
      <c r="O95" s="27">
        <v>200.40700000000001</v>
      </c>
      <c r="P95" s="27">
        <v>47.048000000000002</v>
      </c>
    </row>
    <row r="96" spans="2:16" ht="14.25" x14ac:dyDescent="0.2">
      <c r="B96" s="24">
        <v>120</v>
      </c>
      <c r="C96" s="24">
        <v>60</v>
      </c>
      <c r="D96" s="28">
        <v>5</v>
      </c>
      <c r="E96" s="26">
        <f t="shared" si="2"/>
        <v>7.5</v>
      </c>
      <c r="F96" s="26">
        <f t="shared" si="3"/>
        <v>2.5</v>
      </c>
      <c r="G96" s="27">
        <v>12.839</v>
      </c>
      <c r="H96" s="27">
        <v>16.356000000000002</v>
      </c>
      <c r="I96" s="27">
        <v>286.94099999999997</v>
      </c>
      <c r="J96" s="27">
        <v>95.968000000000004</v>
      </c>
      <c r="K96" s="27">
        <v>4.1879999999999997</v>
      </c>
      <c r="L96" s="27">
        <v>2.4220000000000002</v>
      </c>
      <c r="M96" s="27">
        <v>47.823</v>
      </c>
      <c r="N96" s="27">
        <v>31.989000000000001</v>
      </c>
      <c r="O96" s="27">
        <v>240.869</v>
      </c>
      <c r="P96" s="27">
        <v>55.845999999999997</v>
      </c>
    </row>
    <row r="97" spans="2:16" ht="14.25" x14ac:dyDescent="0.2">
      <c r="B97" s="24">
        <v>120</v>
      </c>
      <c r="C97" s="24">
        <v>60</v>
      </c>
      <c r="D97" s="28">
        <v>6</v>
      </c>
      <c r="E97" s="26">
        <f t="shared" si="2"/>
        <v>9</v>
      </c>
      <c r="F97" s="26">
        <f t="shared" si="3"/>
        <v>3</v>
      </c>
      <c r="G97" s="27">
        <v>15.097</v>
      </c>
      <c r="H97" s="27">
        <v>19.231999999999999</v>
      </c>
      <c r="I97" s="27">
        <v>327.95</v>
      </c>
      <c r="J97" s="27">
        <v>108.71599999999999</v>
      </c>
      <c r="K97" s="27">
        <v>4.1289999999999996</v>
      </c>
      <c r="L97" s="27">
        <v>2.3769999999999998</v>
      </c>
      <c r="M97" s="27">
        <v>54.658000000000001</v>
      </c>
      <c r="N97" s="27">
        <v>36.238</v>
      </c>
      <c r="O97" s="27">
        <v>277.36099999999999</v>
      </c>
      <c r="P97" s="27">
        <v>63.597000000000001</v>
      </c>
    </row>
    <row r="98" spans="2:16" ht="14.25" x14ac:dyDescent="0.2">
      <c r="B98" s="24">
        <v>120</v>
      </c>
      <c r="C98" s="24">
        <v>80</v>
      </c>
      <c r="D98" s="28">
        <v>3</v>
      </c>
      <c r="E98" s="26">
        <f t="shared" si="2"/>
        <v>4.5</v>
      </c>
      <c r="F98" s="26">
        <f t="shared" si="3"/>
        <v>1.5</v>
      </c>
      <c r="G98" s="27">
        <v>8.9550000000000001</v>
      </c>
      <c r="H98" s="27">
        <v>11.407999999999999</v>
      </c>
      <c r="I98" s="27">
        <v>230.18899999999999</v>
      </c>
      <c r="J98" s="27">
        <v>123.43</v>
      </c>
      <c r="K98" s="27">
        <v>4.4909999999999997</v>
      </c>
      <c r="L98" s="27">
        <v>3.2890000000000001</v>
      </c>
      <c r="M98" s="27">
        <v>38.363999999999997</v>
      </c>
      <c r="N98" s="27">
        <v>30.856999999999999</v>
      </c>
      <c r="O98" s="27">
        <v>255.12799999999999</v>
      </c>
      <c r="P98" s="27">
        <v>50.798999999999999</v>
      </c>
    </row>
    <row r="99" spans="2:16" ht="14.25" x14ac:dyDescent="0.2">
      <c r="B99" s="24">
        <v>120</v>
      </c>
      <c r="C99" s="24">
        <v>80</v>
      </c>
      <c r="D99" s="28">
        <v>4</v>
      </c>
      <c r="E99" s="26">
        <f t="shared" si="2"/>
        <v>6</v>
      </c>
      <c r="F99" s="26">
        <f t="shared" si="3"/>
        <v>2</v>
      </c>
      <c r="G99" s="27">
        <v>11.734</v>
      </c>
      <c r="H99" s="27">
        <v>11.946999999999999</v>
      </c>
      <c r="I99" s="27">
        <v>294.56900000000002</v>
      </c>
      <c r="J99" s="27">
        <v>157.28100000000001</v>
      </c>
      <c r="K99" s="27">
        <v>4.4390000000000001</v>
      </c>
      <c r="L99" s="27">
        <v>3.2429999999999999</v>
      </c>
      <c r="M99" s="27">
        <v>49.094000000000001</v>
      </c>
      <c r="N99" s="27">
        <v>39.32</v>
      </c>
      <c r="O99" s="27">
        <v>330.43799999999999</v>
      </c>
      <c r="P99" s="27">
        <v>64.927000000000007</v>
      </c>
    </row>
    <row r="100" spans="2:16" ht="14.25" x14ac:dyDescent="0.2">
      <c r="B100" s="24">
        <v>120</v>
      </c>
      <c r="C100" s="24">
        <v>80</v>
      </c>
      <c r="D100" s="28">
        <v>5</v>
      </c>
      <c r="E100" s="26">
        <f t="shared" si="2"/>
        <v>7.5</v>
      </c>
      <c r="F100" s="26">
        <f t="shared" si="3"/>
        <v>2.5</v>
      </c>
      <c r="G100" s="27">
        <v>14.409000000000001</v>
      </c>
      <c r="H100" s="27">
        <v>18.356000000000002</v>
      </c>
      <c r="I100" s="27">
        <v>353.108</v>
      </c>
      <c r="J100" s="27">
        <v>187.74700000000001</v>
      </c>
      <c r="K100" s="27">
        <v>4.3849999999999998</v>
      </c>
      <c r="L100" s="27">
        <v>3.198</v>
      </c>
      <c r="M100" s="27">
        <v>58.85</v>
      </c>
      <c r="N100" s="27">
        <v>46.936</v>
      </c>
      <c r="O100" s="27">
        <v>400.73500000000001</v>
      </c>
      <c r="P100" s="27">
        <v>77.772000000000006</v>
      </c>
    </row>
    <row r="101" spans="2:16" ht="14.25" x14ac:dyDescent="0.2">
      <c r="B101" s="24">
        <v>120</v>
      </c>
      <c r="C101" s="24">
        <v>80</v>
      </c>
      <c r="D101" s="28">
        <v>6</v>
      </c>
      <c r="E101" s="26">
        <f t="shared" si="2"/>
        <v>9</v>
      </c>
      <c r="F101" s="26">
        <f t="shared" si="3"/>
        <v>3</v>
      </c>
      <c r="G101" s="27">
        <v>16.981000000000002</v>
      </c>
      <c r="H101" s="27">
        <v>21.632000000000001</v>
      </c>
      <c r="I101" s="27">
        <v>105.998</v>
      </c>
      <c r="J101" s="27">
        <v>214.977</v>
      </c>
      <c r="K101" s="27">
        <v>4.3319999999999999</v>
      </c>
      <c r="L101" s="27">
        <v>3.1520000000000001</v>
      </c>
      <c r="M101" s="27">
        <v>67.665999999999997</v>
      </c>
      <c r="N101" s="27">
        <v>53.744</v>
      </c>
      <c r="O101" s="27">
        <v>165.94</v>
      </c>
      <c r="P101" s="27">
        <v>83.399000000000001</v>
      </c>
    </row>
    <row r="102" spans="2:16" ht="14.25" x14ac:dyDescent="0.2">
      <c r="B102" s="24">
        <v>140</v>
      </c>
      <c r="C102" s="24">
        <v>80</v>
      </c>
      <c r="D102" s="28">
        <v>4</v>
      </c>
      <c r="E102" s="26">
        <f t="shared" si="2"/>
        <v>6</v>
      </c>
      <c r="F102" s="26">
        <f t="shared" si="3"/>
        <v>2</v>
      </c>
      <c r="G102" s="27">
        <v>12.99</v>
      </c>
      <c r="H102" s="27">
        <v>16.547000000000001</v>
      </c>
      <c r="I102" s="27">
        <v>429.58199999999999</v>
      </c>
      <c r="J102" s="27">
        <v>180.40700000000001</v>
      </c>
      <c r="K102" s="27">
        <v>5.0949999999999998</v>
      </c>
      <c r="L102" s="27">
        <v>3.3010000000000002</v>
      </c>
      <c r="M102" s="27">
        <v>61.368000000000002</v>
      </c>
      <c r="N102" s="27">
        <v>45.100999999999999</v>
      </c>
      <c r="O102" s="27">
        <v>410.71300000000002</v>
      </c>
      <c r="P102" s="27">
        <v>76.477999999999994</v>
      </c>
    </row>
    <row r="103" spans="2:16" ht="14.25" x14ac:dyDescent="0.2">
      <c r="B103" s="24">
        <v>140</v>
      </c>
      <c r="C103" s="24">
        <v>80</v>
      </c>
      <c r="D103" s="28">
        <v>5</v>
      </c>
      <c r="E103" s="26">
        <f t="shared" si="2"/>
        <v>7.5</v>
      </c>
      <c r="F103" s="26">
        <f t="shared" si="3"/>
        <v>2.5</v>
      </c>
      <c r="G103" s="27">
        <v>15.978999999999999</v>
      </c>
      <c r="H103" s="27">
        <v>20.356000000000002</v>
      </c>
      <c r="I103" s="27">
        <v>517.02300000000002</v>
      </c>
      <c r="J103" s="27">
        <v>215.91399999999999</v>
      </c>
      <c r="K103" s="27">
        <v>5.0389999999999997</v>
      </c>
      <c r="L103" s="27">
        <v>3.2559999999999998</v>
      </c>
      <c r="M103" s="27">
        <v>73.86</v>
      </c>
      <c r="N103" s="27">
        <v>53.978000000000002</v>
      </c>
      <c r="O103" s="27">
        <v>498.815</v>
      </c>
      <c r="P103" s="27">
        <v>91.834000000000003</v>
      </c>
    </row>
    <row r="104" spans="2:16" ht="14.25" x14ac:dyDescent="0.2">
      <c r="B104" s="24">
        <v>140</v>
      </c>
      <c r="C104" s="24">
        <v>80</v>
      </c>
      <c r="D104" s="28">
        <v>6</v>
      </c>
      <c r="E104" s="26">
        <f t="shared" si="2"/>
        <v>9</v>
      </c>
      <c r="F104" s="26">
        <f t="shared" si="3"/>
        <v>3</v>
      </c>
      <c r="G104" s="27">
        <v>18.864999999999998</v>
      </c>
      <c r="H104" s="27">
        <v>24.032</v>
      </c>
      <c r="I104" s="27">
        <v>569.93499999999995</v>
      </c>
      <c r="J104" s="27">
        <v>247.905</v>
      </c>
      <c r="K104" s="27">
        <v>4.9829999999999997</v>
      </c>
      <c r="L104" s="27">
        <v>3.2109999999999999</v>
      </c>
      <c r="M104" s="27">
        <v>85.275999999999996</v>
      </c>
      <c r="N104" s="27">
        <v>61.975999999999999</v>
      </c>
      <c r="O104" s="27">
        <v>580.91899999999998</v>
      </c>
      <c r="P104" s="27">
        <v>105.83</v>
      </c>
    </row>
    <row r="105" spans="2:16" ht="14.25" x14ac:dyDescent="0.2">
      <c r="B105" s="24">
        <v>150</v>
      </c>
      <c r="C105" s="24">
        <v>100</v>
      </c>
      <c r="D105" s="25">
        <v>4</v>
      </c>
      <c r="E105" s="26">
        <f t="shared" si="2"/>
        <v>6</v>
      </c>
      <c r="F105" s="26">
        <f t="shared" si="3"/>
        <v>2</v>
      </c>
      <c r="G105" s="27">
        <v>14.874000000000001</v>
      </c>
      <c r="H105" s="27">
        <v>18.946999999999999</v>
      </c>
      <c r="I105" s="27">
        <v>594.58500000000004</v>
      </c>
      <c r="J105" s="27">
        <v>318.55099999999999</v>
      </c>
      <c r="K105" s="27">
        <v>5.601</v>
      </c>
      <c r="L105" s="27">
        <v>4.1100000000000003</v>
      </c>
      <c r="M105" s="27">
        <v>79.278000000000006</v>
      </c>
      <c r="N105" s="27">
        <v>63.71</v>
      </c>
      <c r="O105" s="27">
        <v>660.61300000000006</v>
      </c>
      <c r="P105" s="27">
        <v>104.94</v>
      </c>
    </row>
    <row r="106" spans="2:16" ht="14.25" x14ac:dyDescent="0.2">
      <c r="B106" s="24">
        <v>150</v>
      </c>
      <c r="C106" s="24">
        <v>100</v>
      </c>
      <c r="D106" s="28">
        <v>5</v>
      </c>
      <c r="E106" s="26">
        <f t="shared" si="2"/>
        <v>7.5</v>
      </c>
      <c r="F106" s="26">
        <f t="shared" si="3"/>
        <v>2.5</v>
      </c>
      <c r="G106" s="27">
        <v>18.334</v>
      </c>
      <c r="H106" s="27">
        <v>23.356000000000002</v>
      </c>
      <c r="I106" s="27">
        <v>719.16399999999999</v>
      </c>
      <c r="J106" s="27">
        <v>383.988</v>
      </c>
      <c r="K106" s="27">
        <v>5.5490000000000004</v>
      </c>
      <c r="L106" s="27">
        <v>4.0540000000000003</v>
      </c>
      <c r="M106" s="27">
        <v>95.888000000000005</v>
      </c>
      <c r="N106" s="27">
        <v>79.796999999999997</v>
      </c>
      <c r="O106" s="27">
        <v>806.73299999999995</v>
      </c>
      <c r="P106" s="27">
        <v>126.81</v>
      </c>
    </row>
    <row r="107" spans="2:16" ht="14.25" x14ac:dyDescent="0.2">
      <c r="B107" s="24">
        <v>150</v>
      </c>
      <c r="C107" s="24">
        <v>100</v>
      </c>
      <c r="D107" s="28">
        <v>6</v>
      </c>
      <c r="E107" s="26">
        <f t="shared" si="2"/>
        <v>9</v>
      </c>
      <c r="F107" s="26">
        <f t="shared" si="3"/>
        <v>3</v>
      </c>
      <c r="G107" s="27">
        <v>21.690999999999999</v>
      </c>
      <c r="H107" s="27">
        <v>27.632000000000001</v>
      </c>
      <c r="I107" s="27">
        <v>834.61500000000001</v>
      </c>
      <c r="J107" s="27">
        <v>444.13499999999999</v>
      </c>
      <c r="K107" s="27">
        <v>5.4950000000000001</v>
      </c>
      <c r="L107" s="27">
        <v>4.0090000000000003</v>
      </c>
      <c r="M107" s="27">
        <v>111.282</v>
      </c>
      <c r="N107" s="27">
        <v>88.826999999999998</v>
      </c>
      <c r="O107" s="27">
        <v>915.02200000000005</v>
      </c>
      <c r="P107" s="27">
        <v>147.07</v>
      </c>
    </row>
    <row r="108" spans="2:16" ht="14.25" x14ac:dyDescent="0.2">
      <c r="B108" s="24">
        <v>150</v>
      </c>
      <c r="C108" s="24">
        <v>100</v>
      </c>
      <c r="D108" s="25">
        <v>8</v>
      </c>
      <c r="E108" s="26">
        <f t="shared" si="2"/>
        <v>12</v>
      </c>
      <c r="F108" s="26">
        <f t="shared" si="3"/>
        <v>4</v>
      </c>
      <c r="G108" s="27">
        <v>28.096</v>
      </c>
      <c r="H108" s="27">
        <v>35.790999999999997</v>
      </c>
      <c r="I108" s="27">
        <v>1039.1010000000001</v>
      </c>
      <c r="J108" s="27">
        <v>519.30799999999999</v>
      </c>
      <c r="K108" s="27">
        <v>5.3879999999999999</v>
      </c>
      <c r="L108" s="27">
        <v>3.9169999999999998</v>
      </c>
      <c r="M108" s="27">
        <v>138.54599999999999</v>
      </c>
      <c r="N108" s="27">
        <v>109.861</v>
      </c>
      <c r="O108" s="27">
        <v>1147.71</v>
      </c>
      <c r="P108" s="27">
        <v>181.85</v>
      </c>
    </row>
    <row r="109" spans="2:16" ht="14.25" x14ac:dyDescent="0.2">
      <c r="B109" s="24">
        <v>160</v>
      </c>
      <c r="C109" s="24">
        <v>60</v>
      </c>
      <c r="D109" s="24">
        <v>3</v>
      </c>
      <c r="E109" s="26">
        <f t="shared" si="2"/>
        <v>4.5</v>
      </c>
      <c r="F109" s="26">
        <f t="shared" si="3"/>
        <v>1.5</v>
      </c>
      <c r="G109" s="27">
        <v>9.8979999999999997</v>
      </c>
      <c r="H109" s="27">
        <v>12.608000000000001</v>
      </c>
      <c r="I109" s="27">
        <v>389.86</v>
      </c>
      <c r="J109" s="27">
        <v>83.915000000000006</v>
      </c>
      <c r="K109" s="27">
        <v>5.5609999999999999</v>
      </c>
      <c r="L109" s="27">
        <v>2.58</v>
      </c>
      <c r="M109" s="27">
        <v>48.731999999999999</v>
      </c>
      <c r="N109" s="27">
        <v>27.972000000000001</v>
      </c>
      <c r="O109" s="27">
        <v>228.15</v>
      </c>
      <c r="P109" s="27">
        <v>50.14</v>
      </c>
    </row>
    <row r="110" spans="2:16" ht="14.25" x14ac:dyDescent="0.2">
      <c r="B110" s="24">
        <v>160</v>
      </c>
      <c r="C110" s="24">
        <v>60</v>
      </c>
      <c r="D110" s="28">
        <v>4.5</v>
      </c>
      <c r="E110" s="26">
        <f t="shared" si="2"/>
        <v>6.75</v>
      </c>
      <c r="F110" s="26">
        <f t="shared" si="3"/>
        <v>2.25</v>
      </c>
      <c r="G110" s="27">
        <v>14.497999999999999</v>
      </c>
      <c r="H110" s="27">
        <v>18.469000000000001</v>
      </c>
      <c r="I110" s="27">
        <v>552.08000000000004</v>
      </c>
      <c r="J110" s="27">
        <v>116.66</v>
      </c>
      <c r="K110" s="27">
        <v>5.468</v>
      </c>
      <c r="L110" s="27">
        <v>2.5129999999999999</v>
      </c>
      <c r="M110" s="27">
        <v>69.010000000000005</v>
      </c>
      <c r="N110" s="27">
        <v>38.886000000000003</v>
      </c>
      <c r="O110" s="27">
        <v>324.95999999999998</v>
      </c>
      <c r="P110" s="27">
        <v>70.084999999999994</v>
      </c>
    </row>
    <row r="111" spans="2:16" ht="14.25" x14ac:dyDescent="0.2">
      <c r="B111" s="24">
        <v>160</v>
      </c>
      <c r="C111" s="24">
        <v>80</v>
      </c>
      <c r="D111" s="28">
        <v>4</v>
      </c>
      <c r="E111" s="26">
        <f t="shared" si="2"/>
        <v>6</v>
      </c>
      <c r="F111" s="26">
        <f t="shared" si="3"/>
        <v>2</v>
      </c>
      <c r="G111" s="27">
        <v>14.215999999999999</v>
      </c>
      <c r="H111" s="27">
        <v>18.117000000000001</v>
      </c>
      <c r="I111" s="27">
        <v>597.69100000000003</v>
      </c>
      <c r="J111" s="27">
        <v>203.53200000000001</v>
      </c>
      <c r="K111" s="27">
        <v>5.7380000000000004</v>
      </c>
      <c r="L111" s="27">
        <v>3.3479999999999999</v>
      </c>
      <c r="M111" s="27">
        <v>71.710999999999999</v>
      </c>
      <c r="N111" s="27">
        <v>50.883000000000003</v>
      </c>
      <c r="O111" s="27">
        <v>493.12900000000002</v>
      </c>
      <c r="P111" s="27">
        <v>88.031000000000006</v>
      </c>
    </row>
    <row r="112" spans="2:16" ht="14.25" x14ac:dyDescent="0.2">
      <c r="B112" s="24">
        <v>160</v>
      </c>
      <c r="C112" s="24">
        <v>80</v>
      </c>
      <c r="D112" s="28">
        <v>5</v>
      </c>
      <c r="E112" s="26">
        <f t="shared" si="2"/>
        <v>7.5</v>
      </c>
      <c r="F112" s="26">
        <f t="shared" si="3"/>
        <v>2.5</v>
      </c>
      <c r="G112" s="27">
        <v>17.518999999999998</v>
      </c>
      <c r="H112" s="27">
        <v>22.356000000000002</v>
      </c>
      <c r="I112" s="27">
        <v>721.65</v>
      </c>
      <c r="J112" s="27">
        <v>214.089</v>
      </c>
      <c r="K112" s="27">
        <v>5.681</v>
      </c>
      <c r="L112" s="27">
        <v>3.3039999999999998</v>
      </c>
      <c r="M112" s="27">
        <v>90.206000000000003</v>
      </c>
      <c r="N112" s="27">
        <v>61.02</v>
      </c>
      <c r="O112" s="27">
        <v>599.17499999999995</v>
      </c>
      <c r="P112" s="27">
        <v>105.9</v>
      </c>
    </row>
    <row r="113" spans="2:16" ht="14.25" x14ac:dyDescent="0.2">
      <c r="B113" s="24">
        <v>160</v>
      </c>
      <c r="C113" s="24">
        <v>80</v>
      </c>
      <c r="D113" s="25">
        <v>6</v>
      </c>
      <c r="E113" s="26">
        <f t="shared" si="2"/>
        <v>9</v>
      </c>
      <c r="F113" s="26">
        <f t="shared" si="3"/>
        <v>3</v>
      </c>
      <c r="G113" s="27">
        <v>20.748999999999999</v>
      </c>
      <c r="H113" s="27">
        <v>26.433</v>
      </c>
      <c r="I113" s="27">
        <v>835.93600000000004</v>
      </c>
      <c r="J113" s="27">
        <v>286.83199999999999</v>
      </c>
      <c r="K113" s="27">
        <v>5.6230000000000002</v>
      </c>
      <c r="L113" s="27">
        <v>3.2589999999999999</v>
      </c>
      <c r="M113" s="27">
        <v>104.19199999999999</v>
      </c>
      <c r="N113" s="27">
        <v>76.207999999999998</v>
      </c>
      <c r="O113" s="27">
        <v>698.88099999999997</v>
      </c>
      <c r="P113" s="27">
        <v>122.27</v>
      </c>
    </row>
    <row r="114" spans="2:16" ht="14.25" x14ac:dyDescent="0.2">
      <c r="B114" s="24">
        <v>160</v>
      </c>
      <c r="C114" s="24">
        <v>80</v>
      </c>
      <c r="D114" s="25">
        <v>8</v>
      </c>
      <c r="E114" s="26">
        <f t="shared" si="2"/>
        <v>12</v>
      </c>
      <c r="F114" s="26">
        <f t="shared" si="3"/>
        <v>4</v>
      </c>
      <c r="G114" s="27">
        <v>26.81</v>
      </c>
      <c r="H114" s="27">
        <v>33.643999999999998</v>
      </c>
      <c r="I114" s="27">
        <v>1036.4849999999999</v>
      </c>
      <c r="J114" s="27">
        <v>343.59899999999999</v>
      </c>
      <c r="K114" s="27">
        <v>5.5049999999999999</v>
      </c>
      <c r="L114" s="27">
        <v>3.17</v>
      </c>
      <c r="M114" s="27">
        <v>129.56</v>
      </c>
      <c r="N114" s="27">
        <v>85.899000000000001</v>
      </c>
      <c r="O114" s="27">
        <v>876.59900000000005</v>
      </c>
      <c r="P114" s="27">
        <v>149.54</v>
      </c>
    </row>
    <row r="115" spans="2:16" ht="14.25" x14ac:dyDescent="0.2">
      <c r="B115" s="24">
        <v>180</v>
      </c>
      <c r="C115" s="24">
        <v>65</v>
      </c>
      <c r="D115" s="25">
        <v>3</v>
      </c>
      <c r="E115" s="26">
        <f t="shared" si="2"/>
        <v>4.5</v>
      </c>
      <c r="F115" s="26">
        <f t="shared" si="3"/>
        <v>1.5</v>
      </c>
      <c r="G115" s="27">
        <v>11.074999999999999</v>
      </c>
      <c r="H115" s="27">
        <v>14.108000000000001</v>
      </c>
      <c r="I115" s="27">
        <v>550.35</v>
      </c>
      <c r="J115" s="27">
        <v>111.78</v>
      </c>
      <c r="K115" s="27">
        <v>6.2460000000000004</v>
      </c>
      <c r="L115" s="27">
        <v>2.8149999999999999</v>
      </c>
      <c r="M115" s="27">
        <v>61.15</v>
      </c>
      <c r="N115" s="27">
        <v>34.393000000000001</v>
      </c>
      <c r="O115" s="27">
        <v>306.75</v>
      </c>
      <c r="P115" s="27">
        <v>61.848999999999997</v>
      </c>
    </row>
    <row r="116" spans="2:16" ht="14.25" x14ac:dyDescent="0.2">
      <c r="B116" s="24">
        <v>180</v>
      </c>
      <c r="C116" s="24">
        <v>65</v>
      </c>
      <c r="D116" s="28">
        <v>4.5</v>
      </c>
      <c r="E116" s="26">
        <f t="shared" si="2"/>
        <v>6.75</v>
      </c>
      <c r="F116" s="26">
        <f t="shared" si="3"/>
        <v>2.25</v>
      </c>
      <c r="G116" s="27">
        <v>16.263999999999999</v>
      </c>
      <c r="H116" s="27">
        <v>20.719000000000001</v>
      </c>
      <c r="I116" s="27">
        <v>784.13</v>
      </c>
      <c r="J116" s="27">
        <v>156.47</v>
      </c>
      <c r="K116" s="27">
        <v>6.1520000000000001</v>
      </c>
      <c r="L116" s="27">
        <v>2.7480000000000002</v>
      </c>
      <c r="M116" s="27">
        <v>87.125</v>
      </c>
      <c r="N116" s="27">
        <v>48.143999999999998</v>
      </c>
      <c r="O116" s="27">
        <v>438.91</v>
      </c>
      <c r="P116" s="30">
        <v>86.992999999999995</v>
      </c>
    </row>
    <row r="117" spans="2:16" ht="14.25" x14ac:dyDescent="0.2">
      <c r="B117" s="24">
        <v>180</v>
      </c>
      <c r="C117" s="24">
        <v>100</v>
      </c>
      <c r="D117" s="28">
        <v>4</v>
      </c>
      <c r="E117" s="26">
        <f t="shared" si="2"/>
        <v>6</v>
      </c>
      <c r="F117" s="26">
        <f t="shared" si="3"/>
        <v>2</v>
      </c>
      <c r="G117" s="27">
        <v>16.757999999999999</v>
      </c>
      <c r="H117" s="27">
        <v>21.317</v>
      </c>
      <c r="I117" s="27">
        <v>926.02</v>
      </c>
      <c r="J117" s="27">
        <v>373.87900000000002</v>
      </c>
      <c r="K117" s="27">
        <v>6.5860000000000003</v>
      </c>
      <c r="L117" s="27">
        <v>4.1840000000000002</v>
      </c>
      <c r="M117" s="27">
        <v>102.89100000000001</v>
      </c>
      <c r="N117" s="27">
        <v>74.754999999999995</v>
      </c>
      <c r="O117" s="27">
        <v>852.70799999999997</v>
      </c>
      <c r="P117" s="27">
        <v>127.06</v>
      </c>
    </row>
    <row r="118" spans="2:16" ht="14.25" x14ac:dyDescent="0.2">
      <c r="B118" s="24">
        <v>180</v>
      </c>
      <c r="C118" s="24">
        <v>100</v>
      </c>
      <c r="D118" s="28">
        <v>5</v>
      </c>
      <c r="E118" s="26">
        <f t="shared" si="2"/>
        <v>7.5</v>
      </c>
      <c r="F118" s="26">
        <f t="shared" si="3"/>
        <v>2.5</v>
      </c>
      <c r="G118" s="27">
        <v>20.689</v>
      </c>
      <c r="H118" s="27">
        <v>26.356000000000002</v>
      </c>
      <c r="I118" s="27">
        <v>1124.1559999999999</v>
      </c>
      <c r="J118" s="27">
        <v>451.738</v>
      </c>
      <c r="K118" s="27">
        <v>6.53</v>
      </c>
      <c r="L118" s="27">
        <v>4.1399999999999997</v>
      </c>
      <c r="M118" s="27">
        <v>124.90600000000001</v>
      </c>
      <c r="N118" s="27">
        <v>90.346999999999994</v>
      </c>
      <c r="O118" s="27">
        <v>1012.5890000000001</v>
      </c>
      <c r="P118" s="27">
        <v>153.88</v>
      </c>
    </row>
    <row r="119" spans="2:16" ht="14.25" x14ac:dyDescent="0.2">
      <c r="B119" s="24">
        <v>180</v>
      </c>
      <c r="C119" s="24">
        <v>100</v>
      </c>
      <c r="D119" s="28">
        <v>6</v>
      </c>
      <c r="E119" s="26">
        <f t="shared" si="2"/>
        <v>9</v>
      </c>
      <c r="F119" s="26">
        <f t="shared" si="3"/>
        <v>3</v>
      </c>
      <c r="G119" s="27">
        <v>24.516999999999999</v>
      </c>
      <c r="H119" s="27">
        <v>31.231999999999999</v>
      </c>
      <c r="I119" s="27">
        <v>1309.527</v>
      </c>
      <c r="J119" s="27">
        <v>523.76700000000005</v>
      </c>
      <c r="K119" s="27">
        <v>6.4749999999999996</v>
      </c>
      <c r="L119" s="27">
        <v>4.0949999999999998</v>
      </c>
      <c r="M119" s="27">
        <v>145.50299999999999</v>
      </c>
      <c r="N119" s="27">
        <v>104.753</v>
      </c>
      <c r="O119" s="27">
        <v>1222.933</v>
      </c>
      <c r="P119" s="27">
        <v>178.88</v>
      </c>
    </row>
    <row r="120" spans="2:16" ht="14.25" x14ac:dyDescent="0.2">
      <c r="B120" s="24">
        <v>180</v>
      </c>
      <c r="C120" s="24">
        <v>100</v>
      </c>
      <c r="D120" s="28">
        <v>8</v>
      </c>
      <c r="E120" s="26">
        <f t="shared" si="2"/>
        <v>12</v>
      </c>
      <c r="F120" s="26">
        <f t="shared" si="3"/>
        <v>4</v>
      </c>
      <c r="G120" s="27">
        <v>31.861000000000001</v>
      </c>
      <c r="H120" s="27">
        <v>40.390999999999998</v>
      </c>
      <c r="I120" s="27">
        <v>1643.1489999999999</v>
      </c>
      <c r="J120" s="27">
        <v>651.13199999999995</v>
      </c>
      <c r="K120" s="27">
        <v>6.3620000000000001</v>
      </c>
      <c r="L120" s="27">
        <v>4.0019999999999998</v>
      </c>
      <c r="M120" s="27">
        <v>182.572</v>
      </c>
      <c r="N120" s="27">
        <v>130.226</v>
      </c>
      <c r="O120" s="27">
        <v>1554.606</v>
      </c>
      <c r="P120" s="27">
        <v>222.49</v>
      </c>
    </row>
    <row r="121" spans="2:16" ht="14.25" x14ac:dyDescent="0.2">
      <c r="B121" s="24">
        <v>200</v>
      </c>
      <c r="C121" s="24">
        <v>100</v>
      </c>
      <c r="D121" s="28">
        <v>4</v>
      </c>
      <c r="E121" s="26">
        <f t="shared" si="2"/>
        <v>6</v>
      </c>
      <c r="F121" s="26">
        <f t="shared" si="3"/>
        <v>2</v>
      </c>
      <c r="G121" s="27">
        <v>18.013999999999999</v>
      </c>
      <c r="H121" s="27">
        <v>22.940999999999999</v>
      </c>
      <c r="I121" s="27">
        <v>1199.68</v>
      </c>
      <c r="J121" s="27">
        <v>410.26100000000002</v>
      </c>
      <c r="K121" s="27">
        <v>7.23</v>
      </c>
      <c r="L121" s="27">
        <v>4.2300000000000004</v>
      </c>
      <c r="M121" s="27">
        <v>119.968</v>
      </c>
      <c r="N121" s="27">
        <v>82.152000000000001</v>
      </c>
      <c r="O121" s="27">
        <v>984.15099999999995</v>
      </c>
      <c r="P121" s="27">
        <v>141.81</v>
      </c>
    </row>
    <row r="122" spans="2:16" ht="14.25" x14ac:dyDescent="0.2">
      <c r="B122" s="24">
        <v>200</v>
      </c>
      <c r="C122" s="24">
        <v>100</v>
      </c>
      <c r="D122" s="28">
        <v>5</v>
      </c>
      <c r="E122" s="26">
        <f t="shared" si="2"/>
        <v>7.5</v>
      </c>
      <c r="F122" s="26">
        <f t="shared" si="3"/>
        <v>2.5</v>
      </c>
      <c r="G122" s="27">
        <v>22.259</v>
      </c>
      <c r="H122" s="27">
        <v>28.356000000000002</v>
      </c>
      <c r="I122" s="27">
        <v>1459.27</v>
      </c>
      <c r="J122" s="27">
        <v>496.90499999999997</v>
      </c>
      <c r="K122" s="27">
        <v>7.173</v>
      </c>
      <c r="L122" s="27">
        <v>4.1859999999999999</v>
      </c>
      <c r="M122" s="27">
        <v>145.91999999999999</v>
      </c>
      <c r="N122" s="27">
        <v>99.381</v>
      </c>
      <c r="O122" s="27">
        <v>1203.8779999999999</v>
      </c>
      <c r="P122" s="27">
        <v>171.94</v>
      </c>
    </row>
    <row r="123" spans="2:16" ht="14.25" x14ac:dyDescent="0.2">
      <c r="B123" s="24">
        <v>200</v>
      </c>
      <c r="C123" s="24">
        <v>100</v>
      </c>
      <c r="D123" s="28">
        <v>6</v>
      </c>
      <c r="E123" s="26">
        <f t="shared" si="2"/>
        <v>9</v>
      </c>
      <c r="F123" s="26">
        <f t="shared" si="3"/>
        <v>3</v>
      </c>
      <c r="G123" s="27">
        <v>26.100999999999999</v>
      </c>
      <c r="H123" s="27">
        <v>33.631999999999998</v>
      </c>
      <c r="I123" s="27">
        <v>1703.2239999999999</v>
      </c>
      <c r="J123" s="27">
        <v>576.85500000000002</v>
      </c>
      <c r="K123" s="27">
        <v>7.1159999999999997</v>
      </c>
      <c r="L123" s="27">
        <v>4.141</v>
      </c>
      <c r="M123" s="27">
        <v>170.322</v>
      </c>
      <c r="N123" s="27">
        <v>115.371</v>
      </c>
      <c r="O123" s="27">
        <v>1412.9860000000001</v>
      </c>
      <c r="P123" s="27">
        <v>200.1</v>
      </c>
    </row>
    <row r="124" spans="2:16" ht="14.25" x14ac:dyDescent="0.2">
      <c r="B124" s="24">
        <v>200</v>
      </c>
      <c r="C124" s="24">
        <v>100</v>
      </c>
      <c r="D124" s="28">
        <v>8</v>
      </c>
      <c r="E124" s="26">
        <f t="shared" si="2"/>
        <v>12</v>
      </c>
      <c r="F124" s="26">
        <f t="shared" si="3"/>
        <v>4</v>
      </c>
      <c r="G124" s="27">
        <v>34.375999999999998</v>
      </c>
      <c r="H124" s="27">
        <v>43.790999999999997</v>
      </c>
      <c r="I124" s="27">
        <v>2145.9929999999999</v>
      </c>
      <c r="J124" s="27">
        <v>719.01400000000001</v>
      </c>
      <c r="K124" s="27">
        <v>7</v>
      </c>
      <c r="L124" s="27">
        <v>4.0519999999999996</v>
      </c>
      <c r="M124" s="27">
        <v>214.59899999999999</v>
      </c>
      <c r="N124" s="27">
        <v>143.80199999999999</v>
      </c>
      <c r="O124" s="27">
        <v>1798.5509999999999</v>
      </c>
      <c r="P124" s="27">
        <v>249.6</v>
      </c>
    </row>
    <row r="125" spans="2:16" ht="14.25" x14ac:dyDescent="0.2">
      <c r="B125" s="24">
        <v>200</v>
      </c>
      <c r="C125" s="24">
        <v>120</v>
      </c>
      <c r="D125" s="28">
        <v>4</v>
      </c>
      <c r="E125" s="26">
        <f t="shared" si="2"/>
        <v>6</v>
      </c>
      <c r="F125" s="26">
        <f t="shared" si="3"/>
        <v>2</v>
      </c>
      <c r="G125" s="27">
        <v>19.3</v>
      </c>
      <c r="H125" s="27">
        <v>24.5</v>
      </c>
      <c r="I125" s="31">
        <v>1353</v>
      </c>
      <c r="J125" s="31">
        <v>618</v>
      </c>
      <c r="K125" s="27">
        <v>7.43</v>
      </c>
      <c r="L125" s="27">
        <v>5.0199999999999996</v>
      </c>
      <c r="M125" s="31">
        <v>135</v>
      </c>
      <c r="N125" s="31">
        <v>103</v>
      </c>
      <c r="O125" s="31">
        <v>1345</v>
      </c>
      <c r="P125" s="31">
        <v>172</v>
      </c>
    </row>
    <row r="126" spans="2:16" ht="14.25" x14ac:dyDescent="0.2">
      <c r="B126" s="24">
        <v>200</v>
      </c>
      <c r="C126" s="24">
        <v>120</v>
      </c>
      <c r="D126" s="28">
        <v>5</v>
      </c>
      <c r="E126" s="26">
        <f t="shared" si="2"/>
        <v>7.5</v>
      </c>
      <c r="F126" s="26">
        <f t="shared" si="3"/>
        <v>2.5</v>
      </c>
      <c r="G126" s="27">
        <v>23.8</v>
      </c>
      <c r="H126" s="27">
        <v>30.4</v>
      </c>
      <c r="I126" s="31">
        <v>1649</v>
      </c>
      <c r="J126" s="31">
        <v>750</v>
      </c>
      <c r="K126" s="27">
        <v>7.37</v>
      </c>
      <c r="L126" s="27">
        <v>4.97</v>
      </c>
      <c r="M126" s="31">
        <v>165</v>
      </c>
      <c r="N126" s="31">
        <v>125</v>
      </c>
      <c r="O126" s="31">
        <v>1652</v>
      </c>
      <c r="P126" s="31">
        <v>210</v>
      </c>
    </row>
    <row r="127" spans="2:16" ht="14.25" x14ac:dyDescent="0.2">
      <c r="B127" s="24">
        <v>200</v>
      </c>
      <c r="C127" s="24">
        <v>120</v>
      </c>
      <c r="D127" s="28">
        <v>6</v>
      </c>
      <c r="E127" s="26">
        <f t="shared" si="2"/>
        <v>9</v>
      </c>
      <c r="F127" s="26">
        <f t="shared" si="3"/>
        <v>3</v>
      </c>
      <c r="G127" s="27">
        <v>28.3</v>
      </c>
      <c r="H127" s="27">
        <v>36</v>
      </c>
      <c r="I127" s="31">
        <v>1929</v>
      </c>
      <c r="J127" s="31">
        <v>874</v>
      </c>
      <c r="K127" s="27">
        <v>7.32</v>
      </c>
      <c r="L127" s="27">
        <v>4.93</v>
      </c>
      <c r="M127" s="31">
        <v>193</v>
      </c>
      <c r="N127" s="31">
        <v>146</v>
      </c>
      <c r="O127" s="31">
        <v>1947</v>
      </c>
      <c r="P127" s="31">
        <v>245</v>
      </c>
    </row>
    <row r="128" spans="2:16" ht="14.25" x14ac:dyDescent="0.2">
      <c r="B128" s="24">
        <v>200</v>
      </c>
      <c r="C128" s="24">
        <v>120</v>
      </c>
      <c r="D128" s="28">
        <v>8</v>
      </c>
      <c r="E128" s="26">
        <f t="shared" si="2"/>
        <v>12</v>
      </c>
      <c r="F128" s="26">
        <f t="shared" si="3"/>
        <v>4</v>
      </c>
      <c r="G128" s="27">
        <v>36.5</v>
      </c>
      <c r="H128" s="27">
        <v>46.4</v>
      </c>
      <c r="I128" s="31">
        <v>2386</v>
      </c>
      <c r="J128" s="31">
        <v>1079</v>
      </c>
      <c r="K128" s="27">
        <v>7.17</v>
      </c>
      <c r="L128" s="27">
        <v>4.82</v>
      </c>
      <c r="M128" s="31">
        <v>239</v>
      </c>
      <c r="N128" s="31">
        <v>180</v>
      </c>
      <c r="O128" s="32">
        <v>2507</v>
      </c>
      <c r="P128" s="31">
        <v>308</v>
      </c>
    </row>
    <row r="129" spans="2:16" ht="14.25" x14ac:dyDescent="0.2">
      <c r="B129" s="24">
        <v>200</v>
      </c>
      <c r="C129" s="24">
        <v>150</v>
      </c>
      <c r="D129" s="25">
        <v>4</v>
      </c>
      <c r="E129" s="26">
        <f t="shared" si="2"/>
        <v>6</v>
      </c>
      <c r="F129" s="26">
        <f t="shared" si="3"/>
        <v>2</v>
      </c>
      <c r="G129" s="27">
        <v>21.2</v>
      </c>
      <c r="H129" s="27">
        <v>26.9</v>
      </c>
      <c r="I129" s="31">
        <v>1584</v>
      </c>
      <c r="J129" s="31">
        <v>1021</v>
      </c>
      <c r="K129" s="27">
        <v>7.67</v>
      </c>
      <c r="L129" s="27">
        <v>6.16</v>
      </c>
      <c r="M129" s="31">
        <v>158</v>
      </c>
      <c r="N129" s="31">
        <v>136</v>
      </c>
      <c r="O129" s="31">
        <v>1942</v>
      </c>
      <c r="P129" s="31">
        <v>219</v>
      </c>
    </row>
    <row r="130" spans="2:16" ht="14.25" x14ac:dyDescent="0.2">
      <c r="B130" s="24">
        <v>200</v>
      </c>
      <c r="C130" s="24">
        <v>150</v>
      </c>
      <c r="D130" s="25">
        <v>5</v>
      </c>
      <c r="E130" s="26">
        <f t="shared" si="2"/>
        <v>7.5</v>
      </c>
      <c r="F130" s="26">
        <f t="shared" si="3"/>
        <v>2.5</v>
      </c>
      <c r="G130" s="27">
        <v>26.2</v>
      </c>
      <c r="H130" s="27">
        <v>33.4</v>
      </c>
      <c r="I130" s="31">
        <v>1935</v>
      </c>
      <c r="J130" s="31">
        <v>1245</v>
      </c>
      <c r="K130" s="27">
        <v>7.62</v>
      </c>
      <c r="L130" s="27">
        <v>6.11</v>
      </c>
      <c r="M130" s="31">
        <v>193</v>
      </c>
      <c r="N130" s="31">
        <v>166</v>
      </c>
      <c r="O130" s="31">
        <v>2391</v>
      </c>
      <c r="P130" s="31">
        <v>267</v>
      </c>
    </row>
    <row r="131" spans="2:16" ht="14.25" x14ac:dyDescent="0.2">
      <c r="B131" s="24">
        <v>200</v>
      </c>
      <c r="C131" s="24">
        <v>150</v>
      </c>
      <c r="D131" s="28">
        <v>6</v>
      </c>
      <c r="E131" s="26">
        <f t="shared" si="2"/>
        <v>9</v>
      </c>
      <c r="F131" s="26">
        <f t="shared" si="3"/>
        <v>3</v>
      </c>
      <c r="G131" s="27">
        <v>31.1</v>
      </c>
      <c r="H131" s="27">
        <v>39.6</v>
      </c>
      <c r="I131" s="31">
        <v>2268</v>
      </c>
      <c r="J131" s="31">
        <v>1457</v>
      </c>
      <c r="K131" s="27">
        <v>7.56</v>
      </c>
      <c r="L131" s="27">
        <v>6.06</v>
      </c>
      <c r="M131" s="32">
        <v>227</v>
      </c>
      <c r="N131" s="31">
        <v>194</v>
      </c>
      <c r="O131" s="31">
        <v>2826</v>
      </c>
      <c r="P131" s="31">
        <v>312</v>
      </c>
    </row>
    <row r="132" spans="2:16" ht="14.25" x14ac:dyDescent="0.2">
      <c r="B132" s="24">
        <v>200</v>
      </c>
      <c r="C132" s="24">
        <v>150</v>
      </c>
      <c r="D132" s="28">
        <v>8</v>
      </c>
      <c r="E132" s="26">
        <f t="shared" si="2"/>
        <v>12</v>
      </c>
      <c r="F132" s="26">
        <f t="shared" si="3"/>
        <v>4</v>
      </c>
      <c r="G132" s="27">
        <v>40.200000000000003</v>
      </c>
      <c r="H132" s="27">
        <v>51.2</v>
      </c>
      <c r="I132" s="31">
        <v>2892</v>
      </c>
      <c r="J132" s="31">
        <v>1815</v>
      </c>
      <c r="K132" s="27">
        <v>7.43</v>
      </c>
      <c r="L132" s="27">
        <v>5.95</v>
      </c>
      <c r="M132" s="32">
        <v>283</v>
      </c>
      <c r="N132" s="31">
        <v>242</v>
      </c>
      <c r="O132" s="31">
        <v>3664</v>
      </c>
      <c r="P132" s="31">
        <v>396</v>
      </c>
    </row>
    <row r="133" spans="2:16" ht="14.25" x14ac:dyDescent="0.2">
      <c r="B133" s="24">
        <v>220</v>
      </c>
      <c r="C133" s="24">
        <v>140</v>
      </c>
      <c r="D133" s="28">
        <v>4</v>
      </c>
      <c r="E133" s="26">
        <f t="shared" si="2"/>
        <v>6</v>
      </c>
      <c r="F133" s="26">
        <f t="shared" si="3"/>
        <v>2</v>
      </c>
      <c r="G133" s="27">
        <v>21.8</v>
      </c>
      <c r="H133" s="27">
        <v>27.7</v>
      </c>
      <c r="I133" s="31">
        <v>1892</v>
      </c>
      <c r="J133" s="31">
        <v>948</v>
      </c>
      <c r="K133" s="27">
        <v>8.26</v>
      </c>
      <c r="L133" s="27">
        <v>5.84</v>
      </c>
      <c r="M133" s="31">
        <v>172</v>
      </c>
      <c r="N133" s="31">
        <v>135</v>
      </c>
      <c r="O133" s="31">
        <v>1987</v>
      </c>
      <c r="P133" s="31">
        <v>224</v>
      </c>
    </row>
    <row r="134" spans="2:16" ht="14.25" x14ac:dyDescent="0.2">
      <c r="B134" s="24">
        <v>220</v>
      </c>
      <c r="C134" s="24">
        <v>140</v>
      </c>
      <c r="D134" s="28">
        <v>5</v>
      </c>
      <c r="E134" s="26">
        <f t="shared" si="2"/>
        <v>7.5</v>
      </c>
      <c r="F134" s="26">
        <f t="shared" si="3"/>
        <v>2.5</v>
      </c>
      <c r="G134" s="27">
        <v>27</v>
      </c>
      <c r="H134" s="27">
        <v>34.4</v>
      </c>
      <c r="I134" s="31">
        <v>2313</v>
      </c>
      <c r="J134" s="31">
        <v>1155</v>
      </c>
      <c r="K134" s="27">
        <v>8.2100000000000009</v>
      </c>
      <c r="L134" s="27">
        <v>5.8</v>
      </c>
      <c r="M134" s="31">
        <v>210</v>
      </c>
      <c r="N134" s="31">
        <v>165</v>
      </c>
      <c r="O134" s="31">
        <v>2447</v>
      </c>
      <c r="P134" s="31">
        <v>274</v>
      </c>
    </row>
    <row r="135" spans="2:16" ht="14.25" x14ac:dyDescent="0.2">
      <c r="B135" s="24">
        <v>220</v>
      </c>
      <c r="C135" s="24">
        <v>140</v>
      </c>
      <c r="D135" s="25">
        <v>6</v>
      </c>
      <c r="E135" s="26">
        <f t="shared" si="2"/>
        <v>9</v>
      </c>
      <c r="F135" s="26">
        <f t="shared" si="3"/>
        <v>3</v>
      </c>
      <c r="G135" s="27">
        <v>32.1</v>
      </c>
      <c r="H135" s="27">
        <v>40.799999999999997</v>
      </c>
      <c r="I135" s="31">
        <v>2714</v>
      </c>
      <c r="J135" s="31">
        <v>1352</v>
      </c>
      <c r="K135" s="27">
        <v>8.15</v>
      </c>
      <c r="L135" s="27">
        <v>5.75</v>
      </c>
      <c r="M135" s="31">
        <v>247</v>
      </c>
      <c r="N135" s="31">
        <v>193</v>
      </c>
      <c r="O135" s="31">
        <v>2891</v>
      </c>
      <c r="P135" s="31">
        <v>321</v>
      </c>
    </row>
    <row r="136" spans="2:16" ht="14.25" x14ac:dyDescent="0.2">
      <c r="B136" s="24">
        <v>220</v>
      </c>
      <c r="C136" s="24">
        <v>140</v>
      </c>
      <c r="D136" s="25">
        <v>8</v>
      </c>
      <c r="E136" s="26">
        <f t="shared" si="2"/>
        <v>12</v>
      </c>
      <c r="F136" s="26">
        <f t="shared" si="3"/>
        <v>4</v>
      </c>
      <c r="G136" s="27">
        <v>41.5</v>
      </c>
      <c r="H136" s="27">
        <v>52.8</v>
      </c>
      <c r="I136" s="31">
        <v>3389</v>
      </c>
      <c r="J136" s="31">
        <v>1685</v>
      </c>
      <c r="K136" s="27">
        <v>8.01</v>
      </c>
      <c r="L136" s="27">
        <v>5.65</v>
      </c>
      <c r="M136" s="31">
        <v>308</v>
      </c>
      <c r="N136" s="31">
        <v>241</v>
      </c>
      <c r="O136" s="31">
        <v>3746</v>
      </c>
      <c r="P136" s="31">
        <v>407</v>
      </c>
    </row>
    <row r="137" spans="2:16" ht="14.25" x14ac:dyDescent="0.2">
      <c r="B137" s="24">
        <v>250</v>
      </c>
      <c r="C137" s="24">
        <v>150</v>
      </c>
      <c r="D137" s="28">
        <v>4</v>
      </c>
      <c r="E137" s="26">
        <f t="shared" si="2"/>
        <v>6</v>
      </c>
      <c r="F137" s="26">
        <f t="shared" si="3"/>
        <v>2</v>
      </c>
      <c r="G137" s="27">
        <v>24.3</v>
      </c>
      <c r="H137" s="27">
        <v>30.9</v>
      </c>
      <c r="I137" s="31">
        <v>2697</v>
      </c>
      <c r="J137" s="31">
        <v>1234</v>
      </c>
      <c r="K137" s="27">
        <v>9.34</v>
      </c>
      <c r="L137" s="27">
        <v>6.32</v>
      </c>
      <c r="M137" s="31">
        <v>216</v>
      </c>
      <c r="N137" s="31">
        <v>165</v>
      </c>
      <c r="O137" s="31">
        <v>2665</v>
      </c>
      <c r="P137" s="31">
        <v>275</v>
      </c>
    </row>
    <row r="138" spans="2:16" ht="14.25" x14ac:dyDescent="0.2">
      <c r="B138" s="24">
        <v>250</v>
      </c>
      <c r="C138" s="24">
        <v>150</v>
      </c>
      <c r="D138" s="28">
        <v>5</v>
      </c>
      <c r="E138" s="26">
        <f t="shared" si="2"/>
        <v>7.5</v>
      </c>
      <c r="F138" s="26">
        <f t="shared" si="3"/>
        <v>2.5</v>
      </c>
      <c r="G138" s="27">
        <v>30.1</v>
      </c>
      <c r="H138" s="27">
        <v>38.4</v>
      </c>
      <c r="I138" s="31">
        <v>3304</v>
      </c>
      <c r="J138" s="31">
        <v>1508</v>
      </c>
      <c r="K138" s="27">
        <v>9.2799999999999994</v>
      </c>
      <c r="L138" s="27">
        <v>6.27</v>
      </c>
      <c r="M138" s="31">
        <v>264</v>
      </c>
      <c r="N138" s="31">
        <v>201</v>
      </c>
      <c r="O138" s="31">
        <v>3285</v>
      </c>
      <c r="P138" s="31">
        <v>337</v>
      </c>
    </row>
    <row r="139" spans="2:16" ht="14.25" x14ac:dyDescent="0.2">
      <c r="B139" s="24">
        <v>250</v>
      </c>
      <c r="C139" s="24">
        <v>150</v>
      </c>
      <c r="D139" s="28">
        <v>6</v>
      </c>
      <c r="E139" s="26">
        <f t="shared" ref="E139:E179" si="4">D139*1.5</f>
        <v>9</v>
      </c>
      <c r="F139" s="26">
        <f t="shared" ref="F139:F179" si="5">E139-D139</f>
        <v>3</v>
      </c>
      <c r="G139" s="27">
        <v>35.799999999999997</v>
      </c>
      <c r="H139" s="27">
        <v>45.6</v>
      </c>
      <c r="I139" s="31">
        <v>3886</v>
      </c>
      <c r="J139" s="31">
        <v>1768</v>
      </c>
      <c r="K139" s="27">
        <v>9.23</v>
      </c>
      <c r="L139" s="27">
        <v>6.23</v>
      </c>
      <c r="M139" s="31">
        <v>311</v>
      </c>
      <c r="N139" s="31">
        <v>236</v>
      </c>
      <c r="O139" s="31">
        <v>3886</v>
      </c>
      <c r="P139" s="31">
        <v>396</v>
      </c>
    </row>
    <row r="140" spans="2:16" ht="14.25" x14ac:dyDescent="0.2">
      <c r="B140" s="24">
        <v>250</v>
      </c>
      <c r="C140" s="24">
        <v>150</v>
      </c>
      <c r="D140" s="28">
        <v>8</v>
      </c>
      <c r="E140" s="26">
        <f t="shared" si="4"/>
        <v>12</v>
      </c>
      <c r="F140" s="26">
        <f t="shared" si="5"/>
        <v>4</v>
      </c>
      <c r="G140" s="27">
        <v>46.5</v>
      </c>
      <c r="H140" s="27">
        <v>59.2</v>
      </c>
      <c r="I140" s="31">
        <v>4886</v>
      </c>
      <c r="J140" s="31">
        <v>2219</v>
      </c>
      <c r="K140" s="27">
        <v>9.08</v>
      </c>
      <c r="L140" s="27">
        <v>6.12</v>
      </c>
      <c r="M140" s="31">
        <v>391</v>
      </c>
      <c r="N140" s="31">
        <v>296</v>
      </c>
      <c r="O140" s="31">
        <v>5050</v>
      </c>
      <c r="P140" s="31">
        <v>504</v>
      </c>
    </row>
    <row r="141" spans="2:16" ht="14.25" x14ac:dyDescent="0.2">
      <c r="B141" s="24">
        <v>260</v>
      </c>
      <c r="C141" s="24">
        <v>180</v>
      </c>
      <c r="D141" s="28">
        <v>5</v>
      </c>
      <c r="E141" s="26">
        <f t="shared" si="4"/>
        <v>7.5</v>
      </c>
      <c r="F141" s="26">
        <f t="shared" si="5"/>
        <v>2.5</v>
      </c>
      <c r="G141" s="27">
        <v>33.200000000000003</v>
      </c>
      <c r="H141" s="27">
        <v>42.4</v>
      </c>
      <c r="I141" s="31">
        <v>4121</v>
      </c>
      <c r="J141" s="31">
        <v>2350</v>
      </c>
      <c r="K141" s="27">
        <v>9.86</v>
      </c>
      <c r="L141" s="27">
        <v>7.45</v>
      </c>
      <c r="M141" s="31">
        <v>317</v>
      </c>
      <c r="N141" s="31">
        <v>261</v>
      </c>
      <c r="O141" s="31">
        <v>4695</v>
      </c>
      <c r="P141" s="31">
        <v>426</v>
      </c>
    </row>
    <row r="142" spans="2:16" ht="14.25" x14ac:dyDescent="0.2">
      <c r="B142" s="24">
        <v>260</v>
      </c>
      <c r="C142" s="24">
        <v>180</v>
      </c>
      <c r="D142" s="28">
        <v>6</v>
      </c>
      <c r="E142" s="26">
        <f t="shared" si="4"/>
        <v>9</v>
      </c>
      <c r="F142" s="26">
        <f t="shared" si="5"/>
        <v>3</v>
      </c>
      <c r="G142" s="27">
        <v>39.6</v>
      </c>
      <c r="H142" s="27">
        <v>50.4</v>
      </c>
      <c r="I142" s="31">
        <v>4856</v>
      </c>
      <c r="J142" s="31">
        <v>2763</v>
      </c>
      <c r="K142" s="27">
        <v>9.81</v>
      </c>
      <c r="L142" s="27">
        <v>7.4</v>
      </c>
      <c r="M142" s="31">
        <v>374</v>
      </c>
      <c r="N142" s="31">
        <v>307</v>
      </c>
      <c r="O142" s="31">
        <v>5566</v>
      </c>
      <c r="P142" s="31">
        <v>501</v>
      </c>
    </row>
    <row r="143" spans="2:16" ht="14.25" x14ac:dyDescent="0.2">
      <c r="B143" s="24">
        <v>260</v>
      </c>
      <c r="C143" s="24">
        <v>180</v>
      </c>
      <c r="D143" s="25">
        <v>8</v>
      </c>
      <c r="E143" s="26">
        <f t="shared" si="4"/>
        <v>12</v>
      </c>
      <c r="F143" s="26">
        <f t="shared" si="5"/>
        <v>4</v>
      </c>
      <c r="G143" s="27">
        <v>51.5</v>
      </c>
      <c r="H143" s="27">
        <v>65.599999999999994</v>
      </c>
      <c r="I143" s="31">
        <v>6145</v>
      </c>
      <c r="J143" s="31">
        <v>3493</v>
      </c>
      <c r="K143" s="27">
        <v>9.68</v>
      </c>
      <c r="L143" s="27">
        <v>7.29</v>
      </c>
      <c r="M143" s="31">
        <v>473</v>
      </c>
      <c r="N143" s="31">
        <v>388</v>
      </c>
      <c r="O143" s="31">
        <v>7267</v>
      </c>
      <c r="P143" s="31">
        <v>642</v>
      </c>
    </row>
    <row r="144" spans="2:16" ht="14.25" x14ac:dyDescent="0.2">
      <c r="B144" s="24">
        <v>260</v>
      </c>
      <c r="C144" s="24">
        <v>180</v>
      </c>
      <c r="D144" s="24">
        <v>10</v>
      </c>
      <c r="E144" s="26">
        <f t="shared" si="4"/>
        <v>15</v>
      </c>
      <c r="F144" s="26">
        <f t="shared" si="5"/>
        <v>5</v>
      </c>
      <c r="G144" s="27">
        <v>63.2</v>
      </c>
      <c r="H144" s="27">
        <v>80.599999999999994</v>
      </c>
      <c r="I144" s="31">
        <v>7363</v>
      </c>
      <c r="J144" s="31">
        <v>4174</v>
      </c>
      <c r="K144" s="27">
        <v>9.56</v>
      </c>
      <c r="L144" s="27">
        <v>7.2</v>
      </c>
      <c r="M144" s="31">
        <v>566</v>
      </c>
      <c r="N144" s="31">
        <v>646</v>
      </c>
      <c r="O144" s="31">
        <v>8850</v>
      </c>
      <c r="P144" s="31">
        <v>772</v>
      </c>
    </row>
    <row r="145" spans="2:16" ht="14.25" x14ac:dyDescent="0.2">
      <c r="B145" s="24">
        <v>300</v>
      </c>
      <c r="C145" s="24">
        <v>200</v>
      </c>
      <c r="D145" s="28">
        <v>5</v>
      </c>
      <c r="E145" s="26">
        <f t="shared" si="4"/>
        <v>7.5</v>
      </c>
      <c r="F145" s="26">
        <f t="shared" si="5"/>
        <v>2.5</v>
      </c>
      <c r="G145" s="27">
        <v>38</v>
      </c>
      <c r="H145" s="27">
        <v>48.4</v>
      </c>
      <c r="I145" s="31">
        <v>6241</v>
      </c>
      <c r="J145" s="31">
        <v>3361</v>
      </c>
      <c r="K145" s="27">
        <v>11.4</v>
      </c>
      <c r="L145" s="27">
        <v>8.34</v>
      </c>
      <c r="M145" s="31">
        <v>416</v>
      </c>
      <c r="N145" s="31">
        <v>336</v>
      </c>
      <c r="O145" s="31">
        <v>6836</v>
      </c>
      <c r="P145" s="31">
        <v>552</v>
      </c>
    </row>
    <row r="146" spans="2:16" ht="14.25" x14ac:dyDescent="0.2">
      <c r="B146" s="24">
        <v>300</v>
      </c>
      <c r="C146" s="24">
        <v>200</v>
      </c>
      <c r="D146" s="28">
        <v>6</v>
      </c>
      <c r="E146" s="26">
        <f t="shared" si="4"/>
        <v>9</v>
      </c>
      <c r="F146" s="26">
        <f t="shared" si="5"/>
        <v>3</v>
      </c>
      <c r="G146" s="27">
        <v>45.2</v>
      </c>
      <c r="H146" s="27">
        <v>57.6</v>
      </c>
      <c r="I146" s="31">
        <v>7370</v>
      </c>
      <c r="J146" s="31">
        <v>3962</v>
      </c>
      <c r="K146" s="27">
        <v>11.3</v>
      </c>
      <c r="L146" s="27">
        <v>8.2899999999999991</v>
      </c>
      <c r="M146" s="31">
        <v>491</v>
      </c>
      <c r="N146" s="31">
        <v>396</v>
      </c>
      <c r="O146" s="31">
        <v>8115</v>
      </c>
      <c r="P146" s="31">
        <v>651</v>
      </c>
    </row>
    <row r="147" spans="2:16" ht="14.25" x14ac:dyDescent="0.2">
      <c r="B147" s="24">
        <v>300</v>
      </c>
      <c r="C147" s="24">
        <v>200</v>
      </c>
      <c r="D147" s="28">
        <v>8</v>
      </c>
      <c r="E147" s="26">
        <f t="shared" si="4"/>
        <v>12</v>
      </c>
      <c r="F147" s="26">
        <f t="shared" si="5"/>
        <v>4</v>
      </c>
      <c r="G147" s="27">
        <v>59.1</v>
      </c>
      <c r="H147" s="27">
        <v>75.2</v>
      </c>
      <c r="I147" s="31">
        <v>9389</v>
      </c>
      <c r="J147" s="31">
        <v>5042</v>
      </c>
      <c r="K147" s="27">
        <v>11.2</v>
      </c>
      <c r="L147" s="27">
        <v>8.19</v>
      </c>
      <c r="M147" s="31">
        <v>626</v>
      </c>
      <c r="N147" s="31">
        <v>504</v>
      </c>
      <c r="O147" s="31">
        <v>10627</v>
      </c>
      <c r="P147" s="31">
        <v>838</v>
      </c>
    </row>
    <row r="148" spans="2:16" ht="14.25" x14ac:dyDescent="0.2">
      <c r="B148" s="24">
        <v>300</v>
      </c>
      <c r="C148" s="24">
        <v>200</v>
      </c>
      <c r="D148" s="24">
        <v>10</v>
      </c>
      <c r="E148" s="26">
        <f t="shared" si="4"/>
        <v>15</v>
      </c>
      <c r="F148" s="26">
        <f t="shared" si="5"/>
        <v>5</v>
      </c>
      <c r="G148" s="27">
        <v>72.7</v>
      </c>
      <c r="H148" s="27">
        <v>92.6</v>
      </c>
      <c r="I148" s="31">
        <v>11313</v>
      </c>
      <c r="J148" s="31">
        <v>6058</v>
      </c>
      <c r="K148" s="27">
        <v>11.1</v>
      </c>
      <c r="L148" s="27">
        <v>8.09</v>
      </c>
      <c r="M148" s="31">
        <v>754</v>
      </c>
      <c r="N148" s="31">
        <v>606</v>
      </c>
      <c r="O148" s="31">
        <v>12987</v>
      </c>
      <c r="P148" s="31">
        <v>1012</v>
      </c>
    </row>
    <row r="149" spans="2:16" ht="14.25" x14ac:dyDescent="0.2">
      <c r="B149" s="24">
        <v>350</v>
      </c>
      <c r="C149" s="24">
        <v>250</v>
      </c>
      <c r="D149" s="28">
        <v>5</v>
      </c>
      <c r="E149" s="26">
        <f t="shared" si="4"/>
        <v>7.5</v>
      </c>
      <c r="F149" s="26">
        <f t="shared" si="5"/>
        <v>2.5</v>
      </c>
      <c r="G149" s="27">
        <v>45.8</v>
      </c>
      <c r="H149" s="27">
        <v>58.4</v>
      </c>
      <c r="I149" s="31">
        <v>10520</v>
      </c>
      <c r="J149" s="31">
        <v>6306</v>
      </c>
      <c r="K149" s="27">
        <v>13.4</v>
      </c>
      <c r="L149" s="27">
        <v>10.4</v>
      </c>
      <c r="M149" s="31">
        <v>601</v>
      </c>
      <c r="N149" s="31">
        <v>504</v>
      </c>
      <c r="O149" s="31">
        <v>12234</v>
      </c>
      <c r="P149" s="31">
        <v>817</v>
      </c>
    </row>
    <row r="150" spans="2:16" ht="14.25" x14ac:dyDescent="0.2">
      <c r="B150" s="24">
        <v>350</v>
      </c>
      <c r="C150" s="24">
        <v>250</v>
      </c>
      <c r="D150" s="28">
        <v>6</v>
      </c>
      <c r="E150" s="26">
        <f t="shared" si="4"/>
        <v>9</v>
      </c>
      <c r="F150" s="26">
        <f t="shared" si="5"/>
        <v>3</v>
      </c>
      <c r="G150" s="27">
        <v>54.7</v>
      </c>
      <c r="H150" s="27">
        <v>69.599999999999994</v>
      </c>
      <c r="I150" s="31">
        <v>12457</v>
      </c>
      <c r="J150" s="31">
        <v>7458</v>
      </c>
      <c r="K150" s="27">
        <v>13.4</v>
      </c>
      <c r="L150" s="27">
        <v>10.3</v>
      </c>
      <c r="M150" s="31">
        <v>712</v>
      </c>
      <c r="N150" s="31">
        <v>594</v>
      </c>
      <c r="O150" s="31">
        <v>14554</v>
      </c>
      <c r="P150" s="31">
        <v>967</v>
      </c>
    </row>
    <row r="151" spans="2:16" ht="14.25" x14ac:dyDescent="0.2">
      <c r="B151" s="24">
        <v>350</v>
      </c>
      <c r="C151" s="24">
        <v>250</v>
      </c>
      <c r="D151" s="28">
        <v>8</v>
      </c>
      <c r="E151" s="26">
        <f t="shared" si="4"/>
        <v>12</v>
      </c>
      <c r="F151" s="26">
        <f t="shared" si="5"/>
        <v>4</v>
      </c>
      <c r="G151" s="27">
        <v>71.599999999999994</v>
      </c>
      <c r="H151" s="27">
        <v>91.2</v>
      </c>
      <c r="I151" s="31">
        <v>16001</v>
      </c>
      <c r="J151" s="31">
        <v>9573</v>
      </c>
      <c r="K151" s="27">
        <v>13.2</v>
      </c>
      <c r="L151" s="27">
        <v>10.199999999999999</v>
      </c>
      <c r="M151" s="31">
        <v>914</v>
      </c>
      <c r="N151" s="31">
        <v>766</v>
      </c>
      <c r="O151" s="31">
        <v>19136</v>
      </c>
      <c r="P151" s="31">
        <v>1253</v>
      </c>
    </row>
    <row r="152" spans="2:16" ht="14.25" x14ac:dyDescent="0.2">
      <c r="B152" s="24">
        <v>350</v>
      </c>
      <c r="C152" s="24">
        <v>250</v>
      </c>
      <c r="D152" s="24">
        <v>10</v>
      </c>
      <c r="E152" s="26">
        <f t="shared" si="4"/>
        <v>15</v>
      </c>
      <c r="F152" s="26">
        <f t="shared" si="5"/>
        <v>5</v>
      </c>
      <c r="G152" s="27">
        <v>88.4</v>
      </c>
      <c r="H152" s="27">
        <v>113</v>
      </c>
      <c r="I152" s="31">
        <v>19407</v>
      </c>
      <c r="J152" s="31">
        <v>11588</v>
      </c>
      <c r="K152" s="27">
        <v>13.1</v>
      </c>
      <c r="L152" s="27">
        <v>10.1</v>
      </c>
      <c r="M152" s="31">
        <v>1109</v>
      </c>
      <c r="N152" s="31">
        <v>927</v>
      </c>
      <c r="O152" s="31">
        <v>23500</v>
      </c>
      <c r="P152" s="31">
        <v>1522</v>
      </c>
    </row>
    <row r="153" spans="2:16" ht="14.25" x14ac:dyDescent="0.2">
      <c r="B153" s="24">
        <v>400</v>
      </c>
      <c r="C153" s="24">
        <v>200</v>
      </c>
      <c r="D153" s="28">
        <v>5</v>
      </c>
      <c r="E153" s="26">
        <f t="shared" si="4"/>
        <v>7.5</v>
      </c>
      <c r="F153" s="26">
        <f t="shared" si="5"/>
        <v>2.5</v>
      </c>
      <c r="G153" s="27">
        <v>45.8</v>
      </c>
      <c r="H153" s="27">
        <v>58.4</v>
      </c>
      <c r="I153" s="31">
        <v>12490</v>
      </c>
      <c r="J153" s="31">
        <v>4311</v>
      </c>
      <c r="K153" s="27">
        <v>14.6</v>
      </c>
      <c r="L153" s="27">
        <v>8.6</v>
      </c>
      <c r="M153" s="31">
        <v>624</v>
      </c>
      <c r="N153" s="31">
        <v>431</v>
      </c>
      <c r="O153" s="31">
        <v>10519</v>
      </c>
      <c r="P153" s="31">
        <v>742</v>
      </c>
    </row>
    <row r="154" spans="2:16" ht="14.25" x14ac:dyDescent="0.2">
      <c r="B154" s="24">
        <v>400</v>
      </c>
      <c r="C154" s="24">
        <v>200</v>
      </c>
      <c r="D154" s="28">
        <v>6</v>
      </c>
      <c r="E154" s="26">
        <f t="shared" si="4"/>
        <v>9</v>
      </c>
      <c r="F154" s="26">
        <f t="shared" si="5"/>
        <v>3</v>
      </c>
      <c r="G154" s="27">
        <v>54.7</v>
      </c>
      <c r="H154" s="27">
        <v>69.599999999999994</v>
      </c>
      <c r="I154" s="31">
        <v>14789</v>
      </c>
      <c r="J154" s="31">
        <v>5092</v>
      </c>
      <c r="K154" s="27">
        <v>14.5</v>
      </c>
      <c r="L154" s="27">
        <v>8.5500000000000007</v>
      </c>
      <c r="M154" s="31">
        <v>739</v>
      </c>
      <c r="N154" s="31">
        <v>509</v>
      </c>
      <c r="O154" s="31">
        <v>12069</v>
      </c>
      <c r="P154" s="32">
        <v>877</v>
      </c>
    </row>
    <row r="155" spans="2:16" ht="14.25" x14ac:dyDescent="0.2">
      <c r="B155" s="24">
        <v>400</v>
      </c>
      <c r="C155" s="24">
        <v>200</v>
      </c>
      <c r="D155" s="28">
        <v>8</v>
      </c>
      <c r="E155" s="26">
        <f t="shared" si="4"/>
        <v>12</v>
      </c>
      <c r="F155" s="26">
        <f t="shared" si="5"/>
        <v>4</v>
      </c>
      <c r="G155" s="27">
        <v>71.599999999999994</v>
      </c>
      <c r="H155" s="27">
        <v>91.2</v>
      </c>
      <c r="I155" s="31">
        <v>18974</v>
      </c>
      <c r="J155" s="31">
        <v>6517</v>
      </c>
      <c r="K155" s="27">
        <v>14.4</v>
      </c>
      <c r="L155" s="27">
        <v>8.4499999999999993</v>
      </c>
      <c r="M155" s="31">
        <v>949</v>
      </c>
      <c r="N155" s="31">
        <v>652</v>
      </c>
      <c r="O155" s="31">
        <v>15820</v>
      </c>
      <c r="P155" s="32">
        <v>1133</v>
      </c>
    </row>
    <row r="156" spans="2:16" ht="14.25" x14ac:dyDescent="0.2">
      <c r="B156" s="24">
        <v>400</v>
      </c>
      <c r="C156" s="24">
        <v>200</v>
      </c>
      <c r="D156" s="24">
        <v>10</v>
      </c>
      <c r="E156" s="26">
        <f t="shared" si="4"/>
        <v>15</v>
      </c>
      <c r="F156" s="26">
        <f t="shared" si="5"/>
        <v>5</v>
      </c>
      <c r="G156" s="27">
        <v>88.4</v>
      </c>
      <c r="H156" s="27">
        <v>113</v>
      </c>
      <c r="I156" s="31">
        <v>23003</v>
      </c>
      <c r="J156" s="31">
        <v>7864</v>
      </c>
      <c r="K156" s="27">
        <v>14.3</v>
      </c>
      <c r="L156" s="27">
        <v>8.36</v>
      </c>
      <c r="M156" s="31">
        <v>1150</v>
      </c>
      <c r="N156" s="31">
        <v>786</v>
      </c>
      <c r="O156" s="31">
        <v>19368</v>
      </c>
      <c r="P156" s="31">
        <v>1373</v>
      </c>
    </row>
    <row r="157" spans="2:16" ht="14.25" x14ac:dyDescent="0.2">
      <c r="B157" s="24">
        <v>400</v>
      </c>
      <c r="C157" s="24">
        <v>200</v>
      </c>
      <c r="D157" s="24">
        <v>12</v>
      </c>
      <c r="E157" s="26">
        <f t="shared" si="4"/>
        <v>18</v>
      </c>
      <c r="F157" s="26">
        <f t="shared" si="5"/>
        <v>6</v>
      </c>
      <c r="G157" s="27">
        <v>104</v>
      </c>
      <c r="H157" s="27">
        <v>132</v>
      </c>
      <c r="I157" s="31">
        <v>26248</v>
      </c>
      <c r="J157" s="31">
        <v>8977</v>
      </c>
      <c r="K157" s="27">
        <v>14.1</v>
      </c>
      <c r="L157" s="27">
        <v>8.24</v>
      </c>
      <c r="M157" s="31">
        <v>1312</v>
      </c>
      <c r="N157" s="31">
        <v>898</v>
      </c>
      <c r="O157" s="31">
        <v>22782</v>
      </c>
      <c r="P157" s="31">
        <v>1591</v>
      </c>
    </row>
    <row r="158" spans="2:16" ht="14.25" x14ac:dyDescent="0.2">
      <c r="B158" s="24">
        <v>400</v>
      </c>
      <c r="C158" s="24">
        <v>250</v>
      </c>
      <c r="D158" s="28">
        <v>5</v>
      </c>
      <c r="E158" s="26">
        <f t="shared" si="4"/>
        <v>7.5</v>
      </c>
      <c r="F158" s="26">
        <f t="shared" si="5"/>
        <v>2.5</v>
      </c>
      <c r="G158" s="27">
        <v>49.7</v>
      </c>
      <c r="H158" s="27">
        <v>63.4</v>
      </c>
      <c r="I158" s="31">
        <v>14440</v>
      </c>
      <c r="J158" s="31">
        <v>7056</v>
      </c>
      <c r="K158" s="27">
        <v>15.1</v>
      </c>
      <c r="L158" s="27">
        <v>10.6</v>
      </c>
      <c r="M158" s="31">
        <v>722</v>
      </c>
      <c r="N158" s="31">
        <v>565</v>
      </c>
      <c r="O158" s="31">
        <v>14773</v>
      </c>
      <c r="P158" s="31">
        <v>937</v>
      </c>
    </row>
    <row r="159" spans="2:16" ht="14.25" x14ac:dyDescent="0.2">
      <c r="B159" s="24">
        <v>400</v>
      </c>
      <c r="C159" s="24">
        <v>250</v>
      </c>
      <c r="D159" s="28">
        <v>6</v>
      </c>
      <c r="E159" s="26">
        <f t="shared" si="4"/>
        <v>9</v>
      </c>
      <c r="F159" s="26">
        <f t="shared" si="5"/>
        <v>3</v>
      </c>
      <c r="G159" s="27">
        <v>59.4</v>
      </c>
      <c r="H159" s="27">
        <v>75.599999999999994</v>
      </c>
      <c r="I159" s="31">
        <v>17118</v>
      </c>
      <c r="J159" s="31">
        <v>8352</v>
      </c>
      <c r="K159" s="27">
        <v>15</v>
      </c>
      <c r="L159" s="27">
        <v>10.5</v>
      </c>
      <c r="M159" s="31">
        <v>856</v>
      </c>
      <c r="N159" s="31">
        <v>668</v>
      </c>
      <c r="O159" s="31">
        <v>17580</v>
      </c>
      <c r="P159" s="31">
        <v>1110</v>
      </c>
    </row>
    <row r="160" spans="2:16" ht="14.25" x14ac:dyDescent="0.2">
      <c r="B160" s="24">
        <v>400</v>
      </c>
      <c r="C160" s="24">
        <v>250</v>
      </c>
      <c r="D160" s="28">
        <v>8</v>
      </c>
      <c r="E160" s="26">
        <f t="shared" si="4"/>
        <v>12</v>
      </c>
      <c r="F160" s="26">
        <f t="shared" si="5"/>
        <v>4</v>
      </c>
      <c r="G160" s="27">
        <v>77.900000000000006</v>
      </c>
      <c r="H160" s="27">
        <v>99.2</v>
      </c>
      <c r="I160" s="31">
        <v>22048</v>
      </c>
      <c r="J160" s="31">
        <v>10744</v>
      </c>
      <c r="K160" s="27">
        <v>14.9</v>
      </c>
      <c r="L160" s="27">
        <v>10.4</v>
      </c>
      <c r="M160" s="31">
        <v>1102</v>
      </c>
      <c r="N160" s="31">
        <v>860</v>
      </c>
      <c r="O160" s="31">
        <v>23127</v>
      </c>
      <c r="P160" s="31">
        <v>1440</v>
      </c>
    </row>
    <row r="161" spans="2:16" ht="15" x14ac:dyDescent="0.2">
      <c r="B161" s="24">
        <v>400</v>
      </c>
      <c r="C161" s="24">
        <v>250</v>
      </c>
      <c r="D161" s="33">
        <v>10</v>
      </c>
      <c r="E161" s="26">
        <f t="shared" si="4"/>
        <v>15</v>
      </c>
      <c r="F161" s="26">
        <f t="shared" si="5"/>
        <v>5</v>
      </c>
      <c r="G161" s="27">
        <v>96.2</v>
      </c>
      <c r="H161" s="27">
        <v>122</v>
      </c>
      <c r="I161" s="31">
        <v>26806</v>
      </c>
      <c r="J161" s="31">
        <v>13029</v>
      </c>
      <c r="K161" s="27">
        <v>14.8</v>
      </c>
      <c r="L161" s="27">
        <v>10.3</v>
      </c>
      <c r="M161" s="31">
        <v>1340</v>
      </c>
      <c r="N161" s="31">
        <v>1042</v>
      </c>
      <c r="O161" s="31">
        <v>28423</v>
      </c>
      <c r="P161" s="31">
        <v>1753</v>
      </c>
    </row>
    <row r="162" spans="2:16" ht="14.25" x14ac:dyDescent="0.2">
      <c r="B162" s="24">
        <v>400</v>
      </c>
      <c r="C162" s="24">
        <v>250</v>
      </c>
      <c r="D162" s="24">
        <v>12</v>
      </c>
      <c r="E162" s="26">
        <f t="shared" si="4"/>
        <v>18</v>
      </c>
      <c r="F162" s="26">
        <f t="shared" si="5"/>
        <v>6</v>
      </c>
      <c r="G162" s="27">
        <v>113</v>
      </c>
      <c r="H162" s="27">
        <v>144</v>
      </c>
      <c r="I162" s="31">
        <v>30766</v>
      </c>
      <c r="J162" s="31">
        <v>14926</v>
      </c>
      <c r="K162" s="27">
        <v>14.6</v>
      </c>
      <c r="L162" s="27">
        <v>10.199999999999999</v>
      </c>
      <c r="M162" s="31">
        <v>1538</v>
      </c>
      <c r="N162" s="31">
        <v>1197</v>
      </c>
      <c r="O162" s="31">
        <v>33597</v>
      </c>
      <c r="P162" s="31">
        <v>2042</v>
      </c>
    </row>
    <row r="163" spans="2:16" ht="14.25" x14ac:dyDescent="0.2">
      <c r="B163" s="24">
        <v>450</v>
      </c>
      <c r="C163" s="24">
        <v>250</v>
      </c>
      <c r="D163" s="28">
        <v>6</v>
      </c>
      <c r="E163" s="26">
        <f t="shared" si="4"/>
        <v>9</v>
      </c>
      <c r="F163" s="26">
        <f t="shared" si="5"/>
        <v>3</v>
      </c>
      <c r="G163" s="27">
        <v>64.099999999999994</v>
      </c>
      <c r="H163" s="27">
        <v>81.599999999999994</v>
      </c>
      <c r="I163" s="31">
        <v>22724</v>
      </c>
      <c r="J163" s="31">
        <v>9245</v>
      </c>
      <c r="K163" s="27">
        <v>16.7</v>
      </c>
      <c r="L163" s="27">
        <v>10.6</v>
      </c>
      <c r="M163" s="31">
        <v>1010</v>
      </c>
      <c r="N163" s="31">
        <v>740</v>
      </c>
      <c r="O163" s="31">
        <v>20687</v>
      </c>
      <c r="P163" s="31">
        <v>1253</v>
      </c>
    </row>
    <row r="164" spans="2:16" ht="14.25" x14ac:dyDescent="0.2">
      <c r="B164" s="24">
        <v>450</v>
      </c>
      <c r="C164" s="24">
        <v>250</v>
      </c>
      <c r="D164" s="28">
        <v>8</v>
      </c>
      <c r="E164" s="26">
        <f t="shared" si="4"/>
        <v>12</v>
      </c>
      <c r="F164" s="26">
        <f t="shared" si="5"/>
        <v>4</v>
      </c>
      <c r="G164" s="27">
        <v>84.2</v>
      </c>
      <c r="H164" s="27">
        <v>107</v>
      </c>
      <c r="I164" s="31">
        <v>29336</v>
      </c>
      <c r="J164" s="31">
        <v>11916</v>
      </c>
      <c r="K164" s="27">
        <v>16.5</v>
      </c>
      <c r="L164" s="27">
        <v>10.5</v>
      </c>
      <c r="M164" s="31">
        <v>1304</v>
      </c>
      <c r="N164" s="31">
        <v>953</v>
      </c>
      <c r="O164" s="31">
        <v>27222</v>
      </c>
      <c r="P164" s="31">
        <v>1628</v>
      </c>
    </row>
    <row r="165" spans="2:16" ht="14.25" x14ac:dyDescent="0.2">
      <c r="B165" s="24">
        <v>450</v>
      </c>
      <c r="C165" s="24">
        <v>250</v>
      </c>
      <c r="D165" s="24">
        <v>10</v>
      </c>
      <c r="E165" s="26">
        <f t="shared" si="4"/>
        <v>15</v>
      </c>
      <c r="F165" s="26">
        <f t="shared" si="5"/>
        <v>5</v>
      </c>
      <c r="G165" s="27">
        <v>104</v>
      </c>
      <c r="H165" s="27">
        <v>133</v>
      </c>
      <c r="I165" s="31">
        <v>35737</v>
      </c>
      <c r="J165" s="31">
        <v>14470</v>
      </c>
      <c r="K165" s="27">
        <v>16.399999999999999</v>
      </c>
      <c r="L165" s="27">
        <v>10.4</v>
      </c>
      <c r="M165" s="31">
        <v>1588</v>
      </c>
      <c r="N165" s="31">
        <v>1158</v>
      </c>
      <c r="O165" s="31">
        <v>33473</v>
      </c>
      <c r="P165" s="31">
        <v>1983</v>
      </c>
    </row>
    <row r="166" spans="2:16" ht="14.25" x14ac:dyDescent="0.2">
      <c r="B166" s="24">
        <v>450</v>
      </c>
      <c r="C166" s="24">
        <v>250</v>
      </c>
      <c r="D166" s="24">
        <v>12</v>
      </c>
      <c r="E166" s="26">
        <f t="shared" si="4"/>
        <v>18</v>
      </c>
      <c r="F166" s="26">
        <f t="shared" si="5"/>
        <v>6</v>
      </c>
      <c r="G166" s="27">
        <v>123</v>
      </c>
      <c r="H166" s="27">
        <v>156</v>
      </c>
      <c r="I166" s="31">
        <v>41137</v>
      </c>
      <c r="J166" s="31">
        <v>16663</v>
      </c>
      <c r="K166" s="27">
        <v>16.2</v>
      </c>
      <c r="L166" s="27">
        <v>10.3</v>
      </c>
      <c r="M166" s="31">
        <v>1828</v>
      </c>
      <c r="N166" s="31">
        <v>1333</v>
      </c>
      <c r="O166" s="31">
        <v>39591</v>
      </c>
      <c r="P166" s="31">
        <v>2314</v>
      </c>
    </row>
    <row r="167" spans="2:16" ht="14.25" x14ac:dyDescent="0.2">
      <c r="B167" s="24">
        <v>500</v>
      </c>
      <c r="C167" s="24">
        <v>300</v>
      </c>
      <c r="D167" s="28">
        <v>6</v>
      </c>
      <c r="E167" s="26">
        <f t="shared" si="4"/>
        <v>9</v>
      </c>
      <c r="F167" s="26">
        <f t="shared" si="5"/>
        <v>3</v>
      </c>
      <c r="G167" s="27">
        <v>73.5</v>
      </c>
      <c r="H167" s="27">
        <v>93.6</v>
      </c>
      <c r="I167" s="31">
        <v>33012</v>
      </c>
      <c r="J167" s="31">
        <v>15151</v>
      </c>
      <c r="K167" s="27">
        <v>18.8</v>
      </c>
      <c r="L167" s="27">
        <v>12.7</v>
      </c>
      <c r="M167" s="31">
        <v>1321</v>
      </c>
      <c r="N167" s="31">
        <v>1010</v>
      </c>
      <c r="O167" s="31">
        <v>32420</v>
      </c>
      <c r="P167" s="31">
        <v>1688</v>
      </c>
    </row>
    <row r="168" spans="2:16" ht="14.25" x14ac:dyDescent="0.2">
      <c r="B168" s="24">
        <v>500</v>
      </c>
      <c r="C168" s="24">
        <v>300</v>
      </c>
      <c r="D168" s="28">
        <v>8</v>
      </c>
      <c r="E168" s="26">
        <f t="shared" si="4"/>
        <v>12</v>
      </c>
      <c r="F168" s="26">
        <f t="shared" si="5"/>
        <v>4</v>
      </c>
      <c r="G168" s="27">
        <v>96.7</v>
      </c>
      <c r="H168" s="27">
        <v>123</v>
      </c>
      <c r="I168" s="31">
        <v>42805</v>
      </c>
      <c r="J168" s="31">
        <v>19624</v>
      </c>
      <c r="K168" s="27">
        <v>18.600000000000001</v>
      </c>
      <c r="L168" s="27">
        <v>12.6</v>
      </c>
      <c r="M168" s="31">
        <v>1712</v>
      </c>
      <c r="N168" s="31">
        <v>1308</v>
      </c>
      <c r="O168" s="31">
        <v>42767</v>
      </c>
      <c r="P168" s="31">
        <v>2202</v>
      </c>
    </row>
    <row r="169" spans="2:16" ht="14.25" x14ac:dyDescent="0.2">
      <c r="B169" s="24">
        <v>500</v>
      </c>
      <c r="C169" s="24">
        <v>300</v>
      </c>
      <c r="D169" s="24">
        <v>10</v>
      </c>
      <c r="E169" s="26">
        <f t="shared" si="4"/>
        <v>15</v>
      </c>
      <c r="F169" s="26">
        <f t="shared" si="5"/>
        <v>5</v>
      </c>
      <c r="G169" s="27">
        <v>120</v>
      </c>
      <c r="H169" s="27">
        <v>153</v>
      </c>
      <c r="I169" s="31">
        <v>52328</v>
      </c>
      <c r="J169" s="31">
        <v>23933</v>
      </c>
      <c r="K169" s="27">
        <v>18.5</v>
      </c>
      <c r="L169" s="27">
        <v>12.5</v>
      </c>
      <c r="M169" s="31">
        <v>2093</v>
      </c>
      <c r="N169" s="31">
        <v>1596</v>
      </c>
      <c r="O169" s="31">
        <v>52736</v>
      </c>
      <c r="P169" s="31">
        <v>2693</v>
      </c>
    </row>
    <row r="170" spans="2:16" ht="14.25" x14ac:dyDescent="0.2">
      <c r="B170" s="24">
        <v>500</v>
      </c>
      <c r="C170" s="24">
        <v>300</v>
      </c>
      <c r="D170" s="24">
        <v>12</v>
      </c>
      <c r="E170" s="26">
        <f t="shared" si="4"/>
        <v>18</v>
      </c>
      <c r="F170" s="26">
        <f t="shared" si="5"/>
        <v>6</v>
      </c>
      <c r="G170" s="27">
        <v>141</v>
      </c>
      <c r="H170" s="27">
        <v>180</v>
      </c>
      <c r="I170" s="31">
        <v>60604</v>
      </c>
      <c r="J170" s="31">
        <v>27726</v>
      </c>
      <c r="K170" s="27">
        <v>18.3</v>
      </c>
      <c r="L170" s="27">
        <v>12.4</v>
      </c>
      <c r="M170" s="31">
        <v>2424</v>
      </c>
      <c r="N170" s="31">
        <v>1848</v>
      </c>
      <c r="O170" s="31">
        <v>62581</v>
      </c>
      <c r="P170" s="31">
        <v>3156</v>
      </c>
    </row>
    <row r="171" spans="2:16" ht="14.25" x14ac:dyDescent="0.2">
      <c r="B171" s="24">
        <v>550</v>
      </c>
      <c r="C171" s="24">
        <v>350</v>
      </c>
      <c r="D171" s="28">
        <v>8</v>
      </c>
      <c r="E171" s="26">
        <f t="shared" si="4"/>
        <v>12</v>
      </c>
      <c r="F171" s="26">
        <f t="shared" si="5"/>
        <v>4</v>
      </c>
      <c r="G171" s="27">
        <v>109</v>
      </c>
      <c r="H171" s="27">
        <v>139</v>
      </c>
      <c r="I171" s="31">
        <v>59783</v>
      </c>
      <c r="J171" s="31">
        <v>30040</v>
      </c>
      <c r="K171" s="27">
        <v>20.7</v>
      </c>
      <c r="L171" s="27">
        <v>14.7</v>
      </c>
      <c r="M171" s="31">
        <v>2174</v>
      </c>
      <c r="N171" s="31">
        <v>1717</v>
      </c>
      <c r="O171" s="31">
        <v>63051</v>
      </c>
      <c r="P171" s="31">
        <v>2856</v>
      </c>
    </row>
    <row r="172" spans="2:16" ht="14.25" x14ac:dyDescent="0.2">
      <c r="B172" s="24">
        <v>550</v>
      </c>
      <c r="C172" s="24">
        <v>350</v>
      </c>
      <c r="D172" s="24">
        <v>10</v>
      </c>
      <c r="E172" s="26">
        <f t="shared" si="4"/>
        <v>15</v>
      </c>
      <c r="F172" s="26">
        <f t="shared" si="5"/>
        <v>5</v>
      </c>
      <c r="G172" s="27">
        <v>135</v>
      </c>
      <c r="H172" s="27">
        <v>173</v>
      </c>
      <c r="I172" s="31">
        <v>73276</v>
      </c>
      <c r="J172" s="31">
        <v>36752</v>
      </c>
      <c r="K172" s="27">
        <v>20.6</v>
      </c>
      <c r="L172" s="27">
        <v>14.6</v>
      </c>
      <c r="M172" s="31">
        <v>2665</v>
      </c>
      <c r="N172" s="31">
        <v>2100</v>
      </c>
      <c r="O172" s="31">
        <v>77901</v>
      </c>
      <c r="P172" s="31">
        <v>3503</v>
      </c>
    </row>
    <row r="173" spans="2:16" ht="14.25" x14ac:dyDescent="0.2">
      <c r="B173" s="24">
        <v>550</v>
      </c>
      <c r="C173" s="24">
        <v>350</v>
      </c>
      <c r="D173" s="24">
        <v>12</v>
      </c>
      <c r="E173" s="26">
        <f t="shared" si="4"/>
        <v>18</v>
      </c>
      <c r="F173" s="26">
        <f t="shared" si="5"/>
        <v>6</v>
      </c>
      <c r="G173" s="27">
        <v>160</v>
      </c>
      <c r="H173" s="27">
        <v>204</v>
      </c>
      <c r="I173" s="31">
        <v>85249</v>
      </c>
      <c r="J173" s="31">
        <v>42769</v>
      </c>
      <c r="K173" s="27">
        <v>20.399999999999999</v>
      </c>
      <c r="L173" s="27">
        <v>14.5</v>
      </c>
      <c r="M173" s="31">
        <v>3100</v>
      </c>
      <c r="N173" s="31">
        <v>2444</v>
      </c>
      <c r="O173" s="31">
        <v>92646</v>
      </c>
      <c r="P173" s="31">
        <v>4118</v>
      </c>
    </row>
    <row r="174" spans="2:16" ht="14.25" x14ac:dyDescent="0.2">
      <c r="B174" s="24">
        <v>550</v>
      </c>
      <c r="C174" s="24">
        <v>350</v>
      </c>
      <c r="D174" s="24">
        <v>14</v>
      </c>
      <c r="E174" s="26">
        <f t="shared" si="4"/>
        <v>21</v>
      </c>
      <c r="F174" s="26">
        <f t="shared" si="5"/>
        <v>7</v>
      </c>
      <c r="G174" s="27">
        <v>185</v>
      </c>
      <c r="H174" s="27">
        <v>236</v>
      </c>
      <c r="I174" s="31">
        <v>97269</v>
      </c>
      <c r="J174" s="31">
        <v>48731</v>
      </c>
      <c r="K174" s="27">
        <v>20.3</v>
      </c>
      <c r="L174" s="27">
        <v>14.4</v>
      </c>
      <c r="M174" s="31">
        <v>3537</v>
      </c>
      <c r="N174" s="31">
        <v>2784</v>
      </c>
      <c r="O174" s="31">
        <v>106760</v>
      </c>
      <c r="P174" s="31">
        <v>4710</v>
      </c>
    </row>
    <row r="175" spans="2:16" ht="14.25" x14ac:dyDescent="0.2">
      <c r="B175" s="24">
        <v>600</v>
      </c>
      <c r="C175" s="24">
        <v>400</v>
      </c>
      <c r="D175" s="25">
        <v>8</v>
      </c>
      <c r="E175" s="26">
        <f t="shared" si="4"/>
        <v>12</v>
      </c>
      <c r="F175" s="26">
        <f t="shared" si="5"/>
        <v>4</v>
      </c>
      <c r="G175" s="27">
        <v>122</v>
      </c>
      <c r="H175" s="27">
        <v>155</v>
      </c>
      <c r="I175" s="31">
        <v>80670</v>
      </c>
      <c r="J175" s="31">
        <v>43564</v>
      </c>
      <c r="K175" s="29">
        <v>22.8</v>
      </c>
      <c r="L175" s="27">
        <v>16.8</v>
      </c>
      <c r="M175" s="31">
        <v>2689</v>
      </c>
      <c r="N175" s="31">
        <v>2178</v>
      </c>
      <c r="O175" s="31">
        <v>88672</v>
      </c>
      <c r="P175" s="31">
        <v>3591</v>
      </c>
    </row>
    <row r="176" spans="2:16" ht="14.25" x14ac:dyDescent="0.2">
      <c r="B176" s="24">
        <v>600</v>
      </c>
      <c r="C176" s="24">
        <v>400</v>
      </c>
      <c r="D176" s="24">
        <v>10</v>
      </c>
      <c r="E176" s="26">
        <f t="shared" si="4"/>
        <v>15</v>
      </c>
      <c r="F176" s="26">
        <f t="shared" si="5"/>
        <v>5</v>
      </c>
      <c r="G176" s="27">
        <v>151</v>
      </c>
      <c r="H176" s="27">
        <v>193</v>
      </c>
      <c r="I176" s="31">
        <v>99081</v>
      </c>
      <c r="J176" s="31">
        <v>53429</v>
      </c>
      <c r="K176" s="27">
        <v>22.7</v>
      </c>
      <c r="L176" s="27">
        <v>16.7</v>
      </c>
      <c r="M176" s="31">
        <v>3303</v>
      </c>
      <c r="N176" s="31">
        <v>2672</v>
      </c>
      <c r="O176" s="31">
        <v>109720</v>
      </c>
      <c r="P176" s="31">
        <v>4413</v>
      </c>
    </row>
    <row r="177" spans="2:16" ht="14.25" x14ac:dyDescent="0.2">
      <c r="B177" s="24">
        <v>600</v>
      </c>
      <c r="C177" s="24">
        <v>400</v>
      </c>
      <c r="D177" s="24">
        <v>12</v>
      </c>
      <c r="E177" s="26">
        <f t="shared" si="4"/>
        <v>18</v>
      </c>
      <c r="F177" s="26">
        <f t="shared" si="5"/>
        <v>6</v>
      </c>
      <c r="G177" s="27">
        <v>179</v>
      </c>
      <c r="H177" s="27">
        <v>228</v>
      </c>
      <c r="I177" s="31">
        <v>115670</v>
      </c>
      <c r="J177" s="31">
        <v>62391</v>
      </c>
      <c r="K177" s="27">
        <v>22.5</v>
      </c>
      <c r="L177" s="27">
        <v>16.5</v>
      </c>
      <c r="M177" s="31">
        <v>3856</v>
      </c>
      <c r="N177" s="31">
        <v>3120</v>
      </c>
      <c r="O177" s="31">
        <v>130680</v>
      </c>
      <c r="P177" s="31">
        <v>5201</v>
      </c>
    </row>
    <row r="178" spans="2:16" ht="14.25" x14ac:dyDescent="0.2">
      <c r="B178" s="24">
        <v>600</v>
      </c>
      <c r="C178" s="24">
        <v>400</v>
      </c>
      <c r="D178" s="24">
        <v>14</v>
      </c>
      <c r="E178" s="26">
        <f t="shared" si="4"/>
        <v>21</v>
      </c>
      <c r="F178" s="26">
        <f t="shared" si="5"/>
        <v>7</v>
      </c>
      <c r="G178" s="27">
        <v>207</v>
      </c>
      <c r="H178" s="27">
        <v>264</v>
      </c>
      <c r="I178" s="31">
        <v>132310</v>
      </c>
      <c r="J178" s="31">
        <v>71282</v>
      </c>
      <c r="K178" s="27">
        <v>22.4</v>
      </c>
      <c r="L178" s="27">
        <v>16.399999999999999</v>
      </c>
      <c r="M178" s="31">
        <v>4410</v>
      </c>
      <c r="N178" s="31">
        <v>3564</v>
      </c>
      <c r="O178" s="31">
        <v>150850</v>
      </c>
      <c r="P178" s="31">
        <v>5962</v>
      </c>
    </row>
    <row r="179" spans="2:16" ht="14.25" x14ac:dyDescent="0.2">
      <c r="B179" s="24">
        <v>600</v>
      </c>
      <c r="C179" s="24">
        <v>400</v>
      </c>
      <c r="D179" s="24">
        <v>16</v>
      </c>
      <c r="E179" s="26">
        <f t="shared" si="4"/>
        <v>24</v>
      </c>
      <c r="F179" s="26">
        <f t="shared" si="5"/>
        <v>8</v>
      </c>
      <c r="G179" s="27">
        <v>235</v>
      </c>
      <c r="H179" s="27">
        <v>299</v>
      </c>
      <c r="I179" s="31">
        <v>148210</v>
      </c>
      <c r="J179" s="31">
        <v>79760</v>
      </c>
      <c r="K179" s="27">
        <v>22.3</v>
      </c>
      <c r="L179" s="27">
        <v>16.3</v>
      </c>
      <c r="M179" s="31">
        <v>4940</v>
      </c>
      <c r="N179" s="31">
        <v>3988</v>
      </c>
      <c r="O179" s="31">
        <v>170510</v>
      </c>
      <c r="P179" s="31">
        <v>6694</v>
      </c>
    </row>
    <row r="180" spans="2:16" x14ac:dyDescent="0.2">
      <c r="B180" s="2"/>
      <c r="C180" s="2"/>
      <c r="D180" s="9"/>
      <c r="E180" s="10"/>
      <c r="F180" s="9"/>
      <c r="G180" s="4"/>
      <c r="H180" s="4"/>
      <c r="I180" s="4"/>
      <c r="J180" s="4"/>
      <c r="K180" s="4"/>
      <c r="L180" s="8"/>
      <c r="M180" s="8"/>
      <c r="N180" s="8"/>
      <c r="O180" s="8"/>
      <c r="P180" s="8"/>
    </row>
    <row r="181" spans="2:16" x14ac:dyDescent="0.2">
      <c r="B181" s="2"/>
      <c r="C181" s="2"/>
      <c r="D181" s="9"/>
      <c r="E181" s="10"/>
      <c r="F181" s="9"/>
      <c r="G181" s="4"/>
      <c r="H181" s="4"/>
      <c r="I181" s="4"/>
      <c r="J181" s="4"/>
      <c r="K181" s="4"/>
      <c r="L181" s="8"/>
      <c r="M181" s="8"/>
      <c r="N181" s="8"/>
      <c r="O181" s="8"/>
      <c r="P181" s="8"/>
    </row>
    <row r="182" spans="2:16" x14ac:dyDescent="0.2">
      <c r="B182" s="2"/>
      <c r="C182" s="2"/>
      <c r="D182" s="9"/>
      <c r="E182" s="10"/>
      <c r="F182" s="9"/>
      <c r="G182" s="4"/>
      <c r="H182" s="4"/>
      <c r="I182" s="4"/>
      <c r="J182" s="4"/>
      <c r="K182" s="4"/>
      <c r="L182" s="8"/>
      <c r="M182" s="8"/>
      <c r="N182" s="8"/>
      <c r="O182" s="8"/>
      <c r="P182" s="8"/>
    </row>
    <row r="183" spans="2:16" x14ac:dyDescent="0.2">
      <c r="B183" s="2"/>
      <c r="C183" s="2"/>
      <c r="D183" s="9"/>
      <c r="E183" s="10"/>
      <c r="F183" s="9"/>
      <c r="G183" s="4"/>
      <c r="H183" s="4"/>
      <c r="I183" s="4"/>
      <c r="J183" s="4"/>
      <c r="K183" s="4"/>
      <c r="L183" s="8"/>
      <c r="M183" s="8"/>
      <c r="N183" s="8"/>
      <c r="O183" s="8"/>
      <c r="P183" s="8"/>
    </row>
    <row r="184" spans="2:16" x14ac:dyDescent="0.2">
      <c r="B184" s="2"/>
      <c r="C184" s="2"/>
      <c r="D184" s="9"/>
      <c r="E184" s="10"/>
      <c r="F184" s="9"/>
      <c r="G184" s="4"/>
      <c r="H184" s="4"/>
      <c r="I184" s="4"/>
      <c r="J184" s="4"/>
      <c r="K184" s="4"/>
      <c r="L184" s="8"/>
      <c r="M184" s="8"/>
      <c r="N184" s="8"/>
      <c r="O184" s="8"/>
      <c r="P184" s="8"/>
    </row>
    <row r="185" spans="2:16" x14ac:dyDescent="0.2">
      <c r="B185" s="2"/>
      <c r="C185" s="2"/>
      <c r="D185" s="9"/>
      <c r="E185" s="10"/>
      <c r="F185" s="9"/>
      <c r="G185" s="4"/>
      <c r="H185" s="4"/>
      <c r="I185" s="4"/>
      <c r="J185" s="4"/>
      <c r="K185" s="4"/>
      <c r="L185" s="8"/>
      <c r="M185" s="8"/>
      <c r="N185" s="8"/>
      <c r="O185" s="8"/>
      <c r="P185" s="8"/>
    </row>
    <row r="186" spans="2:16" x14ac:dyDescent="0.2">
      <c r="B186" s="2"/>
      <c r="C186" s="2"/>
      <c r="D186" s="9"/>
      <c r="E186" s="10"/>
      <c r="F186" s="9"/>
      <c r="G186" s="4"/>
      <c r="H186" s="4"/>
      <c r="I186" s="4"/>
      <c r="J186" s="4"/>
      <c r="K186" s="4"/>
      <c r="L186" s="8"/>
      <c r="M186" s="8"/>
      <c r="N186" s="8"/>
      <c r="O186" s="8"/>
      <c r="P186" s="8"/>
    </row>
    <row r="187" spans="2:16" x14ac:dyDescent="0.2">
      <c r="B187" s="2"/>
      <c r="C187" s="2"/>
      <c r="D187" s="9"/>
      <c r="E187" s="10"/>
      <c r="F187" s="9"/>
      <c r="G187" s="4"/>
      <c r="H187" s="4"/>
      <c r="I187" s="4"/>
      <c r="J187" s="4"/>
      <c r="K187" s="4"/>
      <c r="L187" s="8"/>
      <c r="M187" s="8"/>
      <c r="N187" s="8"/>
      <c r="O187" s="8"/>
      <c r="P187" s="8"/>
    </row>
    <row r="188" spans="2:16" x14ac:dyDescent="0.2">
      <c r="B188" s="2"/>
      <c r="C188" s="2"/>
      <c r="D188" s="9"/>
      <c r="E188" s="10"/>
      <c r="F188" s="9"/>
      <c r="G188" s="4"/>
      <c r="H188" s="4"/>
      <c r="I188" s="4"/>
      <c r="J188" s="4"/>
      <c r="K188" s="4"/>
      <c r="L188" s="8"/>
      <c r="M188" s="8"/>
      <c r="N188" s="8"/>
      <c r="O188" s="8"/>
      <c r="P188" s="8"/>
    </row>
    <row r="189" spans="2:16" x14ac:dyDescent="0.2">
      <c r="B189" s="2"/>
      <c r="C189" s="2"/>
      <c r="D189" s="9"/>
      <c r="E189" s="10"/>
      <c r="F189" s="9"/>
      <c r="G189" s="4"/>
      <c r="H189" s="4"/>
      <c r="I189" s="4"/>
      <c r="J189" s="4"/>
      <c r="K189" s="4"/>
      <c r="L189" s="8"/>
      <c r="M189" s="8"/>
      <c r="N189" s="8"/>
      <c r="O189" s="8"/>
      <c r="P189" s="8"/>
    </row>
    <row r="190" spans="2:16" x14ac:dyDescent="0.2">
      <c r="B190" s="2"/>
      <c r="C190" s="2"/>
      <c r="D190" s="9"/>
      <c r="E190" s="10"/>
      <c r="F190" s="9"/>
      <c r="G190" s="4"/>
      <c r="H190" s="4"/>
      <c r="I190" s="4"/>
      <c r="J190" s="4"/>
      <c r="K190" s="4"/>
      <c r="L190" s="8"/>
      <c r="M190" s="8"/>
      <c r="N190" s="8"/>
      <c r="O190" s="8"/>
      <c r="P190" s="8"/>
    </row>
    <row r="191" spans="2:16" x14ac:dyDescent="0.2">
      <c r="B191" s="2"/>
      <c r="C191" s="2"/>
      <c r="D191" s="9"/>
      <c r="E191" s="10"/>
      <c r="F191" s="9"/>
      <c r="G191" s="4"/>
      <c r="H191" s="4"/>
      <c r="I191" s="4"/>
      <c r="J191" s="4"/>
      <c r="K191" s="4"/>
      <c r="L191" s="8"/>
      <c r="M191" s="8"/>
      <c r="N191" s="8"/>
      <c r="O191" s="8"/>
      <c r="P191" s="8"/>
    </row>
    <row r="192" spans="2:16" x14ac:dyDescent="0.2">
      <c r="B192" s="2"/>
      <c r="C192" s="2"/>
      <c r="D192" s="9"/>
      <c r="E192" s="10"/>
      <c r="F192" s="9"/>
      <c r="G192" s="4"/>
      <c r="H192" s="4"/>
      <c r="I192" s="4"/>
      <c r="J192" s="4"/>
      <c r="K192" s="4"/>
      <c r="L192" s="8"/>
      <c r="M192" s="8"/>
      <c r="N192" s="8"/>
      <c r="O192" s="8"/>
      <c r="P192" s="8"/>
    </row>
    <row r="193" spans="2:16" x14ac:dyDescent="0.2">
      <c r="B193" s="2"/>
      <c r="C193" s="2"/>
      <c r="D193" s="9"/>
      <c r="E193" s="10"/>
      <c r="F193" s="9"/>
      <c r="G193" s="4"/>
      <c r="H193" s="4"/>
      <c r="I193" s="4"/>
      <c r="J193" s="4"/>
      <c r="K193" s="4"/>
      <c r="L193" s="8"/>
      <c r="M193" s="8"/>
      <c r="N193" s="8"/>
      <c r="O193" s="8"/>
      <c r="P193" s="8"/>
    </row>
    <row r="194" spans="2:16" x14ac:dyDescent="0.2">
      <c r="B194" s="2"/>
      <c r="C194" s="2"/>
      <c r="D194" s="9"/>
      <c r="E194" s="10"/>
      <c r="F194" s="9"/>
      <c r="G194" s="4"/>
      <c r="H194" s="4"/>
      <c r="I194" s="4"/>
      <c r="J194" s="4"/>
      <c r="K194" s="4"/>
      <c r="L194" s="8"/>
      <c r="M194" s="8"/>
      <c r="N194" s="8"/>
      <c r="O194" s="8"/>
      <c r="P194" s="8"/>
    </row>
    <row r="195" spans="2:16" x14ac:dyDescent="0.2">
      <c r="B195" s="2"/>
      <c r="C195" s="2"/>
      <c r="D195" s="9"/>
      <c r="E195" s="10"/>
      <c r="F195" s="9"/>
      <c r="G195" s="4"/>
      <c r="H195" s="4"/>
      <c r="I195" s="4"/>
      <c r="J195" s="4"/>
      <c r="K195" s="4"/>
      <c r="L195" s="8"/>
      <c r="M195" s="8"/>
      <c r="N195" s="8"/>
      <c r="O195" s="8"/>
      <c r="P195" s="8"/>
    </row>
    <row r="196" spans="2:16" x14ac:dyDescent="0.2">
      <c r="B196" s="2"/>
      <c r="C196" s="2"/>
      <c r="D196" s="9"/>
      <c r="E196" s="10"/>
      <c r="F196" s="9"/>
      <c r="G196" s="4"/>
      <c r="H196" s="4"/>
      <c r="I196" s="4"/>
      <c r="J196" s="4"/>
      <c r="K196" s="4"/>
      <c r="L196" s="8"/>
      <c r="M196" s="8"/>
      <c r="N196" s="8"/>
      <c r="O196" s="8"/>
      <c r="P196" s="8"/>
    </row>
    <row r="197" spans="2:16" x14ac:dyDescent="0.2">
      <c r="B197" s="2"/>
      <c r="C197" s="2"/>
      <c r="D197" s="9"/>
      <c r="E197" s="10"/>
      <c r="F197" s="9"/>
      <c r="G197" s="4"/>
      <c r="H197" s="4"/>
      <c r="I197" s="4"/>
      <c r="J197" s="4"/>
      <c r="K197" s="4"/>
      <c r="L197" s="8"/>
      <c r="M197" s="8"/>
      <c r="N197" s="8"/>
      <c r="O197" s="8"/>
      <c r="P197" s="8"/>
    </row>
    <row r="198" spans="2:16" x14ac:dyDescent="0.2">
      <c r="B198" s="2"/>
      <c r="C198" s="2"/>
      <c r="D198" s="9"/>
      <c r="E198" s="10"/>
      <c r="F198" s="9"/>
      <c r="G198" s="4"/>
      <c r="H198" s="4"/>
      <c r="I198" s="4"/>
      <c r="J198" s="4"/>
      <c r="K198" s="4"/>
      <c r="L198" s="8"/>
      <c r="M198" s="8"/>
      <c r="N198" s="8"/>
      <c r="O198" s="8"/>
      <c r="P198" s="8"/>
    </row>
    <row r="199" spans="2:16" x14ac:dyDescent="0.2">
      <c r="B199" s="2"/>
      <c r="C199" s="2"/>
      <c r="D199" s="9"/>
      <c r="E199" s="10"/>
      <c r="F199" s="9"/>
      <c r="G199" s="4"/>
      <c r="H199" s="4"/>
      <c r="I199" s="4"/>
      <c r="J199" s="4"/>
      <c r="K199" s="4"/>
      <c r="L199" s="8"/>
      <c r="M199" s="8"/>
      <c r="N199" s="8"/>
      <c r="O199" s="8"/>
      <c r="P199" s="8"/>
    </row>
    <row r="200" spans="2:16" x14ac:dyDescent="0.2">
      <c r="B200" s="2"/>
      <c r="C200" s="2"/>
      <c r="D200" s="9"/>
      <c r="E200" s="10"/>
      <c r="F200" s="9"/>
      <c r="G200" s="4"/>
      <c r="H200" s="4"/>
      <c r="I200" s="4"/>
      <c r="J200" s="4"/>
      <c r="K200" s="4"/>
      <c r="L200" s="8"/>
      <c r="M200" s="8"/>
      <c r="N200" s="8"/>
      <c r="O200" s="8"/>
      <c r="P200" s="8"/>
    </row>
    <row r="201" spans="2:16" x14ac:dyDescent="0.2">
      <c r="B201" s="2"/>
      <c r="C201" s="2"/>
      <c r="D201" s="9"/>
      <c r="E201" s="10"/>
      <c r="F201" s="9"/>
      <c r="G201" s="4"/>
      <c r="H201" s="4"/>
      <c r="I201" s="4"/>
      <c r="J201" s="4"/>
      <c r="K201" s="4"/>
      <c r="L201" s="8"/>
      <c r="M201" s="8"/>
      <c r="N201" s="8"/>
      <c r="O201" s="8"/>
      <c r="P201" s="8"/>
    </row>
    <row r="202" spans="2:16" x14ac:dyDescent="0.2">
      <c r="B202" s="2"/>
      <c r="C202" s="2"/>
      <c r="D202" s="9"/>
      <c r="E202" s="10"/>
      <c r="F202" s="9"/>
      <c r="G202" s="4"/>
      <c r="H202" s="4"/>
      <c r="I202" s="4"/>
      <c r="J202" s="4"/>
      <c r="K202" s="4"/>
      <c r="L202" s="8"/>
      <c r="M202" s="8"/>
      <c r="N202" s="8"/>
      <c r="O202" s="8"/>
      <c r="P202" s="8"/>
    </row>
    <row r="203" spans="2:16" x14ac:dyDescent="0.2">
      <c r="B203" s="2"/>
      <c r="C203" s="2"/>
      <c r="D203" s="9"/>
      <c r="E203" s="10"/>
      <c r="F203" s="9"/>
      <c r="G203" s="4"/>
      <c r="H203" s="4"/>
      <c r="I203" s="4"/>
      <c r="J203" s="4"/>
      <c r="K203" s="4"/>
      <c r="L203" s="8"/>
      <c r="M203" s="8"/>
      <c r="N203" s="8"/>
      <c r="O203" s="8"/>
      <c r="P203" s="8"/>
    </row>
    <row r="204" spans="2:16" x14ac:dyDescent="0.2">
      <c r="B204" s="2"/>
      <c r="C204" s="2"/>
      <c r="D204" s="9"/>
      <c r="E204" s="10"/>
      <c r="F204" s="9"/>
      <c r="G204" s="4"/>
      <c r="H204" s="4"/>
      <c r="I204" s="4"/>
      <c r="J204" s="4"/>
      <c r="K204" s="4"/>
      <c r="L204" s="8"/>
      <c r="M204" s="8"/>
      <c r="N204" s="8"/>
      <c r="O204" s="8"/>
      <c r="P204" s="8"/>
    </row>
    <row r="205" spans="2:16" x14ac:dyDescent="0.2">
      <c r="B205" s="2"/>
      <c r="C205" s="2"/>
      <c r="D205" s="9"/>
      <c r="E205" s="10"/>
      <c r="F205" s="9"/>
      <c r="G205" s="4"/>
      <c r="H205" s="4"/>
      <c r="I205" s="4"/>
      <c r="J205" s="4"/>
      <c r="K205" s="4"/>
      <c r="L205" s="8"/>
      <c r="M205" s="8"/>
      <c r="N205" s="8"/>
      <c r="O205" s="8"/>
      <c r="P205" s="8"/>
    </row>
    <row r="206" spans="2:16" x14ac:dyDescent="0.2">
      <c r="B206" s="2"/>
      <c r="C206" s="2"/>
      <c r="D206" s="9"/>
      <c r="E206" s="10"/>
      <c r="F206" s="9"/>
      <c r="G206" s="4"/>
      <c r="H206" s="4"/>
      <c r="I206" s="4"/>
      <c r="J206" s="4"/>
      <c r="K206" s="4"/>
      <c r="L206" s="8"/>
      <c r="M206" s="8"/>
      <c r="N206" s="8"/>
      <c r="O206" s="8"/>
      <c r="P206" s="8"/>
    </row>
    <row r="207" spans="2:16" x14ac:dyDescent="0.2">
      <c r="B207" s="2"/>
      <c r="C207" s="2"/>
      <c r="D207" s="9"/>
      <c r="E207" s="10"/>
      <c r="F207" s="9"/>
      <c r="G207" s="4"/>
      <c r="H207" s="4"/>
      <c r="I207" s="4"/>
      <c r="J207" s="4"/>
      <c r="K207" s="4"/>
      <c r="L207" s="8"/>
      <c r="M207" s="8"/>
      <c r="N207" s="8"/>
      <c r="O207" s="8"/>
      <c r="P207" s="8"/>
    </row>
    <row r="208" spans="2:16" x14ac:dyDescent="0.2">
      <c r="B208" s="2"/>
      <c r="C208" s="2"/>
      <c r="D208" s="9"/>
      <c r="E208" s="10"/>
      <c r="F208" s="9"/>
      <c r="G208" s="4"/>
      <c r="H208" s="4"/>
      <c r="I208" s="4"/>
      <c r="J208" s="4"/>
      <c r="K208" s="4"/>
      <c r="L208" s="8"/>
      <c r="M208" s="8"/>
      <c r="N208" s="8"/>
      <c r="O208" s="8"/>
      <c r="P208" s="8"/>
    </row>
    <row r="209" spans="2:16" x14ac:dyDescent="0.2">
      <c r="B209" s="2"/>
      <c r="C209" s="2"/>
      <c r="D209" s="9"/>
      <c r="E209" s="10"/>
      <c r="F209" s="9"/>
      <c r="G209" s="4"/>
      <c r="H209" s="4"/>
      <c r="I209" s="4"/>
      <c r="J209" s="4"/>
      <c r="K209" s="4"/>
      <c r="L209" s="8"/>
      <c r="M209" s="8"/>
      <c r="N209" s="8"/>
      <c r="O209" s="8"/>
      <c r="P209" s="8"/>
    </row>
    <row r="210" spans="2:16" x14ac:dyDescent="0.2">
      <c r="B210" s="2"/>
      <c r="C210" s="2"/>
      <c r="D210" s="9"/>
      <c r="E210" s="10"/>
      <c r="F210" s="9"/>
      <c r="G210" s="4"/>
      <c r="H210" s="4"/>
      <c r="I210" s="4"/>
      <c r="J210" s="4"/>
      <c r="K210" s="4"/>
      <c r="L210" s="8"/>
      <c r="M210" s="8"/>
      <c r="N210" s="8"/>
      <c r="O210" s="8"/>
      <c r="P210" s="8"/>
    </row>
    <row r="211" spans="2:16" x14ac:dyDescent="0.2">
      <c r="B211" s="2"/>
      <c r="C211" s="2"/>
      <c r="D211" s="9"/>
      <c r="E211" s="10"/>
      <c r="F211" s="9"/>
      <c r="G211" s="4"/>
      <c r="H211" s="4"/>
      <c r="I211" s="4"/>
      <c r="J211" s="4"/>
      <c r="K211" s="4"/>
      <c r="L211" s="8"/>
      <c r="M211" s="8"/>
      <c r="N211" s="8"/>
      <c r="O211" s="8"/>
      <c r="P211" s="8"/>
    </row>
    <row r="212" spans="2:16" x14ac:dyDescent="0.2">
      <c r="B212" s="2"/>
      <c r="C212" s="2"/>
      <c r="D212" s="9"/>
      <c r="E212" s="10"/>
      <c r="F212" s="9"/>
      <c r="G212" s="4"/>
      <c r="H212" s="4"/>
      <c r="I212" s="4"/>
      <c r="J212" s="4"/>
      <c r="K212" s="4"/>
      <c r="L212" s="8"/>
      <c r="M212" s="8"/>
      <c r="N212" s="8"/>
      <c r="O212" s="8"/>
      <c r="P212" s="8"/>
    </row>
    <row r="213" spans="2:16" x14ac:dyDescent="0.2">
      <c r="B213" s="2"/>
      <c r="C213" s="2"/>
      <c r="D213" s="9"/>
      <c r="E213" s="10"/>
      <c r="F213" s="9"/>
      <c r="G213" s="4"/>
      <c r="H213" s="4"/>
      <c r="I213" s="4"/>
      <c r="J213" s="4"/>
      <c r="K213" s="4"/>
      <c r="L213" s="8"/>
      <c r="M213" s="8"/>
      <c r="N213" s="8"/>
      <c r="O213" s="8"/>
      <c r="P213" s="8"/>
    </row>
    <row r="214" spans="2:16" x14ac:dyDescent="0.2">
      <c r="B214" s="2"/>
      <c r="C214" s="2"/>
      <c r="D214" s="9"/>
      <c r="E214" s="10"/>
      <c r="F214" s="9"/>
      <c r="G214" s="4"/>
      <c r="H214" s="4"/>
      <c r="I214" s="4"/>
      <c r="J214" s="4"/>
      <c r="K214" s="4"/>
      <c r="L214" s="8"/>
      <c r="M214" s="8"/>
      <c r="N214" s="8"/>
      <c r="O214" s="8"/>
      <c r="P214" s="8"/>
    </row>
    <row r="215" spans="2:16" x14ac:dyDescent="0.2">
      <c r="B215" s="2"/>
      <c r="C215" s="2"/>
      <c r="D215" s="9"/>
      <c r="E215" s="10"/>
      <c r="F215" s="9"/>
      <c r="G215" s="4"/>
      <c r="H215" s="4"/>
      <c r="I215" s="4"/>
      <c r="J215" s="4"/>
      <c r="K215" s="4"/>
      <c r="L215" s="8"/>
      <c r="M215" s="8"/>
      <c r="N215" s="8"/>
      <c r="O215" s="8"/>
      <c r="P215" s="8"/>
    </row>
    <row r="216" spans="2:16" x14ac:dyDescent="0.2">
      <c r="B216" s="2"/>
      <c r="C216" s="2"/>
      <c r="D216" s="9"/>
      <c r="E216" s="10"/>
      <c r="F216" s="9"/>
      <c r="G216" s="4"/>
      <c r="H216" s="4"/>
      <c r="I216" s="4"/>
      <c r="J216" s="4"/>
      <c r="K216" s="4"/>
      <c r="L216" s="8"/>
      <c r="M216" s="8"/>
      <c r="N216" s="8"/>
      <c r="O216" s="8"/>
      <c r="P216" s="8"/>
    </row>
    <row r="217" spans="2:16" x14ac:dyDescent="0.2">
      <c r="B217" s="2"/>
      <c r="C217" s="2"/>
      <c r="D217" s="9"/>
      <c r="E217" s="10"/>
      <c r="F217" s="9"/>
      <c r="G217" s="4"/>
      <c r="H217" s="4"/>
      <c r="I217" s="4"/>
      <c r="J217" s="4"/>
      <c r="K217" s="4"/>
      <c r="L217" s="8"/>
      <c r="M217" s="8"/>
      <c r="N217" s="8"/>
      <c r="O217" s="8"/>
      <c r="P217" s="8"/>
    </row>
    <row r="218" spans="2:16" x14ac:dyDescent="0.2">
      <c r="B218" s="2"/>
      <c r="C218" s="2"/>
      <c r="D218" s="9"/>
      <c r="E218" s="10"/>
      <c r="F218" s="9"/>
      <c r="G218" s="4"/>
      <c r="H218" s="4"/>
      <c r="I218" s="4"/>
      <c r="J218" s="4"/>
      <c r="K218" s="4"/>
      <c r="L218" s="8"/>
      <c r="M218" s="8"/>
      <c r="N218" s="8"/>
      <c r="O218" s="8"/>
      <c r="P218" s="8"/>
    </row>
    <row r="219" spans="2:16" x14ac:dyDescent="0.2">
      <c r="B219" s="2"/>
      <c r="C219" s="2"/>
      <c r="D219" s="9"/>
      <c r="E219" s="10"/>
      <c r="F219" s="9"/>
      <c r="G219" s="4"/>
      <c r="H219" s="4"/>
      <c r="I219" s="4"/>
      <c r="J219" s="4"/>
      <c r="K219" s="4"/>
      <c r="L219" s="8"/>
      <c r="M219" s="8"/>
      <c r="N219" s="8"/>
      <c r="O219" s="8"/>
      <c r="P219" s="8"/>
    </row>
    <row r="220" spans="2:16" x14ac:dyDescent="0.2">
      <c r="B220" s="2"/>
      <c r="C220" s="2"/>
      <c r="D220" s="9"/>
      <c r="E220" s="10"/>
      <c r="F220" s="9"/>
      <c r="G220" s="4"/>
      <c r="H220" s="4"/>
      <c r="I220" s="4"/>
      <c r="J220" s="4"/>
      <c r="K220" s="4"/>
      <c r="L220" s="8"/>
      <c r="M220" s="8"/>
      <c r="N220" s="8"/>
      <c r="O220" s="8"/>
      <c r="P220" s="8"/>
    </row>
    <row r="221" spans="2:16" x14ac:dyDescent="0.2">
      <c r="B221" s="2"/>
      <c r="C221" s="2"/>
      <c r="D221" s="9"/>
      <c r="E221" s="10"/>
      <c r="F221" s="9"/>
      <c r="G221" s="4"/>
      <c r="H221" s="4"/>
      <c r="I221" s="4"/>
      <c r="J221" s="4"/>
      <c r="K221" s="4"/>
      <c r="L221" s="8"/>
      <c r="M221" s="8"/>
      <c r="N221" s="8"/>
      <c r="O221" s="8"/>
      <c r="P221" s="8"/>
    </row>
    <row r="222" spans="2:16" x14ac:dyDescent="0.2">
      <c r="B222" s="2"/>
      <c r="C222" s="2"/>
      <c r="D222" s="9"/>
      <c r="E222" s="10"/>
      <c r="F222" s="9"/>
      <c r="G222" s="4"/>
      <c r="H222" s="4"/>
      <c r="I222" s="4"/>
      <c r="J222" s="4"/>
      <c r="K222" s="4"/>
      <c r="L222" s="8"/>
      <c r="M222" s="8"/>
      <c r="N222" s="8"/>
      <c r="O222" s="8"/>
      <c r="P222" s="8"/>
    </row>
    <row r="223" spans="2:16" x14ac:dyDescent="0.2">
      <c r="B223" s="2"/>
      <c r="C223" s="2"/>
      <c r="D223" s="9"/>
      <c r="E223" s="10"/>
      <c r="F223" s="9"/>
      <c r="G223" s="4"/>
      <c r="H223" s="4"/>
      <c r="I223" s="4"/>
      <c r="J223" s="4"/>
      <c r="K223" s="4"/>
      <c r="L223" s="8"/>
      <c r="M223" s="8"/>
      <c r="N223" s="8"/>
      <c r="O223" s="8"/>
      <c r="P223" s="8"/>
    </row>
    <row r="224" spans="2:16" x14ac:dyDescent="0.2">
      <c r="B224" s="2"/>
      <c r="C224" s="2"/>
      <c r="D224" s="9"/>
      <c r="E224" s="10"/>
      <c r="F224" s="9"/>
      <c r="G224" s="4"/>
      <c r="H224" s="4"/>
      <c r="I224" s="4"/>
      <c r="J224" s="4"/>
      <c r="K224" s="4"/>
      <c r="L224" s="8"/>
      <c r="M224" s="8"/>
      <c r="N224" s="8"/>
      <c r="O224" s="8"/>
      <c r="P224" s="8"/>
    </row>
    <row r="225" spans="2:16" x14ac:dyDescent="0.2">
      <c r="B225" s="2"/>
      <c r="C225" s="2"/>
      <c r="D225" s="9"/>
      <c r="E225" s="10"/>
      <c r="F225" s="9"/>
      <c r="G225" s="4"/>
      <c r="H225" s="4"/>
      <c r="I225" s="4"/>
      <c r="J225" s="4"/>
      <c r="K225" s="4"/>
      <c r="L225" s="8"/>
      <c r="M225" s="8"/>
      <c r="N225" s="8"/>
      <c r="O225" s="8"/>
      <c r="P225" s="8"/>
    </row>
    <row r="226" spans="2:16" x14ac:dyDescent="0.2">
      <c r="B226" s="2"/>
      <c r="C226" s="2"/>
      <c r="D226" s="9"/>
      <c r="E226" s="10"/>
      <c r="F226" s="9"/>
      <c r="G226" s="4"/>
      <c r="H226" s="4"/>
      <c r="I226" s="4"/>
      <c r="J226" s="4"/>
      <c r="K226" s="4"/>
      <c r="L226" s="8"/>
      <c r="M226" s="8"/>
      <c r="N226" s="8"/>
      <c r="O226" s="8"/>
      <c r="P226" s="8"/>
    </row>
    <row r="227" spans="2:16" x14ac:dyDescent="0.2">
      <c r="B227" s="2"/>
      <c r="C227" s="2"/>
      <c r="D227" s="9"/>
      <c r="E227" s="10"/>
      <c r="F227" s="9"/>
      <c r="G227" s="4"/>
      <c r="H227" s="4"/>
      <c r="I227" s="4"/>
      <c r="J227" s="4"/>
      <c r="K227" s="4"/>
      <c r="L227" s="8"/>
      <c r="M227" s="8"/>
      <c r="N227" s="8"/>
      <c r="O227" s="8"/>
      <c r="P227" s="8"/>
    </row>
    <row r="228" spans="2:16" x14ac:dyDescent="0.2">
      <c r="B228" s="2"/>
      <c r="C228" s="2"/>
      <c r="D228" s="9"/>
      <c r="E228" s="10"/>
      <c r="F228" s="9"/>
      <c r="G228" s="4"/>
      <c r="H228" s="4"/>
      <c r="I228" s="4"/>
      <c r="J228" s="4"/>
      <c r="K228" s="4"/>
      <c r="L228" s="8"/>
      <c r="M228" s="8"/>
      <c r="N228" s="8"/>
      <c r="O228" s="8"/>
      <c r="P228" s="8"/>
    </row>
    <row r="229" spans="2:16" x14ac:dyDescent="0.2">
      <c r="B229" s="2"/>
      <c r="C229" s="2"/>
      <c r="D229" s="9"/>
      <c r="E229" s="10"/>
      <c r="F229" s="9"/>
      <c r="G229" s="4"/>
      <c r="H229" s="4"/>
      <c r="I229" s="4"/>
      <c r="J229" s="4"/>
      <c r="K229" s="4"/>
      <c r="L229" s="8"/>
      <c r="M229" s="8"/>
      <c r="N229" s="8"/>
      <c r="O229" s="8"/>
      <c r="P229" s="8"/>
    </row>
    <row r="230" spans="2:16" x14ac:dyDescent="0.2">
      <c r="B230" s="2"/>
      <c r="C230" s="2"/>
      <c r="D230" s="9"/>
      <c r="E230" s="10"/>
      <c r="F230" s="9"/>
      <c r="G230" s="4"/>
      <c r="H230" s="4"/>
      <c r="I230" s="4"/>
      <c r="J230" s="4"/>
      <c r="K230" s="4"/>
      <c r="L230" s="8"/>
      <c r="M230" s="8"/>
      <c r="N230" s="8"/>
      <c r="O230" s="8"/>
      <c r="P230" s="8"/>
    </row>
    <row r="231" spans="2:16" x14ac:dyDescent="0.2">
      <c r="B231" s="2"/>
      <c r="C231" s="2"/>
      <c r="D231" s="9"/>
      <c r="E231" s="10"/>
      <c r="F231" s="9"/>
      <c r="G231" s="4"/>
      <c r="H231" s="4"/>
      <c r="I231" s="4"/>
      <c r="J231" s="4"/>
      <c r="K231" s="4"/>
      <c r="L231" s="8"/>
      <c r="M231" s="8"/>
      <c r="N231" s="8"/>
      <c r="O231" s="8"/>
      <c r="P231" s="8"/>
    </row>
    <row r="232" spans="2:16" x14ac:dyDescent="0.2">
      <c r="B232" s="2"/>
      <c r="C232" s="2"/>
      <c r="D232" s="9"/>
      <c r="E232" s="10"/>
      <c r="F232" s="9"/>
      <c r="G232" s="4"/>
      <c r="H232" s="4"/>
      <c r="I232" s="4"/>
      <c r="J232" s="4"/>
      <c r="K232" s="4"/>
      <c r="L232" s="8"/>
      <c r="M232" s="8"/>
      <c r="N232" s="8"/>
      <c r="O232" s="8"/>
      <c r="P232" s="8"/>
    </row>
    <row r="233" spans="2:16" x14ac:dyDescent="0.2">
      <c r="B233" s="2"/>
      <c r="C233" s="2"/>
      <c r="D233" s="9"/>
      <c r="E233" s="10"/>
      <c r="F233" s="9"/>
      <c r="G233" s="4"/>
      <c r="H233" s="4"/>
      <c r="I233" s="4"/>
      <c r="J233" s="4"/>
      <c r="K233" s="4"/>
      <c r="L233" s="8"/>
      <c r="M233" s="8"/>
      <c r="N233" s="8"/>
      <c r="O233" s="8"/>
      <c r="P233" s="8"/>
    </row>
    <row r="234" spans="2:16" x14ac:dyDescent="0.2">
      <c r="B234" s="2"/>
      <c r="C234" s="2"/>
      <c r="D234" s="9"/>
      <c r="E234" s="10"/>
      <c r="F234" s="9"/>
      <c r="G234" s="4"/>
      <c r="H234" s="4"/>
      <c r="I234" s="4"/>
      <c r="J234" s="4"/>
      <c r="K234" s="4"/>
      <c r="L234" s="8"/>
      <c r="M234" s="8"/>
      <c r="N234" s="8"/>
      <c r="O234" s="8"/>
      <c r="P234" s="8"/>
    </row>
    <row r="235" spans="2:16" x14ac:dyDescent="0.2">
      <c r="B235" s="2"/>
      <c r="C235" s="2"/>
      <c r="D235" s="9"/>
      <c r="E235" s="10"/>
      <c r="F235" s="9"/>
      <c r="G235" s="4"/>
      <c r="H235" s="4"/>
      <c r="I235" s="4"/>
      <c r="J235" s="4"/>
      <c r="K235" s="4"/>
      <c r="L235" s="8"/>
      <c r="M235" s="8"/>
      <c r="N235" s="8"/>
      <c r="O235" s="8"/>
      <c r="P235" s="8"/>
    </row>
    <row r="236" spans="2:16" x14ac:dyDescent="0.2">
      <c r="B236" s="2"/>
      <c r="C236" s="2"/>
      <c r="D236" s="9"/>
      <c r="E236" s="10"/>
      <c r="F236" s="9"/>
      <c r="G236" s="4"/>
      <c r="H236" s="4"/>
      <c r="I236" s="4"/>
      <c r="J236" s="4"/>
      <c r="K236" s="4"/>
      <c r="L236" s="8"/>
      <c r="M236" s="8"/>
      <c r="N236" s="8"/>
      <c r="O236" s="8"/>
      <c r="P236" s="8"/>
    </row>
    <row r="237" spans="2:16" x14ac:dyDescent="0.2">
      <c r="B237" s="2"/>
      <c r="C237" s="2"/>
      <c r="D237" s="9"/>
      <c r="E237" s="10"/>
      <c r="F237" s="9"/>
      <c r="G237" s="4"/>
      <c r="H237" s="4"/>
      <c r="I237" s="4"/>
      <c r="J237" s="4"/>
      <c r="K237" s="4"/>
      <c r="L237" s="8"/>
      <c r="M237" s="8"/>
      <c r="N237" s="8"/>
      <c r="O237" s="8"/>
      <c r="P237" s="8"/>
    </row>
    <row r="238" spans="2:16" x14ac:dyDescent="0.2">
      <c r="B238" s="2"/>
      <c r="C238" s="2"/>
      <c r="D238" s="9"/>
      <c r="E238" s="10"/>
      <c r="F238" s="9"/>
      <c r="G238" s="4"/>
      <c r="H238" s="4"/>
      <c r="I238" s="4"/>
      <c r="J238" s="4"/>
      <c r="K238" s="4"/>
      <c r="L238" s="8"/>
      <c r="M238" s="8"/>
      <c r="N238" s="8"/>
      <c r="O238" s="8"/>
      <c r="P238" s="8"/>
    </row>
    <row r="239" spans="2:16" x14ac:dyDescent="0.2">
      <c r="B239" s="2"/>
      <c r="C239" s="2"/>
      <c r="D239" s="9"/>
      <c r="E239" s="10"/>
      <c r="F239" s="9"/>
      <c r="G239" s="4"/>
      <c r="H239" s="4"/>
      <c r="I239" s="4"/>
      <c r="J239" s="4"/>
      <c r="K239" s="4"/>
      <c r="L239" s="8"/>
      <c r="M239" s="8"/>
      <c r="N239" s="8"/>
      <c r="O239" s="8"/>
      <c r="P239" s="8"/>
    </row>
    <row r="240" spans="2:16" x14ac:dyDescent="0.2">
      <c r="B240" s="2"/>
      <c r="C240" s="2"/>
      <c r="D240" s="9"/>
      <c r="E240" s="10"/>
      <c r="F240" s="9"/>
      <c r="G240" s="4"/>
      <c r="H240" s="4"/>
      <c r="I240" s="4"/>
      <c r="J240" s="4"/>
      <c r="K240" s="4"/>
      <c r="L240" s="8"/>
      <c r="M240" s="8"/>
      <c r="N240" s="8"/>
      <c r="O240" s="8"/>
      <c r="P240" s="8"/>
    </row>
    <row r="241" spans="2:16" x14ac:dyDescent="0.2">
      <c r="B241" s="2"/>
      <c r="C241" s="2"/>
      <c r="D241" s="9"/>
      <c r="E241" s="10"/>
      <c r="F241" s="9"/>
      <c r="G241" s="4"/>
      <c r="H241" s="4"/>
      <c r="I241" s="4"/>
      <c r="J241" s="4"/>
      <c r="K241" s="4"/>
      <c r="L241" s="8"/>
      <c r="M241" s="8"/>
      <c r="N241" s="8"/>
      <c r="O241" s="8"/>
      <c r="P241" s="8"/>
    </row>
    <row r="242" spans="2:16" x14ac:dyDescent="0.2">
      <c r="B242" s="2"/>
      <c r="C242" s="2"/>
      <c r="D242" s="9"/>
      <c r="E242" s="10"/>
      <c r="F242" s="9"/>
      <c r="G242" s="4"/>
      <c r="H242" s="4"/>
      <c r="I242" s="4"/>
      <c r="J242" s="4"/>
      <c r="K242" s="4"/>
      <c r="L242" s="8"/>
      <c r="M242" s="8"/>
      <c r="N242" s="8"/>
      <c r="O242" s="8"/>
      <c r="P242" s="8"/>
    </row>
    <row r="243" spans="2:16" x14ac:dyDescent="0.2">
      <c r="B243" s="2"/>
      <c r="C243" s="2"/>
      <c r="D243" s="9"/>
      <c r="E243" s="10"/>
      <c r="F243" s="9"/>
      <c r="G243" s="4"/>
      <c r="H243" s="4"/>
      <c r="I243" s="4"/>
      <c r="J243" s="4"/>
      <c r="K243" s="4"/>
      <c r="L243" s="8"/>
      <c r="M243" s="8"/>
      <c r="N243" s="8"/>
      <c r="O243" s="8"/>
      <c r="P243" s="8"/>
    </row>
    <row r="244" spans="2:16" x14ac:dyDescent="0.2">
      <c r="B244" s="2"/>
      <c r="C244" s="2"/>
      <c r="D244" s="9"/>
      <c r="E244" s="10"/>
      <c r="F244" s="9"/>
      <c r="G244" s="4"/>
      <c r="H244" s="4"/>
      <c r="I244" s="4"/>
      <c r="J244" s="4"/>
      <c r="K244" s="4"/>
      <c r="L244" s="8"/>
      <c r="M244" s="8"/>
      <c r="N244" s="8"/>
      <c r="O244" s="8"/>
      <c r="P244" s="8"/>
    </row>
    <row r="245" spans="2:16" x14ac:dyDescent="0.2">
      <c r="B245" s="2"/>
      <c r="C245" s="2"/>
      <c r="D245" s="9"/>
      <c r="E245" s="10"/>
      <c r="F245" s="9"/>
      <c r="G245" s="4"/>
      <c r="H245" s="4"/>
      <c r="I245" s="4"/>
      <c r="J245" s="4"/>
      <c r="K245" s="4"/>
      <c r="L245" s="8"/>
      <c r="M245" s="8"/>
      <c r="N245" s="8"/>
      <c r="O245" s="8"/>
      <c r="P245" s="8"/>
    </row>
    <row r="246" spans="2:16" x14ac:dyDescent="0.2">
      <c r="B246" s="2"/>
      <c r="C246" s="2"/>
      <c r="D246" s="9"/>
      <c r="E246" s="10"/>
      <c r="F246" s="9"/>
      <c r="G246" s="4"/>
      <c r="H246" s="4"/>
      <c r="I246" s="4"/>
      <c r="J246" s="4"/>
      <c r="K246" s="4"/>
      <c r="L246" s="8"/>
      <c r="M246" s="8"/>
      <c r="N246" s="8"/>
      <c r="O246" s="8"/>
      <c r="P246" s="8"/>
    </row>
    <row r="247" spans="2:16" x14ac:dyDescent="0.2">
      <c r="B247" s="2"/>
      <c r="C247" s="2"/>
      <c r="D247" s="9"/>
      <c r="E247" s="10"/>
      <c r="F247" s="9"/>
      <c r="G247" s="4"/>
      <c r="H247" s="4"/>
      <c r="I247" s="4"/>
      <c r="J247" s="4"/>
      <c r="K247" s="4"/>
      <c r="L247" s="8"/>
      <c r="M247" s="8"/>
      <c r="N247" s="8"/>
      <c r="O247" s="8"/>
      <c r="P247" s="8"/>
    </row>
    <row r="248" spans="2:16" x14ac:dyDescent="0.2">
      <c r="B248" s="2"/>
      <c r="C248" s="2"/>
      <c r="D248" s="9"/>
      <c r="E248" s="10"/>
      <c r="F248" s="9"/>
      <c r="G248" s="4"/>
      <c r="H248" s="4"/>
      <c r="I248" s="4"/>
      <c r="J248" s="4"/>
      <c r="K248" s="4"/>
      <c r="L248" s="8"/>
      <c r="M248" s="8"/>
      <c r="N248" s="8"/>
      <c r="O248" s="8"/>
      <c r="P248" s="8"/>
    </row>
    <row r="249" spans="2:16" x14ac:dyDescent="0.2">
      <c r="B249" s="2"/>
      <c r="C249" s="2"/>
      <c r="D249" s="9"/>
      <c r="E249" s="10"/>
      <c r="F249" s="9"/>
      <c r="G249" s="4"/>
      <c r="H249" s="4"/>
      <c r="I249" s="4"/>
      <c r="J249" s="4"/>
      <c r="K249" s="4"/>
      <c r="L249" s="8"/>
      <c r="M249" s="8"/>
      <c r="N249" s="8"/>
      <c r="O249" s="8"/>
      <c r="P249" s="8"/>
    </row>
    <row r="250" spans="2:16" x14ac:dyDescent="0.2">
      <c r="B250" s="2"/>
      <c r="C250" s="2"/>
      <c r="D250" s="9"/>
      <c r="E250" s="10"/>
      <c r="F250" s="9"/>
      <c r="G250" s="4"/>
      <c r="H250" s="4"/>
      <c r="I250" s="4"/>
      <c r="J250" s="4"/>
      <c r="K250" s="4"/>
      <c r="L250" s="8"/>
      <c r="M250" s="8"/>
      <c r="N250" s="8"/>
      <c r="O250" s="8"/>
      <c r="P250" s="8"/>
    </row>
    <row r="251" spans="2:16" x14ac:dyDescent="0.2">
      <c r="B251" s="2"/>
      <c r="C251" s="2"/>
      <c r="D251" s="9"/>
      <c r="E251" s="10"/>
      <c r="F251" s="9"/>
      <c r="G251" s="4"/>
      <c r="H251" s="4"/>
      <c r="I251" s="4"/>
      <c r="J251" s="4"/>
      <c r="K251" s="4"/>
      <c r="L251" s="8"/>
      <c r="M251" s="8"/>
      <c r="N251" s="8"/>
      <c r="O251" s="8"/>
      <c r="P251" s="8"/>
    </row>
    <row r="252" spans="2:16" x14ac:dyDescent="0.2">
      <c r="B252" s="2"/>
      <c r="C252" s="2"/>
      <c r="D252" s="9"/>
      <c r="E252" s="10"/>
      <c r="F252" s="9"/>
      <c r="G252" s="4"/>
      <c r="H252" s="4"/>
      <c r="I252" s="4"/>
      <c r="J252" s="4"/>
      <c r="K252" s="4"/>
      <c r="L252" s="8"/>
      <c r="M252" s="8"/>
      <c r="N252" s="8"/>
      <c r="O252" s="8"/>
      <c r="P252" s="8"/>
    </row>
    <row r="253" spans="2:16" x14ac:dyDescent="0.2">
      <c r="B253" s="2"/>
      <c r="C253" s="2"/>
      <c r="D253" s="9"/>
      <c r="E253" s="10"/>
      <c r="F253" s="9"/>
      <c r="G253" s="4"/>
      <c r="H253" s="4"/>
      <c r="I253" s="4"/>
      <c r="J253" s="4"/>
      <c r="K253" s="4"/>
      <c r="L253" s="8"/>
      <c r="M253" s="8"/>
      <c r="N253" s="8"/>
      <c r="O253" s="8"/>
      <c r="P253" s="8"/>
    </row>
    <row r="254" spans="2:16" x14ac:dyDescent="0.2">
      <c r="B254" s="2"/>
      <c r="C254" s="2"/>
      <c r="D254" s="9"/>
      <c r="E254" s="10"/>
      <c r="F254" s="9"/>
      <c r="G254" s="4"/>
      <c r="H254" s="4"/>
      <c r="I254" s="4"/>
      <c r="J254" s="4"/>
      <c r="K254" s="4"/>
      <c r="L254" s="8"/>
      <c r="M254" s="8"/>
      <c r="N254" s="8"/>
      <c r="O254" s="8"/>
      <c r="P254" s="8"/>
    </row>
    <row r="255" spans="2:16" x14ac:dyDescent="0.2">
      <c r="B255" s="2"/>
      <c r="C255" s="2"/>
      <c r="D255" s="9"/>
      <c r="E255" s="10"/>
      <c r="F255" s="9"/>
      <c r="G255" s="4"/>
      <c r="H255" s="4"/>
      <c r="I255" s="4"/>
      <c r="J255" s="4"/>
      <c r="K255" s="4"/>
      <c r="L255" s="8"/>
      <c r="M255" s="8"/>
      <c r="N255" s="8"/>
      <c r="O255" s="8"/>
      <c r="P255" s="8"/>
    </row>
    <row r="256" spans="2:16" x14ac:dyDescent="0.2">
      <c r="B256" s="2"/>
      <c r="C256" s="2"/>
      <c r="D256" s="9"/>
      <c r="E256" s="10"/>
      <c r="F256" s="9"/>
      <c r="G256" s="4"/>
      <c r="H256" s="4"/>
      <c r="I256" s="4"/>
      <c r="J256" s="4"/>
      <c r="K256" s="4"/>
      <c r="L256" s="8"/>
      <c r="M256" s="8"/>
      <c r="N256" s="8"/>
      <c r="O256" s="8"/>
      <c r="P256" s="8"/>
    </row>
    <row r="257" spans="2:16" x14ac:dyDescent="0.2">
      <c r="B257" s="2"/>
      <c r="C257" s="2"/>
      <c r="D257" s="9"/>
      <c r="E257" s="10"/>
      <c r="F257" s="9"/>
      <c r="G257" s="4"/>
      <c r="H257" s="4"/>
      <c r="I257" s="4"/>
      <c r="J257" s="4"/>
      <c r="K257" s="4"/>
      <c r="L257" s="8"/>
      <c r="M257" s="8"/>
      <c r="N257" s="8"/>
      <c r="O257" s="8"/>
      <c r="P257" s="8"/>
    </row>
    <row r="258" spans="2:16" x14ac:dyDescent="0.2">
      <c r="B258" s="2"/>
      <c r="C258" s="2"/>
      <c r="D258" s="9"/>
      <c r="E258" s="10"/>
      <c r="F258" s="9"/>
      <c r="G258" s="4"/>
      <c r="H258" s="4"/>
      <c r="I258" s="4"/>
      <c r="J258" s="4"/>
      <c r="K258" s="4"/>
      <c r="L258" s="8"/>
      <c r="M258" s="8"/>
      <c r="N258" s="8"/>
      <c r="O258" s="8"/>
      <c r="P258" s="8"/>
    </row>
    <row r="259" spans="2:16" x14ac:dyDescent="0.2">
      <c r="B259" s="2"/>
      <c r="C259" s="2"/>
      <c r="D259" s="9"/>
      <c r="E259" s="10"/>
      <c r="F259" s="9"/>
      <c r="G259" s="4"/>
      <c r="H259" s="4"/>
      <c r="I259" s="4"/>
      <c r="J259" s="4"/>
      <c r="K259" s="4"/>
      <c r="L259" s="8"/>
      <c r="M259" s="8"/>
      <c r="N259" s="8"/>
      <c r="O259" s="8"/>
      <c r="P259" s="8"/>
    </row>
    <row r="260" spans="2:16" x14ac:dyDescent="0.2">
      <c r="B260" s="2"/>
      <c r="C260" s="2"/>
      <c r="D260" s="9"/>
      <c r="E260" s="10"/>
      <c r="F260" s="9"/>
      <c r="G260" s="4"/>
      <c r="H260" s="4"/>
      <c r="I260" s="4"/>
      <c r="J260" s="4"/>
      <c r="K260" s="4"/>
      <c r="L260" s="8"/>
      <c r="M260" s="8"/>
      <c r="N260" s="8"/>
      <c r="O260" s="8"/>
      <c r="P260" s="8"/>
    </row>
    <row r="261" spans="2:16" x14ac:dyDescent="0.2">
      <c r="B261" s="2"/>
      <c r="C261" s="2"/>
      <c r="D261" s="9"/>
      <c r="E261" s="10"/>
      <c r="F261" s="9"/>
      <c r="G261" s="4"/>
      <c r="H261" s="4"/>
      <c r="I261" s="4"/>
      <c r="J261" s="4"/>
      <c r="K261" s="4"/>
      <c r="L261" s="8"/>
      <c r="M261" s="8"/>
      <c r="N261" s="8"/>
      <c r="O261" s="8"/>
      <c r="P261" s="8"/>
    </row>
    <row r="262" spans="2:16" x14ac:dyDescent="0.2">
      <c r="B262" s="2"/>
      <c r="C262" s="2"/>
      <c r="D262" s="9"/>
      <c r="E262" s="10"/>
      <c r="F262" s="9"/>
      <c r="G262" s="4"/>
      <c r="H262" s="4"/>
      <c r="I262" s="4"/>
      <c r="J262" s="4"/>
      <c r="K262" s="4"/>
      <c r="L262" s="8"/>
      <c r="M262" s="8"/>
      <c r="N262" s="8"/>
      <c r="O262" s="8"/>
      <c r="P262" s="8"/>
    </row>
    <row r="263" spans="2:16" x14ac:dyDescent="0.2">
      <c r="B263" s="2"/>
      <c r="C263" s="2"/>
      <c r="D263" s="9"/>
      <c r="E263" s="10"/>
      <c r="F263" s="9"/>
      <c r="G263" s="4"/>
      <c r="H263" s="4"/>
      <c r="I263" s="4"/>
      <c r="J263" s="4"/>
      <c r="K263" s="4"/>
      <c r="L263" s="8"/>
      <c r="M263" s="8"/>
      <c r="N263" s="8"/>
      <c r="O263" s="8"/>
      <c r="P263" s="8"/>
    </row>
    <row r="264" spans="2:16" x14ac:dyDescent="0.2">
      <c r="B264" s="2"/>
      <c r="C264" s="2"/>
      <c r="D264" s="9"/>
      <c r="E264" s="10"/>
      <c r="F264" s="9"/>
      <c r="G264" s="4"/>
      <c r="H264" s="4"/>
      <c r="I264" s="4"/>
      <c r="J264" s="4"/>
      <c r="K264" s="4"/>
      <c r="L264" s="8"/>
      <c r="M264" s="8"/>
      <c r="N264" s="8"/>
      <c r="O264" s="8"/>
      <c r="P264" s="8"/>
    </row>
    <row r="265" spans="2:16" x14ac:dyDescent="0.2">
      <c r="B265" s="2"/>
      <c r="C265" s="2"/>
      <c r="D265" s="9"/>
      <c r="E265" s="10"/>
      <c r="F265" s="9"/>
      <c r="G265" s="4"/>
      <c r="H265" s="4"/>
      <c r="I265" s="4"/>
      <c r="J265" s="4"/>
      <c r="K265" s="4"/>
      <c r="L265" s="8"/>
      <c r="M265" s="8"/>
      <c r="N265" s="8"/>
      <c r="O265" s="8"/>
      <c r="P265" s="8"/>
    </row>
    <row r="266" spans="2:16" x14ac:dyDescent="0.2">
      <c r="B266" s="2"/>
      <c r="C266" s="2"/>
      <c r="D266" s="9"/>
      <c r="E266" s="10"/>
      <c r="F266" s="9"/>
      <c r="G266" s="4"/>
      <c r="H266" s="4"/>
      <c r="I266" s="4"/>
      <c r="J266" s="4"/>
      <c r="K266" s="4"/>
      <c r="L266" s="8"/>
      <c r="M266" s="8"/>
      <c r="N266" s="8"/>
      <c r="O266" s="8"/>
      <c r="P266" s="8"/>
    </row>
    <row r="267" spans="2:16" x14ac:dyDescent="0.2">
      <c r="B267" s="2"/>
      <c r="C267" s="2"/>
      <c r="D267" s="9"/>
      <c r="E267" s="10"/>
      <c r="F267" s="9"/>
      <c r="G267" s="4"/>
      <c r="H267" s="4"/>
      <c r="I267" s="4"/>
      <c r="J267" s="4"/>
      <c r="K267" s="4"/>
      <c r="L267" s="8"/>
      <c r="M267" s="8"/>
      <c r="N267" s="8"/>
      <c r="O267" s="8"/>
      <c r="P267" s="8"/>
    </row>
    <row r="268" spans="2:16" x14ac:dyDescent="0.2">
      <c r="B268" s="2"/>
      <c r="C268" s="2"/>
      <c r="D268" s="9"/>
      <c r="E268" s="10"/>
      <c r="F268" s="9"/>
      <c r="G268" s="4"/>
      <c r="H268" s="4"/>
      <c r="I268" s="4"/>
      <c r="J268" s="4"/>
      <c r="K268" s="4"/>
      <c r="L268" s="8"/>
      <c r="M268" s="8"/>
      <c r="N268" s="8"/>
      <c r="O268" s="8"/>
      <c r="P268" s="8"/>
    </row>
    <row r="269" spans="2:16" x14ac:dyDescent="0.2">
      <c r="B269" s="2"/>
      <c r="C269" s="2"/>
      <c r="D269" s="9"/>
      <c r="E269" s="10"/>
      <c r="F269" s="9"/>
      <c r="G269" s="4"/>
      <c r="H269" s="4"/>
      <c r="I269" s="4"/>
      <c r="J269" s="4"/>
      <c r="K269" s="4"/>
      <c r="L269" s="8"/>
      <c r="M269" s="8"/>
      <c r="N269" s="8"/>
      <c r="O269" s="8"/>
      <c r="P269" s="8"/>
    </row>
    <row r="270" spans="2:16" x14ac:dyDescent="0.2">
      <c r="B270" s="2"/>
      <c r="C270" s="2"/>
      <c r="D270" s="9"/>
      <c r="E270" s="10"/>
      <c r="F270" s="9"/>
      <c r="G270" s="4"/>
      <c r="H270" s="4"/>
      <c r="I270" s="4"/>
      <c r="J270" s="4"/>
      <c r="K270" s="4"/>
      <c r="L270" s="8"/>
      <c r="M270" s="8"/>
      <c r="N270" s="8"/>
      <c r="O270" s="8"/>
      <c r="P270" s="8"/>
    </row>
    <row r="271" spans="2:16" x14ac:dyDescent="0.2">
      <c r="B271" s="2"/>
      <c r="C271" s="2"/>
      <c r="D271" s="9"/>
      <c r="E271" s="10"/>
      <c r="F271" s="9"/>
      <c r="G271" s="4"/>
      <c r="H271" s="4"/>
      <c r="I271" s="4"/>
      <c r="J271" s="4"/>
      <c r="K271" s="4"/>
      <c r="L271" s="8"/>
      <c r="M271" s="8"/>
      <c r="N271" s="8"/>
      <c r="O271" s="8"/>
      <c r="P271" s="8"/>
    </row>
    <row r="272" spans="2:16" x14ac:dyDescent="0.2">
      <c r="B272" s="2"/>
      <c r="C272" s="2"/>
      <c r="D272" s="9"/>
      <c r="E272" s="10"/>
      <c r="F272" s="9"/>
      <c r="G272" s="4"/>
      <c r="H272" s="4"/>
      <c r="I272" s="4"/>
      <c r="J272" s="4"/>
      <c r="K272" s="4"/>
      <c r="L272" s="8"/>
      <c r="M272" s="8"/>
      <c r="N272" s="8"/>
      <c r="O272" s="8"/>
      <c r="P272" s="8"/>
    </row>
    <row r="273" spans="2:16" x14ac:dyDescent="0.2">
      <c r="B273" s="2"/>
      <c r="C273" s="2"/>
      <c r="D273" s="9"/>
      <c r="E273" s="10"/>
      <c r="F273" s="9"/>
      <c r="G273" s="4"/>
      <c r="H273" s="4"/>
      <c r="I273" s="4"/>
      <c r="J273" s="4"/>
      <c r="K273" s="4"/>
      <c r="L273" s="8"/>
      <c r="M273" s="8"/>
      <c r="N273" s="8"/>
      <c r="O273" s="8"/>
      <c r="P273" s="8"/>
    </row>
    <row r="274" spans="2:16" x14ac:dyDescent="0.2">
      <c r="B274" s="2"/>
      <c r="C274" s="2"/>
      <c r="D274" s="9"/>
      <c r="E274" s="10"/>
      <c r="F274" s="9"/>
      <c r="G274" s="4"/>
      <c r="H274" s="4"/>
      <c r="I274" s="4"/>
      <c r="J274" s="4"/>
      <c r="K274" s="4"/>
      <c r="L274" s="8"/>
      <c r="M274" s="8"/>
      <c r="N274" s="8"/>
      <c r="O274" s="8"/>
      <c r="P274" s="8"/>
    </row>
    <row r="275" spans="2:16" x14ac:dyDescent="0.2">
      <c r="B275" s="2"/>
      <c r="C275" s="2"/>
      <c r="D275" s="9"/>
      <c r="E275" s="10"/>
      <c r="F275" s="9"/>
      <c r="G275" s="4"/>
      <c r="H275" s="4"/>
      <c r="I275" s="4"/>
      <c r="J275" s="4"/>
      <c r="K275" s="4"/>
      <c r="L275" s="8"/>
      <c r="M275" s="8"/>
      <c r="N275" s="8"/>
      <c r="O275" s="8"/>
      <c r="P275" s="8"/>
    </row>
    <row r="276" spans="2:16" x14ac:dyDescent="0.2">
      <c r="B276" s="2"/>
      <c r="C276" s="2"/>
      <c r="D276" s="9"/>
      <c r="E276" s="10"/>
      <c r="F276" s="9"/>
      <c r="G276" s="4"/>
      <c r="H276" s="4"/>
      <c r="I276" s="4"/>
      <c r="J276" s="4"/>
      <c r="K276" s="4"/>
      <c r="L276" s="8"/>
      <c r="M276" s="8"/>
      <c r="N276" s="8"/>
      <c r="O276" s="8"/>
      <c r="P276" s="8"/>
    </row>
    <row r="277" spans="2:16" x14ac:dyDescent="0.2">
      <c r="B277" s="2"/>
      <c r="C277" s="2"/>
      <c r="D277" s="9"/>
      <c r="E277" s="10"/>
      <c r="F277" s="9"/>
      <c r="G277" s="4"/>
      <c r="H277" s="4"/>
      <c r="I277" s="4"/>
      <c r="J277" s="4"/>
      <c r="K277" s="4"/>
      <c r="L277" s="8"/>
      <c r="M277" s="8"/>
      <c r="N277" s="8"/>
      <c r="O277" s="8"/>
      <c r="P277" s="8"/>
    </row>
    <row r="278" spans="2:16" x14ac:dyDescent="0.2">
      <c r="B278" s="2"/>
      <c r="C278" s="2"/>
      <c r="D278" s="9"/>
      <c r="E278" s="10"/>
      <c r="F278" s="9"/>
      <c r="G278" s="4"/>
      <c r="H278" s="4"/>
      <c r="I278" s="4"/>
      <c r="J278" s="4"/>
      <c r="K278" s="4"/>
      <c r="L278" s="8"/>
      <c r="M278" s="8"/>
      <c r="N278" s="8"/>
      <c r="O278" s="8"/>
      <c r="P278" s="8"/>
    </row>
    <row r="279" spans="2:16" x14ac:dyDescent="0.2">
      <c r="B279" s="2"/>
      <c r="C279" s="2"/>
      <c r="D279" s="9"/>
      <c r="E279" s="10"/>
      <c r="F279" s="9"/>
      <c r="G279" s="4"/>
      <c r="H279" s="4"/>
      <c r="I279" s="4"/>
      <c r="J279" s="4"/>
      <c r="K279" s="4"/>
      <c r="L279" s="8"/>
      <c r="M279" s="8"/>
      <c r="N279" s="8"/>
      <c r="O279" s="8"/>
      <c r="P279" s="8"/>
    </row>
    <row r="280" spans="2:16" x14ac:dyDescent="0.2">
      <c r="B280" s="2"/>
      <c r="C280" s="2"/>
      <c r="D280" s="9"/>
      <c r="E280" s="10"/>
      <c r="F280" s="9"/>
      <c r="G280" s="4"/>
      <c r="H280" s="4"/>
      <c r="I280" s="4"/>
      <c r="J280" s="4"/>
      <c r="K280" s="4"/>
      <c r="L280" s="8"/>
      <c r="M280" s="8"/>
      <c r="N280" s="8"/>
      <c r="O280" s="8"/>
      <c r="P280" s="8"/>
    </row>
    <row r="281" spans="2:16" x14ac:dyDescent="0.2">
      <c r="B281" s="2"/>
      <c r="C281" s="2"/>
      <c r="D281" s="9"/>
      <c r="E281" s="10"/>
      <c r="F281" s="9"/>
      <c r="G281" s="4"/>
      <c r="H281" s="4"/>
      <c r="I281" s="4"/>
      <c r="J281" s="4"/>
      <c r="K281" s="4"/>
      <c r="L281" s="8"/>
      <c r="M281" s="8"/>
      <c r="N281" s="8"/>
      <c r="O281" s="8"/>
      <c r="P281" s="8"/>
    </row>
    <row r="282" spans="2:16" x14ac:dyDescent="0.2">
      <c r="B282" s="2"/>
      <c r="C282" s="2"/>
      <c r="D282" s="9"/>
      <c r="E282" s="10"/>
      <c r="F282" s="9"/>
      <c r="G282" s="4"/>
      <c r="H282" s="4"/>
      <c r="I282" s="4"/>
      <c r="J282" s="4"/>
      <c r="K282" s="4"/>
      <c r="L282" s="8"/>
      <c r="M282" s="8"/>
      <c r="N282" s="8"/>
      <c r="O282" s="8"/>
      <c r="P282" s="8"/>
    </row>
    <row r="283" spans="2:16" x14ac:dyDescent="0.2">
      <c r="B283" s="2"/>
      <c r="C283" s="2"/>
      <c r="D283" s="9"/>
      <c r="E283" s="10"/>
      <c r="F283" s="9"/>
      <c r="G283" s="4"/>
      <c r="H283" s="4"/>
      <c r="I283" s="4"/>
      <c r="J283" s="4"/>
      <c r="K283" s="4"/>
      <c r="L283" s="8"/>
      <c r="M283" s="8"/>
      <c r="N283" s="8"/>
      <c r="O283" s="8"/>
      <c r="P283" s="8"/>
    </row>
    <row r="284" spans="2:16" x14ac:dyDescent="0.2">
      <c r="B284" s="2"/>
      <c r="C284" s="2"/>
      <c r="D284" s="9"/>
      <c r="E284" s="10"/>
      <c r="F284" s="9"/>
      <c r="G284" s="4"/>
      <c r="H284" s="4"/>
      <c r="I284" s="4"/>
      <c r="J284" s="4"/>
      <c r="K284" s="4"/>
      <c r="L284" s="8"/>
      <c r="M284" s="8"/>
      <c r="N284" s="8"/>
      <c r="O284" s="8"/>
      <c r="P284" s="8"/>
    </row>
    <row r="285" spans="2:16" x14ac:dyDescent="0.2">
      <c r="B285" s="2"/>
      <c r="C285" s="2"/>
      <c r="D285" s="9"/>
      <c r="E285" s="10"/>
      <c r="F285" s="9"/>
      <c r="G285" s="4"/>
      <c r="H285" s="4"/>
      <c r="I285" s="4"/>
      <c r="J285" s="4"/>
      <c r="K285" s="4"/>
      <c r="L285" s="8"/>
      <c r="M285" s="8"/>
      <c r="N285" s="8"/>
      <c r="O285" s="8"/>
      <c r="P285" s="8"/>
    </row>
    <row r="286" spans="2:16" x14ac:dyDescent="0.2">
      <c r="B286" s="2"/>
      <c r="C286" s="2"/>
      <c r="D286" s="9"/>
      <c r="E286" s="10"/>
      <c r="F286" s="9"/>
      <c r="G286" s="4"/>
      <c r="H286" s="4"/>
      <c r="I286" s="4"/>
      <c r="J286" s="4"/>
      <c r="K286" s="4"/>
      <c r="L286" s="8"/>
      <c r="M286" s="8"/>
      <c r="N286" s="8"/>
      <c r="O286" s="8"/>
      <c r="P286" s="8"/>
    </row>
    <row r="287" spans="2:16" x14ac:dyDescent="0.2">
      <c r="B287" s="2"/>
      <c r="C287" s="2"/>
      <c r="D287" s="9"/>
      <c r="E287" s="10"/>
      <c r="F287" s="9"/>
      <c r="G287" s="4"/>
      <c r="H287" s="4"/>
      <c r="I287" s="4"/>
      <c r="J287" s="4"/>
      <c r="K287" s="4"/>
      <c r="L287" s="8"/>
      <c r="M287" s="8"/>
      <c r="N287" s="8"/>
      <c r="O287" s="8"/>
      <c r="P287" s="8"/>
    </row>
    <row r="288" spans="2:16" x14ac:dyDescent="0.2">
      <c r="B288" s="2"/>
      <c r="C288" s="2"/>
      <c r="D288" s="9"/>
      <c r="E288" s="10"/>
      <c r="F288" s="9"/>
      <c r="G288" s="4"/>
      <c r="H288" s="4"/>
      <c r="I288" s="4"/>
      <c r="J288" s="4"/>
      <c r="K288" s="4"/>
      <c r="L288" s="8"/>
      <c r="M288" s="8"/>
      <c r="N288" s="8"/>
      <c r="O288" s="8"/>
      <c r="P288" s="8"/>
    </row>
    <row r="289" spans="2:16" x14ac:dyDescent="0.2">
      <c r="B289" s="2"/>
      <c r="C289" s="2"/>
      <c r="D289" s="9"/>
      <c r="E289" s="10"/>
      <c r="F289" s="9"/>
      <c r="G289" s="4"/>
      <c r="H289" s="4"/>
      <c r="I289" s="4"/>
      <c r="J289" s="4"/>
      <c r="K289" s="4"/>
      <c r="L289" s="8"/>
      <c r="M289" s="8"/>
      <c r="N289" s="8"/>
      <c r="O289" s="8"/>
      <c r="P289" s="8"/>
    </row>
    <row r="290" spans="2:16" x14ac:dyDescent="0.2">
      <c r="B290" s="2"/>
      <c r="C290" s="2"/>
      <c r="D290" s="9"/>
      <c r="E290" s="10"/>
      <c r="F290" s="9"/>
      <c r="G290" s="4"/>
      <c r="H290" s="4"/>
      <c r="I290" s="4"/>
      <c r="J290" s="4"/>
      <c r="K290" s="4"/>
      <c r="L290" s="8"/>
      <c r="M290" s="8"/>
      <c r="N290" s="8"/>
      <c r="O290" s="8"/>
      <c r="P290" s="8"/>
    </row>
    <row r="291" spans="2:16" x14ac:dyDescent="0.2">
      <c r="B291" s="2"/>
      <c r="C291" s="2"/>
      <c r="D291" s="9"/>
      <c r="E291" s="10"/>
      <c r="F291" s="9"/>
      <c r="G291" s="4"/>
      <c r="H291" s="4"/>
      <c r="I291" s="4"/>
      <c r="J291" s="4"/>
      <c r="K291" s="4"/>
      <c r="L291" s="8"/>
      <c r="M291" s="8"/>
      <c r="N291" s="8"/>
      <c r="O291" s="8"/>
      <c r="P291" s="8"/>
    </row>
    <row r="292" spans="2:16" x14ac:dyDescent="0.2">
      <c r="B292" s="2"/>
      <c r="C292" s="2"/>
      <c r="D292" s="9"/>
      <c r="E292" s="10"/>
      <c r="F292" s="9"/>
      <c r="G292" s="4"/>
      <c r="H292" s="4"/>
      <c r="I292" s="4"/>
      <c r="J292" s="4"/>
      <c r="K292" s="4"/>
      <c r="L292" s="8"/>
      <c r="M292" s="8"/>
      <c r="N292" s="8"/>
      <c r="O292" s="8"/>
      <c r="P292" s="8"/>
    </row>
    <row r="293" spans="2:16" x14ac:dyDescent="0.2">
      <c r="B293" s="2"/>
      <c r="C293" s="2"/>
      <c r="D293" s="9"/>
      <c r="E293" s="10"/>
      <c r="F293" s="9"/>
      <c r="G293" s="4"/>
      <c r="H293" s="4"/>
      <c r="I293" s="4"/>
      <c r="J293" s="4"/>
      <c r="K293" s="4"/>
      <c r="L293" s="8"/>
      <c r="M293" s="8"/>
      <c r="N293" s="8"/>
      <c r="O293" s="8"/>
      <c r="P293" s="8"/>
    </row>
    <row r="294" spans="2:16" x14ac:dyDescent="0.2">
      <c r="B294" s="2"/>
      <c r="C294" s="2"/>
      <c r="D294" s="9"/>
      <c r="E294" s="10"/>
      <c r="F294" s="9"/>
      <c r="G294" s="4"/>
      <c r="H294" s="4"/>
      <c r="I294" s="4"/>
      <c r="J294" s="4"/>
      <c r="K294" s="4"/>
      <c r="L294" s="8"/>
      <c r="M294" s="8"/>
      <c r="N294" s="8"/>
      <c r="O294" s="8"/>
      <c r="P294" s="8"/>
    </row>
    <row r="295" spans="2:16" x14ac:dyDescent="0.2">
      <c r="B295" s="2"/>
      <c r="C295" s="2"/>
      <c r="D295" s="9"/>
      <c r="E295" s="10"/>
      <c r="F295" s="9"/>
      <c r="G295" s="4"/>
      <c r="H295" s="4"/>
      <c r="I295" s="4"/>
      <c r="J295" s="4"/>
      <c r="K295" s="4"/>
      <c r="L295" s="8"/>
      <c r="M295" s="8"/>
      <c r="N295" s="8"/>
      <c r="O295" s="8"/>
      <c r="P295" s="8"/>
    </row>
    <row r="296" spans="2:16" x14ac:dyDescent="0.2">
      <c r="B296" s="2"/>
      <c r="C296" s="2"/>
      <c r="D296" s="9"/>
      <c r="E296" s="10"/>
      <c r="F296" s="9"/>
      <c r="G296" s="4"/>
      <c r="H296" s="4"/>
      <c r="I296" s="4"/>
      <c r="J296" s="4"/>
      <c r="K296" s="4"/>
      <c r="L296" s="8"/>
      <c r="M296" s="8"/>
      <c r="N296" s="8"/>
      <c r="O296" s="8"/>
      <c r="P296" s="8"/>
    </row>
    <row r="297" spans="2:16" x14ac:dyDescent="0.2">
      <c r="B297" s="2"/>
      <c r="C297" s="2"/>
      <c r="D297" s="9"/>
      <c r="E297" s="10"/>
      <c r="F297" s="9"/>
      <c r="G297" s="4"/>
      <c r="H297" s="4"/>
      <c r="I297" s="4"/>
      <c r="J297" s="4"/>
      <c r="K297" s="4"/>
      <c r="L297" s="8"/>
      <c r="M297" s="8"/>
      <c r="N297" s="8"/>
      <c r="O297" s="8"/>
      <c r="P297" s="8"/>
    </row>
    <row r="298" spans="2:16" x14ac:dyDescent="0.2">
      <c r="B298" s="2"/>
      <c r="C298" s="2"/>
      <c r="D298" s="9"/>
      <c r="E298" s="10"/>
      <c r="F298" s="9"/>
      <c r="G298" s="4"/>
      <c r="H298" s="4"/>
      <c r="I298" s="4"/>
      <c r="J298" s="4"/>
      <c r="K298" s="4"/>
      <c r="L298" s="8"/>
      <c r="M298" s="8"/>
      <c r="N298" s="8"/>
      <c r="O298" s="8"/>
      <c r="P298" s="8"/>
    </row>
    <row r="299" spans="2:16" x14ac:dyDescent="0.2">
      <c r="B299" s="2"/>
      <c r="C299" s="2"/>
      <c r="D299" s="9"/>
      <c r="E299" s="10"/>
      <c r="F299" s="9"/>
      <c r="G299" s="4"/>
      <c r="H299" s="4"/>
      <c r="I299" s="4"/>
      <c r="J299" s="4"/>
      <c r="K299" s="4"/>
      <c r="L299" s="8"/>
      <c r="M299" s="8"/>
      <c r="N299" s="8"/>
      <c r="O299" s="8"/>
      <c r="P299" s="8"/>
    </row>
    <row r="300" spans="2:16" x14ac:dyDescent="0.2">
      <c r="B300" s="2"/>
      <c r="C300" s="2"/>
      <c r="D300" s="9"/>
      <c r="E300" s="10"/>
      <c r="F300" s="9"/>
      <c r="G300" s="4"/>
      <c r="H300" s="4"/>
      <c r="I300" s="4"/>
      <c r="J300" s="4"/>
      <c r="K300" s="4"/>
      <c r="L300" s="8"/>
      <c r="M300" s="8"/>
      <c r="N300" s="8"/>
      <c r="O300" s="8"/>
      <c r="P300" s="8"/>
    </row>
    <row r="301" spans="2:16" x14ac:dyDescent="0.2">
      <c r="B301" s="2"/>
      <c r="C301" s="2"/>
      <c r="D301" s="9"/>
      <c r="E301" s="10"/>
      <c r="F301" s="9"/>
      <c r="G301" s="4"/>
      <c r="H301" s="4"/>
      <c r="I301" s="4"/>
      <c r="J301" s="4"/>
      <c r="K301" s="4"/>
      <c r="L301" s="8"/>
      <c r="M301" s="8"/>
      <c r="N301" s="8"/>
      <c r="O301" s="8"/>
      <c r="P301" s="8"/>
    </row>
    <row r="302" spans="2:16" x14ac:dyDescent="0.2">
      <c r="B302" s="2"/>
      <c r="C302" s="2"/>
      <c r="D302" s="9"/>
      <c r="E302" s="10"/>
      <c r="F302" s="9"/>
      <c r="G302" s="4"/>
      <c r="H302" s="4"/>
      <c r="I302" s="4"/>
      <c r="J302" s="4"/>
      <c r="K302" s="4"/>
      <c r="L302" s="8"/>
      <c r="M302" s="8"/>
      <c r="N302" s="8"/>
      <c r="O302" s="8"/>
      <c r="P302" s="8"/>
    </row>
    <row r="303" spans="2:16" x14ac:dyDescent="0.2">
      <c r="B303" s="2"/>
      <c r="C303" s="2"/>
      <c r="D303" s="9"/>
      <c r="E303" s="10"/>
      <c r="F303" s="9"/>
      <c r="G303" s="4"/>
      <c r="H303" s="4"/>
      <c r="I303" s="4"/>
      <c r="J303" s="4"/>
      <c r="K303" s="4"/>
      <c r="L303" s="8"/>
      <c r="M303" s="8"/>
      <c r="N303" s="8"/>
      <c r="O303" s="8"/>
      <c r="P303" s="8"/>
    </row>
    <row r="304" spans="2:16" x14ac:dyDescent="0.2">
      <c r="B304" s="2"/>
      <c r="C304" s="2"/>
      <c r="D304" s="9"/>
      <c r="E304" s="10"/>
      <c r="F304" s="9"/>
      <c r="G304" s="4"/>
      <c r="H304" s="4"/>
      <c r="I304" s="4"/>
      <c r="J304" s="4"/>
      <c r="K304" s="4"/>
      <c r="L304" s="8"/>
      <c r="M304" s="8"/>
      <c r="N304" s="8"/>
      <c r="O304" s="8"/>
      <c r="P304" s="8"/>
    </row>
  </sheetData>
  <mergeCells count="10">
    <mergeCell ref="S11:T11"/>
    <mergeCell ref="R11:R12"/>
    <mergeCell ref="A1:P2"/>
    <mergeCell ref="A3:P3"/>
    <mergeCell ref="A4:P4"/>
    <mergeCell ref="I6:J6"/>
    <mergeCell ref="K6:L6"/>
    <mergeCell ref="M6:N6"/>
    <mergeCell ref="O6:P6"/>
    <mergeCell ref="B6:C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>
      <selection activeCell="D8" sqref="D8"/>
    </sheetView>
  </sheetViews>
  <sheetFormatPr defaultRowHeight="12.75" x14ac:dyDescent="0.2"/>
  <cols>
    <col min="1" max="1" width="68.28515625" customWidth="1"/>
    <col min="2" max="2" width="12.140625" style="6" customWidth="1"/>
    <col min="3" max="3" width="9.42578125" bestFit="1" customWidth="1"/>
    <col min="4" max="5" width="10.42578125" customWidth="1"/>
    <col min="6" max="6" width="12.28515625" style="7" bestFit="1" customWidth="1"/>
    <col min="7" max="7" width="12.140625" style="7" bestFit="1" customWidth="1"/>
    <col min="8" max="8" width="14.85546875" style="7" bestFit="1" customWidth="1"/>
    <col min="9" max="9" width="10.85546875" style="7" bestFit="1" customWidth="1"/>
    <col min="10" max="10" width="13.5703125" style="7" bestFit="1" customWidth="1"/>
    <col min="11" max="11" width="14.85546875" style="7" bestFit="1" customWidth="1"/>
    <col min="12" max="12" width="12.28515625" style="7" bestFit="1" customWidth="1"/>
  </cols>
  <sheetData>
    <row r="1" spans="1:18" ht="12.75" customHeight="1" x14ac:dyDescent="0.2">
      <c r="A1" s="115" t="s">
        <v>156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21"/>
      <c r="N1" s="21"/>
      <c r="O1" s="21"/>
      <c r="P1" s="21"/>
      <c r="Q1" s="21"/>
      <c r="R1" s="21"/>
    </row>
    <row r="2" spans="1:18" ht="12.7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21"/>
      <c r="N2" s="21"/>
      <c r="O2" s="21"/>
      <c r="P2" s="21"/>
      <c r="Q2" s="21"/>
      <c r="R2" s="21"/>
    </row>
    <row r="3" spans="1:18" x14ac:dyDescent="0.2">
      <c r="A3" s="114" t="s">
        <v>152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7"/>
      <c r="N3" s="17"/>
      <c r="O3" s="17"/>
      <c r="P3" s="17"/>
      <c r="Q3" s="17"/>
      <c r="R3" s="17"/>
    </row>
    <row r="4" spans="1:18" x14ac:dyDescent="0.2">
      <c r="A4" s="114" t="s">
        <v>153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7"/>
      <c r="N4" s="17"/>
      <c r="O4" s="17"/>
      <c r="P4" s="17"/>
      <c r="Q4" s="17"/>
      <c r="R4" s="18"/>
    </row>
    <row r="5" spans="1:18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7"/>
      <c r="N5" s="17"/>
      <c r="O5" s="17"/>
      <c r="P5" s="17"/>
      <c r="Q5" s="17"/>
      <c r="R5" s="18"/>
    </row>
    <row r="6" spans="1:18" x14ac:dyDescent="0.2">
      <c r="B6" s="80" t="s">
        <v>47</v>
      </c>
      <c r="C6" s="80" t="s">
        <v>48</v>
      </c>
      <c r="D6" s="87" t="s">
        <v>65</v>
      </c>
      <c r="E6" s="80" t="s">
        <v>93</v>
      </c>
      <c r="F6" s="88" t="s">
        <v>9</v>
      </c>
      <c r="G6" s="88" t="s">
        <v>8</v>
      </c>
      <c r="H6" s="88" t="s">
        <v>10</v>
      </c>
      <c r="I6" s="96" t="s">
        <v>13</v>
      </c>
      <c r="J6" s="96" t="s">
        <v>23</v>
      </c>
      <c r="K6" s="127" t="s">
        <v>51</v>
      </c>
      <c r="L6" s="127"/>
      <c r="M6" s="129"/>
      <c r="N6" s="129"/>
      <c r="O6" s="129"/>
      <c r="P6" s="129"/>
    </row>
    <row r="7" spans="1:18" ht="38.25" x14ac:dyDescent="0.2">
      <c r="B7" s="75" t="s">
        <v>96</v>
      </c>
      <c r="C7" s="75" t="s">
        <v>97</v>
      </c>
      <c r="D7" s="89" t="s">
        <v>105</v>
      </c>
      <c r="E7" s="89" t="s">
        <v>104</v>
      </c>
      <c r="F7" s="90" t="s">
        <v>98</v>
      </c>
      <c r="G7" s="90" t="s">
        <v>99</v>
      </c>
      <c r="H7" s="79" t="s">
        <v>100</v>
      </c>
      <c r="I7" s="79" t="s">
        <v>126</v>
      </c>
      <c r="J7" s="79" t="s">
        <v>103</v>
      </c>
      <c r="K7" s="79" t="s">
        <v>101</v>
      </c>
      <c r="L7" s="79" t="s">
        <v>102</v>
      </c>
      <c r="M7" s="13"/>
      <c r="N7" s="13"/>
      <c r="O7" s="13"/>
      <c r="P7" s="13"/>
    </row>
    <row r="8" spans="1:18" x14ac:dyDescent="0.2">
      <c r="B8" s="80" t="s">
        <v>4</v>
      </c>
      <c r="C8" s="80" t="s">
        <v>49</v>
      </c>
      <c r="D8" s="87" t="s">
        <v>94</v>
      </c>
      <c r="E8" s="80" t="s">
        <v>95</v>
      </c>
      <c r="F8" s="88" t="s">
        <v>50</v>
      </c>
      <c r="G8" s="88" t="s">
        <v>18</v>
      </c>
      <c r="H8" s="88" t="s">
        <v>87</v>
      </c>
      <c r="I8" s="88" t="s">
        <v>7</v>
      </c>
      <c r="J8" s="90" t="s">
        <v>46</v>
      </c>
      <c r="K8" s="90" t="s">
        <v>89</v>
      </c>
      <c r="L8" s="90" t="s">
        <v>55</v>
      </c>
      <c r="M8" s="12"/>
      <c r="N8" s="12"/>
      <c r="O8" s="12"/>
      <c r="P8" s="12"/>
    </row>
    <row r="9" spans="1:18" ht="13.5" thickBot="1" x14ac:dyDescent="0.25">
      <c r="B9" s="82" t="s">
        <v>56</v>
      </c>
      <c r="C9" s="93" t="s">
        <v>56</v>
      </c>
      <c r="D9" s="82" t="s">
        <v>56</v>
      </c>
      <c r="E9" s="82" t="s">
        <v>56</v>
      </c>
      <c r="F9" s="95" t="s">
        <v>57</v>
      </c>
      <c r="G9" s="95" t="s">
        <v>58</v>
      </c>
      <c r="H9" s="95" t="s">
        <v>59</v>
      </c>
      <c r="I9" s="95" t="s">
        <v>60</v>
      </c>
      <c r="J9" s="95" t="s">
        <v>61</v>
      </c>
      <c r="K9" s="95" t="s">
        <v>59</v>
      </c>
      <c r="L9" s="95" t="s">
        <v>61</v>
      </c>
      <c r="M9" s="12"/>
      <c r="N9" s="12"/>
      <c r="O9" s="12"/>
      <c r="P9" s="12"/>
    </row>
    <row r="10" spans="1:18" ht="15.75" thickTop="1" x14ac:dyDescent="0.2">
      <c r="B10" s="97">
        <v>20</v>
      </c>
      <c r="C10" s="85">
        <v>1.2</v>
      </c>
      <c r="D10" s="84">
        <f>C10*1.5</f>
        <v>1.7999999999999998</v>
      </c>
      <c r="E10" s="84">
        <f>D10-C10</f>
        <v>0.59999999999999987</v>
      </c>
      <c r="F10" s="92">
        <v>0.67900000000000005</v>
      </c>
      <c r="G10" s="92">
        <v>0.86499999999999999</v>
      </c>
      <c r="H10" s="92">
        <v>0.498</v>
      </c>
      <c r="I10" s="92">
        <v>0.75900000000000001</v>
      </c>
      <c r="J10" s="92">
        <v>0.498</v>
      </c>
      <c r="K10" s="92">
        <v>0.82299999999999995</v>
      </c>
      <c r="L10" s="84">
        <v>0.75</v>
      </c>
    </row>
    <row r="11" spans="1:18" ht="15" x14ac:dyDescent="0.2">
      <c r="B11" s="33">
        <v>20</v>
      </c>
      <c r="C11" s="34">
        <v>1.5</v>
      </c>
      <c r="D11" s="26">
        <f t="shared" ref="D11:D74" si="0">C11*1.5</f>
        <v>2.25</v>
      </c>
      <c r="E11" s="26">
        <f t="shared" ref="E11:E14" si="1">D11-C11</f>
        <v>0.75</v>
      </c>
      <c r="F11" s="27">
        <v>0.82599999999999996</v>
      </c>
      <c r="G11" s="27">
        <v>1.052</v>
      </c>
      <c r="H11" s="27">
        <v>0.58299999999999996</v>
      </c>
      <c r="I11" s="27">
        <v>0.74399999999999999</v>
      </c>
      <c r="J11" s="27">
        <v>0.58299999999999996</v>
      </c>
      <c r="K11" s="27">
        <v>0.98499999999999999</v>
      </c>
      <c r="L11" s="26">
        <v>0.88</v>
      </c>
    </row>
    <row r="12" spans="1:18" ht="15" x14ac:dyDescent="0.2">
      <c r="B12" s="33">
        <v>20</v>
      </c>
      <c r="C12" s="35">
        <v>1.75</v>
      </c>
      <c r="D12" s="26">
        <f t="shared" si="0"/>
        <v>2.625</v>
      </c>
      <c r="E12" s="26">
        <f t="shared" si="1"/>
        <v>0.875</v>
      </c>
      <c r="F12" s="27">
        <v>0.94099999999999995</v>
      </c>
      <c r="G12" s="27">
        <v>1.1990000000000001</v>
      </c>
      <c r="H12" s="27">
        <v>0.64200000000000002</v>
      </c>
      <c r="I12" s="27">
        <v>0.73199999999999998</v>
      </c>
      <c r="J12" s="27">
        <v>0.64200000000000002</v>
      </c>
      <c r="K12" s="27">
        <v>1.1060000000000001</v>
      </c>
      <c r="L12" s="26">
        <v>0.98</v>
      </c>
    </row>
    <row r="13" spans="1:18" ht="15" x14ac:dyDescent="0.2">
      <c r="B13" s="33">
        <v>20</v>
      </c>
      <c r="C13" s="28">
        <v>2</v>
      </c>
      <c r="D13" s="26">
        <f t="shared" si="0"/>
        <v>3</v>
      </c>
      <c r="E13" s="26">
        <f t="shared" si="1"/>
        <v>1</v>
      </c>
      <c r="F13" s="27">
        <v>1.05</v>
      </c>
      <c r="G13" s="27">
        <v>1.34</v>
      </c>
      <c r="H13" s="27">
        <v>0.69199999999999995</v>
      </c>
      <c r="I13" s="27">
        <v>0.72</v>
      </c>
      <c r="J13" s="27">
        <v>0.69199999999999995</v>
      </c>
      <c r="K13" s="27">
        <v>1.2150000000000001</v>
      </c>
      <c r="L13" s="26">
        <v>1.06</v>
      </c>
    </row>
    <row r="14" spans="1:18" ht="14.25" x14ac:dyDescent="0.2">
      <c r="B14" s="36">
        <v>25</v>
      </c>
      <c r="C14" s="28">
        <v>1.2</v>
      </c>
      <c r="D14" s="26">
        <f t="shared" si="0"/>
        <v>1.7999999999999998</v>
      </c>
      <c r="E14" s="26">
        <f t="shared" si="1"/>
        <v>0.59999999999999987</v>
      </c>
      <c r="F14" s="27">
        <v>0.86699999999999999</v>
      </c>
      <c r="G14" s="27">
        <v>1.105</v>
      </c>
      <c r="H14" s="27">
        <v>1.0249999999999999</v>
      </c>
      <c r="I14" s="27">
        <v>0.96299999999999997</v>
      </c>
      <c r="J14" s="27">
        <v>0.82</v>
      </c>
      <c r="K14" s="27">
        <v>1.655</v>
      </c>
      <c r="L14" s="26">
        <v>1.24</v>
      </c>
    </row>
    <row r="15" spans="1:18" ht="15" x14ac:dyDescent="0.2">
      <c r="B15" s="36">
        <v>25</v>
      </c>
      <c r="C15" s="34">
        <v>1.5</v>
      </c>
      <c r="D15" s="26">
        <f t="shared" si="0"/>
        <v>2.25</v>
      </c>
      <c r="E15" s="26">
        <f t="shared" ref="E15:E78" si="2">D15-C15</f>
        <v>0.75</v>
      </c>
      <c r="F15" s="27">
        <v>1.0609999999999999</v>
      </c>
      <c r="G15" s="27">
        <v>1.3520000000000001</v>
      </c>
      <c r="H15" s="27">
        <v>1.216</v>
      </c>
      <c r="I15" s="27">
        <v>0.94799999999999995</v>
      </c>
      <c r="J15" s="27">
        <v>0.97299999999999998</v>
      </c>
      <c r="K15" s="27">
        <v>1.998</v>
      </c>
      <c r="L15" s="26">
        <v>1.47</v>
      </c>
    </row>
    <row r="16" spans="1:18" ht="14.25" x14ac:dyDescent="0.2">
      <c r="B16" s="36">
        <v>25</v>
      </c>
      <c r="C16" s="35">
        <v>1.75</v>
      </c>
      <c r="D16" s="26">
        <f t="shared" si="0"/>
        <v>2.625</v>
      </c>
      <c r="E16" s="26">
        <f t="shared" si="2"/>
        <v>0.875</v>
      </c>
      <c r="F16" s="27">
        <v>1.2150000000000001</v>
      </c>
      <c r="G16" s="27">
        <v>1.548</v>
      </c>
      <c r="H16" s="27">
        <v>1.357</v>
      </c>
      <c r="I16" s="27">
        <v>0.93600000000000005</v>
      </c>
      <c r="J16" s="27">
        <v>1.0860000000000001</v>
      </c>
      <c r="K16" s="27">
        <v>2.2610000000000001</v>
      </c>
      <c r="L16" s="26">
        <v>1.65</v>
      </c>
    </row>
    <row r="17" spans="2:12" ht="14.25" x14ac:dyDescent="0.2">
      <c r="B17" s="36">
        <v>25</v>
      </c>
      <c r="C17" s="28">
        <v>2</v>
      </c>
      <c r="D17" s="26">
        <f t="shared" si="0"/>
        <v>3</v>
      </c>
      <c r="E17" s="26">
        <f t="shared" si="2"/>
        <v>1</v>
      </c>
      <c r="F17" s="27">
        <v>1.363</v>
      </c>
      <c r="G17" s="27">
        <v>1.736</v>
      </c>
      <c r="H17" s="27">
        <v>1.482</v>
      </c>
      <c r="I17" s="27">
        <v>0.92300000000000004</v>
      </c>
      <c r="J17" s="27">
        <v>1.1859999999999999</v>
      </c>
      <c r="K17" s="27">
        <v>2.5019999999999998</v>
      </c>
      <c r="L17" s="26">
        <v>1.8</v>
      </c>
    </row>
    <row r="18" spans="2:12" ht="15" x14ac:dyDescent="0.2">
      <c r="B18" s="24">
        <v>30</v>
      </c>
      <c r="C18" s="34">
        <v>1.5</v>
      </c>
      <c r="D18" s="26">
        <f t="shared" si="0"/>
        <v>2.25</v>
      </c>
      <c r="E18" s="26">
        <f t="shared" si="2"/>
        <v>0.75</v>
      </c>
      <c r="F18" s="27">
        <v>1.296</v>
      </c>
      <c r="G18" s="27">
        <v>1.6519999999999999</v>
      </c>
      <c r="H18" s="27">
        <v>2.1949999999999998</v>
      </c>
      <c r="I18" s="27">
        <v>1.1519999999999999</v>
      </c>
      <c r="J18" s="27">
        <v>1.4630000000000001</v>
      </c>
      <c r="K18" s="27">
        <v>3.5550000000000002</v>
      </c>
      <c r="L18" s="26">
        <v>2.21</v>
      </c>
    </row>
    <row r="19" spans="2:12" ht="14.25" x14ac:dyDescent="0.2">
      <c r="B19" s="24">
        <v>30</v>
      </c>
      <c r="C19" s="35">
        <v>1.75</v>
      </c>
      <c r="D19" s="26">
        <f t="shared" si="0"/>
        <v>2.625</v>
      </c>
      <c r="E19" s="26">
        <f t="shared" si="2"/>
        <v>0.875</v>
      </c>
      <c r="F19" s="27">
        <v>1.49</v>
      </c>
      <c r="G19" s="27">
        <v>1.8979999999999999</v>
      </c>
      <c r="H19" s="27">
        <v>2.4700000000000002</v>
      </c>
      <c r="I19" s="27">
        <v>1.1399999999999999</v>
      </c>
      <c r="J19" s="27">
        <v>1.6459999999999999</v>
      </c>
      <c r="K19" s="27">
        <v>4.048</v>
      </c>
      <c r="L19" s="26">
        <v>2.4900000000000002</v>
      </c>
    </row>
    <row r="20" spans="2:12" ht="14.25" x14ac:dyDescent="0.2">
      <c r="B20" s="24">
        <v>30</v>
      </c>
      <c r="C20" s="28">
        <v>2</v>
      </c>
      <c r="D20" s="26">
        <f t="shared" si="0"/>
        <v>3</v>
      </c>
      <c r="E20" s="26">
        <f t="shared" si="2"/>
        <v>1</v>
      </c>
      <c r="F20" s="27">
        <v>1.677</v>
      </c>
      <c r="G20" s="27">
        <v>2.1360000000000001</v>
      </c>
      <c r="H20" s="27">
        <v>2.7210000000000001</v>
      </c>
      <c r="I20" s="27">
        <v>1.1279999999999999</v>
      </c>
      <c r="J20" s="27">
        <v>1.8140000000000001</v>
      </c>
      <c r="K20" s="27">
        <v>4.5110000000000001</v>
      </c>
      <c r="L20" s="26">
        <v>2.75</v>
      </c>
    </row>
    <row r="21" spans="2:12" ht="15" x14ac:dyDescent="0.2">
      <c r="B21" s="24">
        <v>30</v>
      </c>
      <c r="C21" s="34">
        <v>2.5</v>
      </c>
      <c r="D21" s="26">
        <f t="shared" si="0"/>
        <v>3.75</v>
      </c>
      <c r="E21" s="26">
        <f t="shared" si="2"/>
        <v>1.25</v>
      </c>
      <c r="F21" s="27">
        <v>2.032</v>
      </c>
      <c r="G21" s="27">
        <v>2.589</v>
      </c>
      <c r="H21" s="27">
        <v>3.1539999999999999</v>
      </c>
      <c r="I21" s="27">
        <v>1.103</v>
      </c>
      <c r="J21" s="27">
        <v>2.1019999999999999</v>
      </c>
      <c r="K21" s="27">
        <v>5.3470000000000004</v>
      </c>
      <c r="L21" s="26">
        <v>3.2</v>
      </c>
    </row>
    <row r="22" spans="2:12" ht="14.25" x14ac:dyDescent="0.2">
      <c r="B22" s="24">
        <v>30</v>
      </c>
      <c r="C22" s="28">
        <v>3</v>
      </c>
      <c r="D22" s="26">
        <f t="shared" si="0"/>
        <v>4.5</v>
      </c>
      <c r="E22" s="26">
        <f t="shared" si="2"/>
        <v>1.5</v>
      </c>
      <c r="F22" s="27">
        <v>2.3610000000000002</v>
      </c>
      <c r="G22" s="27">
        <v>3.008</v>
      </c>
      <c r="H22" s="27">
        <v>3.5</v>
      </c>
      <c r="I22" s="27">
        <v>1.0780000000000001</v>
      </c>
      <c r="J22" s="27">
        <v>2.3330000000000002</v>
      </c>
      <c r="K22" s="27">
        <v>6.06</v>
      </c>
      <c r="L22" s="26">
        <v>3.58</v>
      </c>
    </row>
    <row r="23" spans="2:12" ht="15" x14ac:dyDescent="0.2">
      <c r="B23" s="37">
        <v>40</v>
      </c>
      <c r="C23" s="34">
        <v>1.5</v>
      </c>
      <c r="D23" s="26">
        <f t="shared" si="0"/>
        <v>2.25</v>
      </c>
      <c r="E23" s="26">
        <f t="shared" si="2"/>
        <v>0.75</v>
      </c>
      <c r="F23" s="27">
        <v>1.7669999999999999</v>
      </c>
      <c r="G23" s="29">
        <v>2.5249999999999999</v>
      </c>
      <c r="H23" s="27">
        <v>5.4889999999999999</v>
      </c>
      <c r="I23" s="27">
        <v>1.5609999999999999</v>
      </c>
      <c r="J23" s="27">
        <v>2.7440000000000002</v>
      </c>
      <c r="K23" s="27">
        <v>8.7279999999999998</v>
      </c>
      <c r="L23" s="26">
        <v>4.13</v>
      </c>
    </row>
    <row r="24" spans="2:12" ht="15" x14ac:dyDescent="0.2">
      <c r="B24" s="37">
        <v>40</v>
      </c>
      <c r="C24" s="38">
        <v>1.75</v>
      </c>
      <c r="D24" s="26">
        <f t="shared" si="0"/>
        <v>2.625</v>
      </c>
      <c r="E24" s="26">
        <f t="shared" si="2"/>
        <v>0.875</v>
      </c>
      <c r="F24" s="27">
        <v>2.0390000000000001</v>
      </c>
      <c r="G24" s="27">
        <v>2.5979999999999999</v>
      </c>
      <c r="H24" s="27">
        <v>6.2370000000000001</v>
      </c>
      <c r="I24" s="27">
        <v>1.5489999999999999</v>
      </c>
      <c r="J24" s="27">
        <v>3.1179999999999999</v>
      </c>
      <c r="K24" s="27">
        <v>10.009</v>
      </c>
      <c r="L24" s="26">
        <v>4.6900000000000004</v>
      </c>
    </row>
    <row r="25" spans="2:12" ht="15" x14ac:dyDescent="0.2">
      <c r="B25" s="37">
        <v>40</v>
      </c>
      <c r="C25" s="34">
        <v>2</v>
      </c>
      <c r="D25" s="26">
        <f t="shared" si="0"/>
        <v>3</v>
      </c>
      <c r="E25" s="26">
        <f t="shared" si="2"/>
        <v>1</v>
      </c>
      <c r="F25" s="27">
        <v>2.3050000000000002</v>
      </c>
      <c r="G25" s="27">
        <v>2.9359999999999999</v>
      </c>
      <c r="H25" s="27">
        <v>6.9390000000000001</v>
      </c>
      <c r="I25" s="27">
        <v>1.5369999999999999</v>
      </c>
      <c r="J25" s="27">
        <v>3.4689999999999999</v>
      </c>
      <c r="K25" s="27">
        <v>11.238</v>
      </c>
      <c r="L25" s="26">
        <v>5.23</v>
      </c>
    </row>
    <row r="26" spans="2:12" ht="14.25" x14ac:dyDescent="0.2">
      <c r="B26" s="37">
        <v>40</v>
      </c>
      <c r="C26" s="39">
        <v>2.5</v>
      </c>
      <c r="D26" s="26">
        <f t="shared" si="0"/>
        <v>3.75</v>
      </c>
      <c r="E26" s="26">
        <f t="shared" si="2"/>
        <v>1.25</v>
      </c>
      <c r="F26" s="27">
        <v>2.8170000000000002</v>
      </c>
      <c r="G26" s="27">
        <v>3.589</v>
      </c>
      <c r="H26" s="27">
        <v>8.2129999999999992</v>
      </c>
      <c r="I26" s="27">
        <v>1.512</v>
      </c>
      <c r="J26" s="27">
        <v>4.1059999999999999</v>
      </c>
      <c r="K26" s="27">
        <v>13.539</v>
      </c>
      <c r="L26" s="26">
        <v>6.21</v>
      </c>
    </row>
    <row r="27" spans="2:12" ht="15" x14ac:dyDescent="0.2">
      <c r="B27" s="37">
        <v>40</v>
      </c>
      <c r="C27" s="34">
        <v>3</v>
      </c>
      <c r="D27" s="26">
        <f t="shared" si="0"/>
        <v>4.5</v>
      </c>
      <c r="E27" s="26">
        <f t="shared" si="2"/>
        <v>1.5</v>
      </c>
      <c r="F27" s="27">
        <v>3.3029999999999999</v>
      </c>
      <c r="G27" s="27">
        <v>4.2080000000000002</v>
      </c>
      <c r="H27" s="27">
        <v>9.32</v>
      </c>
      <c r="I27" s="27">
        <v>1.488</v>
      </c>
      <c r="J27" s="27">
        <v>4.66</v>
      </c>
      <c r="K27" s="27">
        <v>15.628</v>
      </c>
      <c r="L27" s="26">
        <v>7.07</v>
      </c>
    </row>
    <row r="28" spans="2:12" ht="14.25" x14ac:dyDescent="0.2">
      <c r="B28" s="37">
        <v>40</v>
      </c>
      <c r="C28" s="39">
        <v>4</v>
      </c>
      <c r="D28" s="26">
        <f t="shared" si="0"/>
        <v>6</v>
      </c>
      <c r="E28" s="26">
        <f t="shared" si="2"/>
        <v>2</v>
      </c>
      <c r="F28" s="27">
        <v>4.1980000000000004</v>
      </c>
      <c r="G28" s="27">
        <v>5.3470000000000004</v>
      </c>
      <c r="H28" s="27">
        <v>11.064</v>
      </c>
      <c r="I28" s="27">
        <v>1.4379999999999999</v>
      </c>
      <c r="J28" s="27">
        <v>5.532</v>
      </c>
      <c r="K28" s="27">
        <v>19.152000000000001</v>
      </c>
      <c r="L28" s="26">
        <v>8.48</v>
      </c>
    </row>
    <row r="29" spans="2:12" ht="15" x14ac:dyDescent="0.2">
      <c r="B29" s="37">
        <v>50</v>
      </c>
      <c r="C29" s="34">
        <v>1.5</v>
      </c>
      <c r="D29" s="26">
        <f t="shared" si="0"/>
        <v>2.25</v>
      </c>
      <c r="E29" s="26">
        <f t="shared" si="2"/>
        <v>0.75</v>
      </c>
      <c r="F29" s="27">
        <v>2.238</v>
      </c>
      <c r="G29" s="27">
        <v>2.8519999999999999</v>
      </c>
      <c r="H29" s="27">
        <v>11.065</v>
      </c>
      <c r="I29" s="27">
        <v>1.9690000000000001</v>
      </c>
      <c r="J29" s="27">
        <v>4.4260000000000002</v>
      </c>
      <c r="K29" s="27">
        <v>17.395</v>
      </c>
      <c r="L29" s="26">
        <v>6.65</v>
      </c>
    </row>
    <row r="30" spans="2:12" ht="14.25" x14ac:dyDescent="0.2">
      <c r="B30" s="37">
        <v>50</v>
      </c>
      <c r="C30" s="35">
        <v>1.75</v>
      </c>
      <c r="D30" s="26">
        <f t="shared" si="0"/>
        <v>2.625</v>
      </c>
      <c r="E30" s="26">
        <f t="shared" si="2"/>
        <v>0.875</v>
      </c>
      <c r="F30" s="27">
        <v>2.589</v>
      </c>
      <c r="G30" s="27">
        <v>3.298</v>
      </c>
      <c r="H30" s="27">
        <v>12.641</v>
      </c>
      <c r="I30" s="27">
        <v>1.9570000000000001</v>
      </c>
      <c r="J30" s="27">
        <v>5.056</v>
      </c>
      <c r="K30" s="27">
        <v>20.024999999999999</v>
      </c>
      <c r="L30" s="26">
        <v>7.6</v>
      </c>
    </row>
    <row r="31" spans="2:12" ht="15" x14ac:dyDescent="0.2">
      <c r="B31" s="37">
        <v>50</v>
      </c>
      <c r="C31" s="34">
        <v>2</v>
      </c>
      <c r="D31" s="26">
        <f t="shared" si="0"/>
        <v>3</v>
      </c>
      <c r="E31" s="26">
        <f t="shared" si="2"/>
        <v>1</v>
      </c>
      <c r="F31" s="27">
        <v>2.9329999999999998</v>
      </c>
      <c r="G31" s="27">
        <v>3.7360000000000002</v>
      </c>
      <c r="H31" s="27">
        <v>14.146000000000001</v>
      </c>
      <c r="I31" s="27">
        <v>1.9450000000000001</v>
      </c>
      <c r="J31" s="27">
        <v>5.6580000000000004</v>
      </c>
      <c r="K31" s="27">
        <v>22.577999999999999</v>
      </c>
      <c r="L31" s="26">
        <v>8.51</v>
      </c>
    </row>
    <row r="32" spans="2:12" ht="14.25" x14ac:dyDescent="0.2">
      <c r="B32" s="37">
        <v>50</v>
      </c>
      <c r="C32" s="39">
        <v>2.5</v>
      </c>
      <c r="D32" s="26">
        <f t="shared" si="0"/>
        <v>3.75</v>
      </c>
      <c r="E32" s="26">
        <f t="shared" si="2"/>
        <v>1.25</v>
      </c>
      <c r="F32" s="27">
        <v>3.6019999999999999</v>
      </c>
      <c r="G32" s="27">
        <v>4.5890000000000004</v>
      </c>
      <c r="H32" s="27">
        <v>16.940999999999999</v>
      </c>
      <c r="I32" s="27">
        <v>1.921</v>
      </c>
      <c r="J32" s="27">
        <v>6.7759999999999998</v>
      </c>
      <c r="K32" s="27">
        <v>27.436</v>
      </c>
      <c r="L32" s="26">
        <v>10.220000000000001</v>
      </c>
    </row>
    <row r="33" spans="2:12" ht="15" x14ac:dyDescent="0.2">
      <c r="B33" s="37">
        <v>50</v>
      </c>
      <c r="C33" s="34">
        <v>3</v>
      </c>
      <c r="D33" s="26">
        <f t="shared" si="0"/>
        <v>4.5</v>
      </c>
      <c r="E33" s="26">
        <f t="shared" si="2"/>
        <v>1.5</v>
      </c>
      <c r="F33" s="27">
        <v>4.2450000000000001</v>
      </c>
      <c r="G33" s="27">
        <v>5.4080000000000004</v>
      </c>
      <c r="H33" s="27">
        <v>19.463000000000001</v>
      </c>
      <c r="I33" s="27">
        <v>1.897</v>
      </c>
      <c r="J33" s="29">
        <v>1.7849999999999999</v>
      </c>
      <c r="K33" s="27">
        <v>31.972000000000001</v>
      </c>
      <c r="L33" s="26">
        <v>11.77</v>
      </c>
    </row>
    <row r="34" spans="2:12" ht="14.25" x14ac:dyDescent="0.2">
      <c r="B34" s="37">
        <v>50</v>
      </c>
      <c r="C34" s="39">
        <v>4</v>
      </c>
      <c r="D34" s="26">
        <f t="shared" si="0"/>
        <v>6</v>
      </c>
      <c r="E34" s="26">
        <f t="shared" si="2"/>
        <v>2</v>
      </c>
      <c r="F34" s="27">
        <v>5.4539999999999997</v>
      </c>
      <c r="G34" s="27">
        <v>6.9470000000000001</v>
      </c>
      <c r="H34" s="27">
        <v>23.725000000000001</v>
      </c>
      <c r="I34" s="27">
        <v>1.847</v>
      </c>
      <c r="J34" s="27">
        <v>9.49</v>
      </c>
      <c r="K34" s="27">
        <v>40.046999999999997</v>
      </c>
      <c r="L34" s="26">
        <v>14.43</v>
      </c>
    </row>
    <row r="35" spans="2:12" ht="15" x14ac:dyDescent="0.2">
      <c r="B35" s="33">
        <v>60</v>
      </c>
      <c r="C35" s="28">
        <v>2</v>
      </c>
      <c r="D35" s="26">
        <f t="shared" si="0"/>
        <v>3</v>
      </c>
      <c r="E35" s="26">
        <f t="shared" si="2"/>
        <v>1</v>
      </c>
      <c r="F35" s="27">
        <v>3.56</v>
      </c>
      <c r="G35" s="27">
        <v>4.54</v>
      </c>
      <c r="H35" s="27">
        <v>25.12</v>
      </c>
      <c r="I35" s="27">
        <v>2.35</v>
      </c>
      <c r="J35" s="27">
        <v>8.3800000000000008</v>
      </c>
      <c r="K35" s="27">
        <v>39.81</v>
      </c>
      <c r="L35" s="26">
        <v>12.6</v>
      </c>
    </row>
    <row r="36" spans="2:12" ht="15" x14ac:dyDescent="0.2">
      <c r="B36" s="33">
        <v>60</v>
      </c>
      <c r="C36" s="34">
        <v>2.5</v>
      </c>
      <c r="D36" s="26">
        <f t="shared" si="0"/>
        <v>3.75</v>
      </c>
      <c r="E36" s="26">
        <f t="shared" si="2"/>
        <v>1.25</v>
      </c>
      <c r="F36" s="27">
        <v>4.3869999999999996</v>
      </c>
      <c r="G36" s="27">
        <v>5.5890000000000004</v>
      </c>
      <c r="H36" s="27">
        <v>30.34</v>
      </c>
      <c r="I36" s="27">
        <v>2.3290000000000002</v>
      </c>
      <c r="J36" s="27">
        <v>11.113</v>
      </c>
      <c r="K36" s="27">
        <v>48.539000000000001</v>
      </c>
      <c r="L36" s="26">
        <v>15.22</v>
      </c>
    </row>
    <row r="37" spans="2:12" ht="15" x14ac:dyDescent="0.2">
      <c r="B37" s="33">
        <v>60</v>
      </c>
      <c r="C37" s="34">
        <v>3</v>
      </c>
      <c r="D37" s="26">
        <f t="shared" si="0"/>
        <v>4.5</v>
      </c>
      <c r="E37" s="26">
        <f t="shared" si="2"/>
        <v>1.5</v>
      </c>
      <c r="F37" s="27">
        <v>5.1870000000000003</v>
      </c>
      <c r="G37" s="27">
        <v>6.6079999999999997</v>
      </c>
      <c r="H37" s="27">
        <v>35.130000000000003</v>
      </c>
      <c r="I37" s="27">
        <v>2.3050000000000002</v>
      </c>
      <c r="J37" s="27">
        <v>11.71</v>
      </c>
      <c r="K37" s="27">
        <v>56.892000000000003</v>
      </c>
      <c r="L37" s="26">
        <v>17.649999999999999</v>
      </c>
    </row>
    <row r="38" spans="2:12" ht="15" x14ac:dyDescent="0.2">
      <c r="B38" s="33">
        <v>60</v>
      </c>
      <c r="C38" s="39">
        <v>4</v>
      </c>
      <c r="D38" s="26">
        <f t="shared" si="0"/>
        <v>6</v>
      </c>
      <c r="E38" s="26">
        <f t="shared" si="2"/>
        <v>2</v>
      </c>
      <c r="F38" s="27">
        <v>6.71</v>
      </c>
      <c r="G38" s="27">
        <v>8.5470000000000006</v>
      </c>
      <c r="H38" s="27">
        <v>43.539000000000001</v>
      </c>
      <c r="I38" s="27">
        <v>2.2559999999999998</v>
      </c>
      <c r="J38" s="27">
        <v>14.513</v>
      </c>
      <c r="K38" s="27">
        <v>72.188000000000002</v>
      </c>
      <c r="L38" s="26">
        <v>21.97</v>
      </c>
    </row>
    <row r="39" spans="2:12" ht="15" x14ac:dyDescent="0.2">
      <c r="B39" s="33">
        <v>60</v>
      </c>
      <c r="C39" s="28">
        <v>5</v>
      </c>
      <c r="D39" s="26">
        <f t="shared" si="0"/>
        <v>7.5</v>
      </c>
      <c r="E39" s="26">
        <f t="shared" si="2"/>
        <v>2.5</v>
      </c>
      <c r="F39" s="27">
        <v>8.1289999999999996</v>
      </c>
      <c r="G39" s="27">
        <v>10.356</v>
      </c>
      <c r="H39" s="27">
        <v>50.468000000000004</v>
      </c>
      <c r="I39" s="27">
        <v>2.2069999999999999</v>
      </c>
      <c r="J39" s="27">
        <v>16.821999999999999</v>
      </c>
      <c r="K39" s="27">
        <v>85.56</v>
      </c>
      <c r="L39" s="26">
        <v>25.61</v>
      </c>
    </row>
    <row r="40" spans="2:12" ht="15" x14ac:dyDescent="0.2">
      <c r="B40" s="37">
        <v>70</v>
      </c>
      <c r="C40" s="34">
        <v>2.5</v>
      </c>
      <c r="D40" s="26">
        <f t="shared" si="0"/>
        <v>3.75</v>
      </c>
      <c r="E40" s="26">
        <f t="shared" si="2"/>
        <v>1.25</v>
      </c>
      <c r="F40" s="27">
        <v>5.17</v>
      </c>
      <c r="G40" s="27">
        <v>6.59</v>
      </c>
      <c r="H40" s="27">
        <v>49.4</v>
      </c>
      <c r="I40" s="27">
        <v>2.74</v>
      </c>
      <c r="J40" s="27">
        <v>14.1</v>
      </c>
      <c r="K40" s="27">
        <v>78.5</v>
      </c>
      <c r="L40" s="26">
        <v>21.2</v>
      </c>
    </row>
    <row r="41" spans="2:12" ht="15" x14ac:dyDescent="0.2">
      <c r="B41" s="37">
        <v>70</v>
      </c>
      <c r="C41" s="34">
        <v>3</v>
      </c>
      <c r="D41" s="26">
        <f t="shared" si="0"/>
        <v>4.5</v>
      </c>
      <c r="E41" s="26">
        <f t="shared" si="2"/>
        <v>1.5</v>
      </c>
      <c r="F41" s="27">
        <v>6.1289999999999996</v>
      </c>
      <c r="G41" s="27">
        <v>7.8079999999999998</v>
      </c>
      <c r="H41" s="27">
        <v>57.521999999999998</v>
      </c>
      <c r="I41" s="27">
        <v>2.714</v>
      </c>
      <c r="J41" s="27">
        <v>16.434000000000001</v>
      </c>
      <c r="K41" s="27">
        <v>92.188000000000002</v>
      </c>
      <c r="L41" s="26">
        <v>24.74</v>
      </c>
    </row>
    <row r="42" spans="2:12" ht="14.25" x14ac:dyDescent="0.2">
      <c r="B42" s="37">
        <v>70</v>
      </c>
      <c r="C42" s="39">
        <v>4</v>
      </c>
      <c r="D42" s="26">
        <f t="shared" si="0"/>
        <v>6</v>
      </c>
      <c r="E42" s="26">
        <f t="shared" si="2"/>
        <v>2</v>
      </c>
      <c r="F42" s="27">
        <v>7.9660000000000002</v>
      </c>
      <c r="G42" s="27">
        <v>10.147</v>
      </c>
      <c r="H42" s="27">
        <v>72.108000000000004</v>
      </c>
      <c r="I42" s="27">
        <v>2.665</v>
      </c>
      <c r="J42" s="27">
        <v>20.602</v>
      </c>
      <c r="K42" s="27">
        <v>117.97499999999999</v>
      </c>
      <c r="L42" s="26">
        <v>31.11</v>
      </c>
    </row>
    <row r="43" spans="2:12" ht="14.25" x14ac:dyDescent="0.2">
      <c r="B43" s="37">
        <v>70</v>
      </c>
      <c r="C43" s="28">
        <v>5</v>
      </c>
      <c r="D43" s="26">
        <f t="shared" si="0"/>
        <v>7.5</v>
      </c>
      <c r="E43" s="26">
        <f t="shared" si="2"/>
        <v>2.5</v>
      </c>
      <c r="F43" s="27">
        <v>9.6989999999999998</v>
      </c>
      <c r="G43" s="27">
        <v>12.356</v>
      </c>
      <c r="H43" s="27">
        <v>84.602000000000004</v>
      </c>
      <c r="I43" s="27">
        <v>2.6160000000000001</v>
      </c>
      <c r="J43" s="27">
        <v>24.172000000000001</v>
      </c>
      <c r="K43" s="27">
        <v>141.18299999999999</v>
      </c>
      <c r="L43" s="26">
        <v>36.65</v>
      </c>
    </row>
    <row r="44" spans="2:12" ht="15" x14ac:dyDescent="0.2">
      <c r="B44" s="33">
        <v>80</v>
      </c>
      <c r="C44" s="34">
        <v>2.5</v>
      </c>
      <c r="D44" s="26">
        <f t="shared" si="0"/>
        <v>3.75</v>
      </c>
      <c r="E44" s="26">
        <f t="shared" si="2"/>
        <v>1.25</v>
      </c>
      <c r="F44" s="27">
        <v>5.9569999999999999</v>
      </c>
      <c r="G44" s="27">
        <v>7.5890000000000004</v>
      </c>
      <c r="H44" s="27">
        <v>75.147000000000006</v>
      </c>
      <c r="I44" s="27">
        <v>3.1469999999999998</v>
      </c>
      <c r="J44" s="27">
        <v>18.786999999999999</v>
      </c>
      <c r="K44" s="27">
        <v>118.52</v>
      </c>
      <c r="L44" s="26">
        <v>28.22</v>
      </c>
    </row>
    <row r="45" spans="2:12" ht="15" x14ac:dyDescent="0.2">
      <c r="B45" s="33">
        <v>80</v>
      </c>
      <c r="C45" s="34">
        <v>3</v>
      </c>
      <c r="D45" s="26">
        <f t="shared" si="0"/>
        <v>4.5</v>
      </c>
      <c r="E45" s="26">
        <f t="shared" si="2"/>
        <v>1.5</v>
      </c>
      <c r="F45" s="27">
        <v>7.0709999999999997</v>
      </c>
      <c r="G45" s="27">
        <v>9.0079999999999991</v>
      </c>
      <c r="H45" s="27">
        <v>87.837999999999994</v>
      </c>
      <c r="I45" s="27">
        <v>3.1219999999999999</v>
      </c>
      <c r="J45" s="27">
        <v>21.959</v>
      </c>
      <c r="K45" s="27">
        <v>139.66</v>
      </c>
      <c r="L45" s="26">
        <v>33.020000000000003</v>
      </c>
    </row>
    <row r="46" spans="2:12" ht="15" x14ac:dyDescent="0.2">
      <c r="B46" s="33">
        <v>80</v>
      </c>
      <c r="C46" s="39">
        <v>4</v>
      </c>
      <c r="D46" s="26">
        <f t="shared" si="0"/>
        <v>6</v>
      </c>
      <c r="E46" s="26">
        <f t="shared" si="2"/>
        <v>2</v>
      </c>
      <c r="F46" s="27">
        <v>9.2219999999999995</v>
      </c>
      <c r="G46" s="27">
        <v>11.747</v>
      </c>
      <c r="H46" s="27">
        <v>111.03100000000001</v>
      </c>
      <c r="I46" s="27">
        <v>3.0739999999999998</v>
      </c>
      <c r="J46" s="27">
        <v>27.757000000000001</v>
      </c>
      <c r="K46" s="27">
        <v>179.80799999999999</v>
      </c>
      <c r="L46" s="26">
        <v>41.84</v>
      </c>
    </row>
    <row r="47" spans="2:12" ht="15" x14ac:dyDescent="0.2">
      <c r="B47" s="33">
        <v>80</v>
      </c>
      <c r="C47" s="28">
        <v>5</v>
      </c>
      <c r="D47" s="26">
        <f t="shared" si="0"/>
        <v>7.5</v>
      </c>
      <c r="E47" s="26">
        <f t="shared" si="2"/>
        <v>2.5</v>
      </c>
      <c r="F47" s="27">
        <v>11.269</v>
      </c>
      <c r="G47" s="27">
        <v>14.356</v>
      </c>
      <c r="H47" s="27">
        <v>131.41399999999999</v>
      </c>
      <c r="I47" s="27">
        <v>3.0249999999999999</v>
      </c>
      <c r="J47" s="27">
        <v>32.853000000000002</v>
      </c>
      <c r="K47" s="27">
        <v>216.62799999999999</v>
      </c>
      <c r="L47" s="26">
        <v>49.68</v>
      </c>
    </row>
    <row r="48" spans="2:12" ht="14.25" x14ac:dyDescent="0.2">
      <c r="B48" s="37">
        <v>90</v>
      </c>
      <c r="C48" s="28">
        <v>3</v>
      </c>
      <c r="D48" s="26">
        <f t="shared" si="0"/>
        <v>4.5</v>
      </c>
      <c r="E48" s="26">
        <f t="shared" si="2"/>
        <v>1.5</v>
      </c>
      <c r="F48" s="27">
        <v>8.0129999999999999</v>
      </c>
      <c r="G48" s="27">
        <v>10.208</v>
      </c>
      <c r="H48" s="27">
        <v>127.277</v>
      </c>
      <c r="I48" s="27">
        <v>3.5310000000000001</v>
      </c>
      <c r="J48" s="27">
        <v>28.283000000000001</v>
      </c>
      <c r="K48" s="27">
        <v>201.108</v>
      </c>
      <c r="L48" s="26">
        <v>42.51</v>
      </c>
    </row>
    <row r="49" spans="2:12" ht="15" x14ac:dyDescent="0.2">
      <c r="B49" s="37">
        <v>90</v>
      </c>
      <c r="C49" s="34">
        <v>4</v>
      </c>
      <c r="D49" s="26">
        <f t="shared" si="0"/>
        <v>6</v>
      </c>
      <c r="E49" s="26">
        <f t="shared" si="2"/>
        <v>2</v>
      </c>
      <c r="F49" s="27">
        <v>10.478</v>
      </c>
      <c r="G49" s="27">
        <v>13.347</v>
      </c>
      <c r="H49" s="27">
        <v>161.90700000000001</v>
      </c>
      <c r="I49" s="27">
        <v>3.4820000000000002</v>
      </c>
      <c r="J49" s="27">
        <v>35.978999999999999</v>
      </c>
      <c r="K49" s="27">
        <v>260.08800000000002</v>
      </c>
      <c r="L49" s="26">
        <v>54.17</v>
      </c>
    </row>
    <row r="50" spans="2:12" ht="15" x14ac:dyDescent="0.2">
      <c r="B50" s="37">
        <v>90</v>
      </c>
      <c r="C50" s="34">
        <v>5</v>
      </c>
      <c r="D50" s="26">
        <f t="shared" si="0"/>
        <v>7.5</v>
      </c>
      <c r="E50" s="26">
        <f t="shared" si="2"/>
        <v>2.5</v>
      </c>
      <c r="F50" s="27">
        <v>12.839</v>
      </c>
      <c r="G50" s="27">
        <v>16.356000000000002</v>
      </c>
      <c r="H50" s="27">
        <v>192.90299999999999</v>
      </c>
      <c r="I50" s="27">
        <v>3.4340000000000002</v>
      </c>
      <c r="J50" s="27">
        <v>42.866999999999997</v>
      </c>
      <c r="K50" s="27">
        <v>314.89600000000002</v>
      </c>
      <c r="L50" s="26">
        <v>64.709999999999994</v>
      </c>
    </row>
    <row r="51" spans="2:12" ht="14.25" x14ac:dyDescent="0.2">
      <c r="B51" s="37">
        <v>90</v>
      </c>
      <c r="C51" s="28">
        <v>6</v>
      </c>
      <c r="D51" s="26">
        <f t="shared" si="0"/>
        <v>9</v>
      </c>
      <c r="E51" s="26">
        <f t="shared" si="2"/>
        <v>3</v>
      </c>
      <c r="F51" s="27">
        <v>15.097</v>
      </c>
      <c r="G51" s="27">
        <v>19.231999999999999</v>
      </c>
      <c r="H51" s="27">
        <v>220.42</v>
      </c>
      <c r="I51" s="27">
        <v>3.3849999999999998</v>
      </c>
      <c r="J51" s="27">
        <v>48.981999999999999</v>
      </c>
      <c r="K51" s="27">
        <v>365.452</v>
      </c>
      <c r="L51" s="26">
        <v>74.16</v>
      </c>
    </row>
    <row r="52" spans="2:12" ht="14.25" x14ac:dyDescent="0.2">
      <c r="B52" s="24">
        <v>100</v>
      </c>
      <c r="C52" s="28">
        <v>4</v>
      </c>
      <c r="D52" s="26">
        <f t="shared" si="0"/>
        <v>6</v>
      </c>
      <c r="E52" s="26">
        <f t="shared" si="2"/>
        <v>2</v>
      </c>
      <c r="F52" s="27">
        <v>11.734</v>
      </c>
      <c r="G52" s="27">
        <v>11.946999999999999</v>
      </c>
      <c r="H52" s="27">
        <v>226.33699999999999</v>
      </c>
      <c r="I52" s="27">
        <v>3.891</v>
      </c>
      <c r="J52" s="27">
        <v>45.267000000000003</v>
      </c>
      <c r="K52" s="27">
        <v>361.21300000000002</v>
      </c>
      <c r="L52" s="26">
        <v>68.099999999999994</v>
      </c>
    </row>
    <row r="53" spans="2:12" ht="14.25" x14ac:dyDescent="0.2">
      <c r="B53" s="24">
        <v>100</v>
      </c>
      <c r="C53" s="28">
        <v>5</v>
      </c>
      <c r="D53" s="26">
        <f t="shared" si="0"/>
        <v>7.5</v>
      </c>
      <c r="E53" s="26">
        <f t="shared" si="2"/>
        <v>2.5</v>
      </c>
      <c r="F53" s="27">
        <v>14.409000000000001</v>
      </c>
      <c r="G53" s="27">
        <v>18.356000000000002</v>
      </c>
      <c r="H53" s="27">
        <v>271.07100000000003</v>
      </c>
      <c r="I53" s="27">
        <v>3.8420000000000001</v>
      </c>
      <c r="J53" s="27">
        <v>54.213999999999999</v>
      </c>
      <c r="K53" s="27">
        <v>438.98599999999999</v>
      </c>
      <c r="L53" s="26">
        <v>81.72</v>
      </c>
    </row>
    <row r="54" spans="2:12" ht="14.25" x14ac:dyDescent="0.2">
      <c r="B54" s="24">
        <v>100</v>
      </c>
      <c r="C54" s="28">
        <v>6</v>
      </c>
      <c r="D54" s="26">
        <f t="shared" si="0"/>
        <v>9</v>
      </c>
      <c r="E54" s="26">
        <f t="shared" si="2"/>
        <v>3</v>
      </c>
      <c r="F54" s="27">
        <v>16.981000000000002</v>
      </c>
      <c r="G54" s="27">
        <v>21.632000000000001</v>
      </c>
      <c r="H54" s="27">
        <v>311.41500000000002</v>
      </c>
      <c r="I54" s="27">
        <v>3.794</v>
      </c>
      <c r="J54" s="27">
        <v>62.283000000000001</v>
      </c>
      <c r="K54" s="27">
        <v>511.55799999999999</v>
      </c>
      <c r="L54" s="26">
        <v>94.12</v>
      </c>
    </row>
    <row r="55" spans="2:12" ht="15" x14ac:dyDescent="0.2">
      <c r="B55" s="24">
        <v>110</v>
      </c>
      <c r="C55" s="34">
        <v>4</v>
      </c>
      <c r="D55" s="26">
        <f t="shared" si="0"/>
        <v>6</v>
      </c>
      <c r="E55" s="26">
        <f t="shared" si="2"/>
        <v>2</v>
      </c>
      <c r="F55" s="27">
        <v>12.99</v>
      </c>
      <c r="G55" s="27">
        <v>16.547999999999998</v>
      </c>
      <c r="H55" s="27">
        <v>305.94</v>
      </c>
      <c r="I55" s="27">
        <v>4.3</v>
      </c>
      <c r="J55" s="27">
        <v>55.625</v>
      </c>
      <c r="K55" s="27">
        <v>486.47</v>
      </c>
      <c r="L55" s="26">
        <v>83.63</v>
      </c>
    </row>
    <row r="56" spans="2:12" ht="14.25" x14ac:dyDescent="0.2">
      <c r="B56" s="24">
        <v>110</v>
      </c>
      <c r="C56" s="28">
        <v>5</v>
      </c>
      <c r="D56" s="26">
        <f t="shared" si="0"/>
        <v>7.5</v>
      </c>
      <c r="E56" s="26">
        <f t="shared" si="2"/>
        <v>2.5</v>
      </c>
      <c r="F56" s="27">
        <v>15.98</v>
      </c>
      <c r="G56" s="27">
        <v>20.356000000000002</v>
      </c>
      <c r="H56" s="27">
        <v>367.95</v>
      </c>
      <c r="I56" s="27">
        <v>4.2519999999999998</v>
      </c>
      <c r="J56" s="27">
        <v>66.900000000000006</v>
      </c>
      <c r="K56" s="27">
        <v>593.6</v>
      </c>
      <c r="L56" s="26">
        <v>100.74</v>
      </c>
    </row>
    <row r="57" spans="2:12" ht="14.25" x14ac:dyDescent="0.2">
      <c r="B57" s="24">
        <v>110</v>
      </c>
      <c r="C57" s="28">
        <v>6</v>
      </c>
      <c r="D57" s="26">
        <f t="shared" si="0"/>
        <v>9</v>
      </c>
      <c r="E57" s="26">
        <f t="shared" si="2"/>
        <v>3</v>
      </c>
      <c r="F57" s="27">
        <v>18.866</v>
      </c>
      <c r="G57" s="27">
        <v>24.033000000000001</v>
      </c>
      <c r="H57" s="27">
        <v>424.57</v>
      </c>
      <c r="I57" s="27">
        <v>4.2030000000000003</v>
      </c>
      <c r="J57" s="27">
        <v>77.194000000000003</v>
      </c>
      <c r="K57" s="27">
        <v>694.85</v>
      </c>
      <c r="L57" s="26">
        <v>116.47</v>
      </c>
    </row>
    <row r="58" spans="2:12" ht="15" x14ac:dyDescent="0.2">
      <c r="B58" s="24">
        <v>120</v>
      </c>
      <c r="C58" s="34">
        <v>4</v>
      </c>
      <c r="D58" s="26">
        <f t="shared" si="0"/>
        <v>6</v>
      </c>
      <c r="E58" s="26">
        <f t="shared" si="2"/>
        <v>2</v>
      </c>
      <c r="F58" s="27">
        <v>14.246</v>
      </c>
      <c r="G58" s="27">
        <v>18.146999999999998</v>
      </c>
      <c r="H58" s="27">
        <v>402.26</v>
      </c>
      <c r="I58" s="27">
        <v>4.7080000000000002</v>
      </c>
      <c r="J58" s="27">
        <v>67.043000000000006</v>
      </c>
      <c r="K58" s="27">
        <v>635.60299999999995</v>
      </c>
      <c r="L58" s="26">
        <v>100.75</v>
      </c>
    </row>
    <row r="59" spans="2:12" ht="15" x14ac:dyDescent="0.2">
      <c r="B59" s="24">
        <v>120</v>
      </c>
      <c r="C59" s="34">
        <v>5</v>
      </c>
      <c r="D59" s="26">
        <f t="shared" si="0"/>
        <v>7.5</v>
      </c>
      <c r="E59" s="26">
        <f t="shared" si="2"/>
        <v>2.5</v>
      </c>
      <c r="F59" s="27">
        <v>17.548999999999999</v>
      </c>
      <c r="G59" s="27">
        <v>22.356000000000002</v>
      </c>
      <c r="H59" s="27">
        <v>485.44099999999997</v>
      </c>
      <c r="I59" s="27">
        <v>4.6589999999999998</v>
      </c>
      <c r="J59" s="27">
        <v>80.906000000000006</v>
      </c>
      <c r="K59" s="27">
        <v>776.63199999999995</v>
      </c>
      <c r="L59" s="26">
        <v>121.75</v>
      </c>
    </row>
    <row r="60" spans="2:12" ht="14.25" x14ac:dyDescent="0.2">
      <c r="B60" s="24">
        <v>120</v>
      </c>
      <c r="C60" s="28">
        <v>6</v>
      </c>
      <c r="D60" s="26">
        <f t="shared" si="0"/>
        <v>9</v>
      </c>
      <c r="E60" s="26">
        <f t="shared" si="2"/>
        <v>3</v>
      </c>
      <c r="F60" s="27">
        <v>20.748999999999999</v>
      </c>
      <c r="G60" s="27">
        <v>26.431999999999999</v>
      </c>
      <c r="H60" s="27">
        <v>562.09400000000005</v>
      </c>
      <c r="I60" s="27">
        <v>4.6109999999999998</v>
      </c>
      <c r="J60" s="27">
        <v>93.683000000000007</v>
      </c>
      <c r="K60" s="27">
        <v>910.28099999999995</v>
      </c>
      <c r="L60" s="26">
        <v>141.22</v>
      </c>
    </row>
    <row r="61" spans="2:12" ht="14.25" x14ac:dyDescent="0.2">
      <c r="B61" s="24">
        <v>120</v>
      </c>
      <c r="C61" s="28">
        <v>8</v>
      </c>
      <c r="D61" s="26">
        <f t="shared" si="0"/>
        <v>12</v>
      </c>
      <c r="E61" s="26">
        <f t="shared" si="2"/>
        <v>4</v>
      </c>
      <c r="F61" s="27">
        <v>26.84</v>
      </c>
      <c r="G61" s="27">
        <v>34.191000000000003</v>
      </c>
      <c r="H61" s="27">
        <v>696.63900000000001</v>
      </c>
      <c r="I61" s="27">
        <v>4.5129999999999999</v>
      </c>
      <c r="J61" s="27">
        <v>116.10599999999999</v>
      </c>
      <c r="K61" s="27">
        <v>1155.01</v>
      </c>
      <c r="L61" s="26">
        <v>174.58</v>
      </c>
    </row>
    <row r="62" spans="2:12" ht="15" x14ac:dyDescent="0.2">
      <c r="B62" s="37">
        <v>130</v>
      </c>
      <c r="C62" s="34">
        <v>4</v>
      </c>
      <c r="D62" s="26">
        <f t="shared" si="0"/>
        <v>6</v>
      </c>
      <c r="E62" s="26">
        <f t="shared" si="2"/>
        <v>2</v>
      </c>
      <c r="F62" s="27">
        <v>15.502000000000001</v>
      </c>
      <c r="G62" s="27">
        <v>19.748000000000001</v>
      </c>
      <c r="H62" s="27">
        <v>516.97</v>
      </c>
      <c r="I62" s="27">
        <v>5.117</v>
      </c>
      <c r="J62" s="27">
        <v>79.534000000000006</v>
      </c>
      <c r="K62" s="27">
        <v>814.72</v>
      </c>
      <c r="L62" s="26">
        <v>119.48</v>
      </c>
    </row>
    <row r="63" spans="2:12" ht="15" x14ac:dyDescent="0.2">
      <c r="B63" s="37">
        <v>130</v>
      </c>
      <c r="C63" s="34">
        <v>5</v>
      </c>
      <c r="D63" s="26">
        <f t="shared" si="0"/>
        <v>7.5</v>
      </c>
      <c r="E63" s="26">
        <f t="shared" si="2"/>
        <v>2.5</v>
      </c>
      <c r="F63" s="27">
        <v>19.12</v>
      </c>
      <c r="G63" s="27">
        <v>24.356000000000002</v>
      </c>
      <c r="H63" s="27">
        <v>625.67999999999995</v>
      </c>
      <c r="I63" s="27">
        <v>5.0679999999999996</v>
      </c>
      <c r="J63" s="27">
        <v>96.257999999999996</v>
      </c>
      <c r="K63" s="27">
        <v>998.22</v>
      </c>
      <c r="L63" s="26">
        <v>144.77000000000001</v>
      </c>
    </row>
    <row r="64" spans="2:12" ht="15" x14ac:dyDescent="0.2">
      <c r="B64" s="37">
        <v>130</v>
      </c>
      <c r="C64" s="34">
        <v>6</v>
      </c>
      <c r="D64" s="26">
        <f t="shared" si="0"/>
        <v>9</v>
      </c>
      <c r="E64" s="26">
        <f t="shared" si="2"/>
        <v>3</v>
      </c>
      <c r="F64" s="27">
        <v>22.634</v>
      </c>
      <c r="G64" s="27">
        <v>28.832999999999998</v>
      </c>
      <c r="H64" s="27">
        <v>726.64</v>
      </c>
      <c r="I64" s="27">
        <v>5.0199999999999996</v>
      </c>
      <c r="J64" s="27">
        <v>111.79</v>
      </c>
      <c r="K64" s="27">
        <v>1173.5999999999999</v>
      </c>
      <c r="L64" s="26">
        <v>168.36</v>
      </c>
    </row>
    <row r="65" spans="2:12" ht="14.25" x14ac:dyDescent="0.2">
      <c r="B65" s="37">
        <v>130</v>
      </c>
      <c r="C65" s="28">
        <v>8</v>
      </c>
      <c r="D65" s="26">
        <f t="shared" si="0"/>
        <v>12</v>
      </c>
      <c r="E65" s="26">
        <f t="shared" si="2"/>
        <v>4</v>
      </c>
      <c r="F65" s="27">
        <v>28.920999999999999</v>
      </c>
      <c r="G65" s="27">
        <v>36.841999999999999</v>
      </c>
      <c r="H65" s="27">
        <v>882.86</v>
      </c>
      <c r="I65" s="27">
        <v>4.8949999999999996</v>
      </c>
      <c r="J65" s="27">
        <v>135.82</v>
      </c>
      <c r="K65" s="27">
        <v>1502.1</v>
      </c>
      <c r="L65" s="26">
        <v>209.54</v>
      </c>
    </row>
    <row r="66" spans="2:12" ht="15" x14ac:dyDescent="0.2">
      <c r="B66" s="37">
        <v>140</v>
      </c>
      <c r="C66" s="34">
        <v>4</v>
      </c>
      <c r="D66" s="26">
        <f t="shared" si="0"/>
        <v>6</v>
      </c>
      <c r="E66" s="26">
        <f t="shared" si="2"/>
        <v>2</v>
      </c>
      <c r="F66" s="27">
        <v>16.757999999999999</v>
      </c>
      <c r="G66" s="27">
        <v>21.347000000000001</v>
      </c>
      <c r="H66" s="27">
        <v>651.59799999999996</v>
      </c>
      <c r="I66" s="27">
        <v>5.524</v>
      </c>
      <c r="J66" s="27">
        <v>53.085000000000001</v>
      </c>
      <c r="K66" s="27">
        <v>1022.176</v>
      </c>
      <c r="L66" s="26">
        <v>139.80000000000001</v>
      </c>
    </row>
    <row r="67" spans="2:12" ht="15" x14ac:dyDescent="0.2">
      <c r="B67" s="37">
        <v>140</v>
      </c>
      <c r="C67" s="34">
        <v>5</v>
      </c>
      <c r="D67" s="26">
        <f t="shared" si="0"/>
        <v>7.5</v>
      </c>
      <c r="E67" s="26">
        <f t="shared" si="2"/>
        <v>2.5</v>
      </c>
      <c r="F67" s="27">
        <v>20.689</v>
      </c>
      <c r="G67" s="27">
        <v>26.356000000000002</v>
      </c>
      <c r="H67" s="27">
        <v>790.52300000000002</v>
      </c>
      <c r="I67" s="27">
        <v>5.476</v>
      </c>
      <c r="J67" s="27">
        <v>112.931</v>
      </c>
      <c r="K67" s="27">
        <v>1253.5650000000001</v>
      </c>
      <c r="L67" s="26">
        <v>169.78</v>
      </c>
    </row>
    <row r="68" spans="2:12" ht="15" x14ac:dyDescent="0.2">
      <c r="B68" s="37">
        <v>140</v>
      </c>
      <c r="C68" s="34">
        <v>6</v>
      </c>
      <c r="D68" s="26">
        <f t="shared" si="0"/>
        <v>9</v>
      </c>
      <c r="E68" s="26">
        <f t="shared" si="2"/>
        <v>3</v>
      </c>
      <c r="F68" s="27">
        <v>24.516999999999999</v>
      </c>
      <c r="G68" s="27">
        <v>31.231999999999999</v>
      </c>
      <c r="H68" s="27">
        <v>920.35900000000004</v>
      </c>
      <c r="I68" s="27">
        <v>5.4279999999999999</v>
      </c>
      <c r="J68" s="27">
        <v>131.47900000000001</v>
      </c>
      <c r="K68" s="27">
        <v>1475.02</v>
      </c>
      <c r="L68" s="26">
        <v>197.9</v>
      </c>
    </row>
    <row r="69" spans="2:12" ht="14.25" x14ac:dyDescent="0.2">
      <c r="B69" s="37">
        <v>140</v>
      </c>
      <c r="C69" s="28">
        <v>8</v>
      </c>
      <c r="D69" s="26">
        <f t="shared" si="0"/>
        <v>12</v>
      </c>
      <c r="E69" s="26">
        <f t="shared" si="2"/>
        <v>4</v>
      </c>
      <c r="F69" s="27">
        <v>31.864000000000001</v>
      </c>
      <c r="G69" s="27">
        <v>40.591000000000001</v>
      </c>
      <c r="H69" s="27">
        <v>1153.7349999999999</v>
      </c>
      <c r="I69" s="27">
        <v>5.3310000000000004</v>
      </c>
      <c r="J69" s="27">
        <v>164.81899999999999</v>
      </c>
      <c r="K69" s="27">
        <v>1887.605</v>
      </c>
      <c r="L69" s="26">
        <v>247.69</v>
      </c>
    </row>
    <row r="70" spans="2:12" ht="15" x14ac:dyDescent="0.2">
      <c r="B70" s="37">
        <v>150</v>
      </c>
      <c r="C70" s="34">
        <v>4</v>
      </c>
      <c r="D70" s="26">
        <f t="shared" si="0"/>
        <v>6</v>
      </c>
      <c r="E70" s="26">
        <f t="shared" si="2"/>
        <v>2</v>
      </c>
      <c r="F70" s="27">
        <v>18.013999999999999</v>
      </c>
      <c r="G70" s="27">
        <v>22.948</v>
      </c>
      <c r="H70" s="27">
        <v>807.82</v>
      </c>
      <c r="I70" s="27">
        <v>5.9329999999999998</v>
      </c>
      <c r="J70" s="27">
        <v>107.71</v>
      </c>
      <c r="K70" s="27">
        <v>1264.8</v>
      </c>
      <c r="L70" s="26">
        <v>161.72999999999999</v>
      </c>
    </row>
    <row r="71" spans="2:12" ht="15" x14ac:dyDescent="0.2">
      <c r="B71" s="37">
        <v>150</v>
      </c>
      <c r="C71" s="34">
        <v>5</v>
      </c>
      <c r="D71" s="26">
        <f t="shared" si="0"/>
        <v>7.5</v>
      </c>
      <c r="E71" s="26">
        <f t="shared" si="2"/>
        <v>2.5</v>
      </c>
      <c r="F71" s="27">
        <v>22.26</v>
      </c>
      <c r="G71" s="27">
        <v>28.356000000000002</v>
      </c>
      <c r="H71" s="27">
        <v>982.12</v>
      </c>
      <c r="I71" s="27">
        <v>5.8849999999999998</v>
      </c>
      <c r="J71" s="27">
        <v>130.94999999999999</v>
      </c>
      <c r="K71" s="27">
        <v>1554.1</v>
      </c>
      <c r="L71" s="26">
        <v>196.79</v>
      </c>
    </row>
    <row r="72" spans="2:12" ht="15" x14ac:dyDescent="0.2">
      <c r="B72" s="37">
        <v>150</v>
      </c>
      <c r="C72" s="34">
        <v>6</v>
      </c>
      <c r="D72" s="26">
        <f t="shared" si="0"/>
        <v>9</v>
      </c>
      <c r="E72" s="26">
        <f t="shared" si="2"/>
        <v>3</v>
      </c>
      <c r="F72" s="27">
        <v>26.402000000000001</v>
      </c>
      <c r="G72" s="27">
        <v>33.633000000000003</v>
      </c>
      <c r="H72" s="27">
        <v>1145.9000000000001</v>
      </c>
      <c r="I72" s="27">
        <v>5.8369999999999997</v>
      </c>
      <c r="J72" s="27">
        <v>152.79</v>
      </c>
      <c r="K72" s="27">
        <v>1832.7</v>
      </c>
      <c r="L72" s="26">
        <v>229.84</v>
      </c>
    </row>
    <row r="73" spans="2:12" ht="14.25" x14ac:dyDescent="0.2">
      <c r="B73" s="37">
        <v>150</v>
      </c>
      <c r="C73" s="28">
        <v>8</v>
      </c>
      <c r="D73" s="26">
        <f t="shared" si="0"/>
        <v>12</v>
      </c>
      <c r="E73" s="26">
        <f t="shared" si="2"/>
        <v>4</v>
      </c>
      <c r="F73" s="27">
        <v>33.945</v>
      </c>
      <c r="G73" s="27">
        <v>43.241999999999997</v>
      </c>
      <c r="H73" s="27">
        <v>1411.8</v>
      </c>
      <c r="I73" s="27">
        <v>5.7140000000000004</v>
      </c>
      <c r="J73" s="27">
        <v>188.25</v>
      </c>
      <c r="K73" s="27">
        <v>2364.1</v>
      </c>
      <c r="L73" s="26">
        <v>289.02999999999997</v>
      </c>
    </row>
    <row r="74" spans="2:12" ht="15" x14ac:dyDescent="0.2">
      <c r="B74" s="24">
        <v>160</v>
      </c>
      <c r="C74" s="34">
        <v>4</v>
      </c>
      <c r="D74" s="26">
        <f t="shared" si="0"/>
        <v>6</v>
      </c>
      <c r="E74" s="26">
        <f t="shared" si="2"/>
        <v>2</v>
      </c>
      <c r="F74" s="27">
        <v>19.27</v>
      </c>
      <c r="G74" s="27">
        <v>24.547000000000001</v>
      </c>
      <c r="H74" s="27">
        <v>987.15200000000004</v>
      </c>
      <c r="I74" s="27">
        <v>6.3410000000000002</v>
      </c>
      <c r="J74" s="27">
        <v>123.39400000000001</v>
      </c>
      <c r="K74" s="27">
        <v>1540.134</v>
      </c>
      <c r="L74" s="26">
        <v>185.25</v>
      </c>
    </row>
    <row r="75" spans="2:12" ht="15" customHeight="1" x14ac:dyDescent="0.2">
      <c r="B75" s="24">
        <v>160</v>
      </c>
      <c r="C75" s="39">
        <v>5</v>
      </c>
      <c r="D75" s="26">
        <f t="shared" ref="D75:D130" si="3">C75*1.5</f>
        <v>7.5</v>
      </c>
      <c r="E75" s="26">
        <f t="shared" si="2"/>
        <v>2.5</v>
      </c>
      <c r="F75" s="27">
        <v>23.829000000000001</v>
      </c>
      <c r="G75" s="27">
        <v>30.356000000000002</v>
      </c>
      <c r="H75" s="27">
        <v>1202.317</v>
      </c>
      <c r="I75" s="27">
        <v>6.2930000000000001</v>
      </c>
      <c r="J75" s="27">
        <v>150.28899999999999</v>
      </c>
      <c r="K75" s="30">
        <v>1893.787</v>
      </c>
      <c r="L75" s="40">
        <v>225.79</v>
      </c>
    </row>
    <row r="76" spans="2:12" ht="15" x14ac:dyDescent="0.2">
      <c r="B76" s="24">
        <v>160</v>
      </c>
      <c r="C76" s="34">
        <v>6</v>
      </c>
      <c r="D76" s="26">
        <f t="shared" si="3"/>
        <v>9</v>
      </c>
      <c r="E76" s="26">
        <f t="shared" si="2"/>
        <v>3</v>
      </c>
      <c r="F76" s="27">
        <v>28.285</v>
      </c>
      <c r="G76" s="27">
        <v>36.031999999999996</v>
      </c>
      <c r="H76" s="27">
        <v>1405.4079999999999</v>
      </c>
      <c r="I76" s="27">
        <v>6.2450000000000001</v>
      </c>
      <c r="J76" s="27">
        <v>175.67599999999999</v>
      </c>
      <c r="K76" s="30">
        <v>2234.5729999999999</v>
      </c>
      <c r="L76" s="40">
        <v>264.18</v>
      </c>
    </row>
    <row r="77" spans="2:12" ht="14.25" x14ac:dyDescent="0.2">
      <c r="B77" s="24">
        <v>160</v>
      </c>
      <c r="C77" s="28">
        <v>8</v>
      </c>
      <c r="D77" s="26">
        <f t="shared" si="3"/>
        <v>12</v>
      </c>
      <c r="E77" s="26">
        <f t="shared" si="2"/>
        <v>4</v>
      </c>
      <c r="F77" s="27">
        <v>36.887999999999998</v>
      </c>
      <c r="G77" s="27">
        <v>46.991</v>
      </c>
      <c r="H77" s="27">
        <v>1776.4960000000001</v>
      </c>
      <c r="I77" s="27">
        <v>6.1479999999999997</v>
      </c>
      <c r="J77" s="27">
        <v>222.06200000000001</v>
      </c>
      <c r="K77" s="27">
        <v>2876.94</v>
      </c>
      <c r="L77" s="26">
        <v>333.56</v>
      </c>
    </row>
    <row r="78" spans="2:12" ht="15" x14ac:dyDescent="0.2">
      <c r="B78" s="37">
        <v>170</v>
      </c>
      <c r="C78" s="34">
        <v>4</v>
      </c>
      <c r="D78" s="26">
        <f t="shared" si="3"/>
        <v>6</v>
      </c>
      <c r="E78" s="26">
        <f t="shared" si="2"/>
        <v>2</v>
      </c>
      <c r="F78" s="27">
        <v>20.526</v>
      </c>
      <c r="G78" s="27">
        <v>26.148</v>
      </c>
      <c r="H78" s="26">
        <v>1191.3</v>
      </c>
      <c r="I78" s="41">
        <v>6.75</v>
      </c>
      <c r="J78" s="26">
        <v>140.15</v>
      </c>
      <c r="K78" s="26">
        <v>1855.8</v>
      </c>
      <c r="L78" s="26">
        <v>210.37</v>
      </c>
    </row>
    <row r="79" spans="2:12" ht="15" x14ac:dyDescent="0.2">
      <c r="B79" s="37">
        <v>170</v>
      </c>
      <c r="C79" s="34">
        <v>5</v>
      </c>
      <c r="D79" s="26">
        <f t="shared" si="3"/>
        <v>7.5</v>
      </c>
      <c r="E79" s="26">
        <f t="shared" ref="E79:E130" si="4">D79-C79</f>
        <v>2.5</v>
      </c>
      <c r="F79" s="27">
        <v>25.4</v>
      </c>
      <c r="G79" s="27">
        <v>32.356000000000002</v>
      </c>
      <c r="H79" s="26">
        <v>1453.3</v>
      </c>
      <c r="I79" s="27">
        <v>6.702</v>
      </c>
      <c r="J79" s="26">
        <v>170.97</v>
      </c>
      <c r="K79" s="26">
        <v>2285.3000000000002</v>
      </c>
      <c r="L79" s="26">
        <v>256.8</v>
      </c>
    </row>
    <row r="80" spans="2:12" ht="15" x14ac:dyDescent="0.2">
      <c r="B80" s="37">
        <v>170</v>
      </c>
      <c r="C80" s="34">
        <v>6</v>
      </c>
      <c r="D80" s="26">
        <f t="shared" si="3"/>
        <v>9</v>
      </c>
      <c r="E80" s="26">
        <f t="shared" si="4"/>
        <v>3</v>
      </c>
      <c r="F80" s="27">
        <v>30.17</v>
      </c>
      <c r="G80" s="27">
        <v>38.433</v>
      </c>
      <c r="H80" s="26">
        <v>1701.6</v>
      </c>
      <c r="I80" s="27">
        <v>6.6539999999999999</v>
      </c>
      <c r="J80" s="26">
        <v>200.18</v>
      </c>
      <c r="K80" s="26">
        <v>2701</v>
      </c>
      <c r="L80" s="26">
        <v>300.91000000000003</v>
      </c>
    </row>
    <row r="81" spans="2:12" ht="14.25" x14ac:dyDescent="0.2">
      <c r="B81" s="37">
        <v>170</v>
      </c>
      <c r="C81" s="28">
        <v>8</v>
      </c>
      <c r="D81" s="26">
        <f t="shared" si="3"/>
        <v>12</v>
      </c>
      <c r="E81" s="26">
        <f t="shared" si="4"/>
        <v>4</v>
      </c>
      <c r="F81" s="27">
        <v>38.969000000000001</v>
      </c>
      <c r="G81" s="27">
        <v>49.642000000000003</v>
      </c>
      <c r="H81" s="26">
        <v>2118.1999999999998</v>
      </c>
      <c r="I81" s="27">
        <v>6.532</v>
      </c>
      <c r="J81" s="26">
        <v>249.2</v>
      </c>
      <c r="K81" s="26">
        <v>3503.1</v>
      </c>
      <c r="L81" s="26">
        <v>381.28</v>
      </c>
    </row>
    <row r="82" spans="2:12" ht="14.25" x14ac:dyDescent="0.2">
      <c r="B82" s="24">
        <v>180</v>
      </c>
      <c r="C82" s="28">
        <v>4</v>
      </c>
      <c r="D82" s="26">
        <f t="shared" si="3"/>
        <v>6</v>
      </c>
      <c r="E82" s="26">
        <f t="shared" si="4"/>
        <v>2</v>
      </c>
      <c r="F82" s="26">
        <v>21.8</v>
      </c>
      <c r="G82" s="26">
        <v>27.7</v>
      </c>
      <c r="H82" s="31">
        <v>1422</v>
      </c>
      <c r="I82" s="26">
        <v>7.16</v>
      </c>
      <c r="J82" s="31">
        <v>158</v>
      </c>
      <c r="K82" s="31">
        <v>2210</v>
      </c>
      <c r="L82" s="31">
        <v>237</v>
      </c>
    </row>
    <row r="83" spans="2:12" ht="15" x14ac:dyDescent="0.2">
      <c r="B83" s="24">
        <v>180</v>
      </c>
      <c r="C83" s="34">
        <v>5</v>
      </c>
      <c r="D83" s="26">
        <f t="shared" si="3"/>
        <v>7.5</v>
      </c>
      <c r="E83" s="26">
        <f t="shared" si="4"/>
        <v>2.5</v>
      </c>
      <c r="F83" s="26">
        <v>27</v>
      </c>
      <c r="G83" s="26">
        <v>34.4</v>
      </c>
      <c r="H83" s="31">
        <v>1737</v>
      </c>
      <c r="I83" s="26">
        <v>7.11</v>
      </c>
      <c r="J83" s="42">
        <v>193</v>
      </c>
      <c r="K83" s="43">
        <v>2724</v>
      </c>
      <c r="L83" s="42">
        <v>290</v>
      </c>
    </row>
    <row r="84" spans="2:12" ht="14.25" x14ac:dyDescent="0.2">
      <c r="B84" s="24">
        <v>180</v>
      </c>
      <c r="C84" s="28">
        <v>6</v>
      </c>
      <c r="D84" s="26">
        <f t="shared" si="3"/>
        <v>9</v>
      </c>
      <c r="E84" s="26">
        <f t="shared" si="4"/>
        <v>3</v>
      </c>
      <c r="F84" s="26">
        <v>32.1</v>
      </c>
      <c r="G84" s="26">
        <v>40.799999999999997</v>
      </c>
      <c r="H84" s="31">
        <v>2037</v>
      </c>
      <c r="I84" s="26">
        <v>7.06</v>
      </c>
      <c r="J84" s="42">
        <v>226</v>
      </c>
      <c r="K84" s="43">
        <v>3223</v>
      </c>
      <c r="L84" s="42">
        <v>340</v>
      </c>
    </row>
    <row r="85" spans="2:12" ht="14.25" x14ac:dyDescent="0.2">
      <c r="B85" s="24">
        <v>180</v>
      </c>
      <c r="C85" s="28">
        <v>8</v>
      </c>
      <c r="D85" s="26">
        <f t="shared" si="3"/>
        <v>12</v>
      </c>
      <c r="E85" s="26">
        <f t="shared" si="4"/>
        <v>4</v>
      </c>
      <c r="F85" s="26">
        <v>41.5</v>
      </c>
      <c r="G85" s="26">
        <v>52.8</v>
      </c>
      <c r="H85" s="31">
        <v>2546</v>
      </c>
      <c r="I85" s="26">
        <v>6.94</v>
      </c>
      <c r="J85" s="31">
        <v>283</v>
      </c>
      <c r="K85" s="31">
        <v>4189</v>
      </c>
      <c r="L85" s="31">
        <v>432</v>
      </c>
    </row>
    <row r="86" spans="2:12" ht="14.25" x14ac:dyDescent="0.2">
      <c r="B86" s="37">
        <v>190</v>
      </c>
      <c r="C86" s="28">
        <v>4</v>
      </c>
      <c r="D86" s="26">
        <f t="shared" si="3"/>
        <v>6</v>
      </c>
      <c r="E86" s="26">
        <f t="shared" si="4"/>
        <v>2</v>
      </c>
      <c r="F86" s="26">
        <v>23</v>
      </c>
      <c r="G86" s="26">
        <v>29.3</v>
      </c>
      <c r="H86" s="31">
        <v>1680</v>
      </c>
      <c r="I86" s="26">
        <v>7.57</v>
      </c>
      <c r="J86" s="31">
        <v>176</v>
      </c>
      <c r="K86" s="31">
        <v>2607</v>
      </c>
      <c r="L86" s="31">
        <v>265</v>
      </c>
    </row>
    <row r="87" spans="2:12" ht="15" x14ac:dyDescent="0.2">
      <c r="B87" s="37">
        <v>190</v>
      </c>
      <c r="C87" s="34">
        <v>5</v>
      </c>
      <c r="D87" s="26">
        <f t="shared" si="3"/>
        <v>7.5</v>
      </c>
      <c r="E87" s="26">
        <f t="shared" si="4"/>
        <v>2.5</v>
      </c>
      <c r="F87" s="26">
        <v>28.5</v>
      </c>
      <c r="G87" s="26">
        <v>36.4</v>
      </c>
      <c r="H87" s="31">
        <v>2055</v>
      </c>
      <c r="I87" s="26">
        <v>7.52</v>
      </c>
      <c r="J87" s="31">
        <v>216</v>
      </c>
      <c r="K87" s="31">
        <v>3215</v>
      </c>
      <c r="L87" s="31">
        <v>325</v>
      </c>
    </row>
    <row r="88" spans="2:12" ht="14.25" x14ac:dyDescent="0.2">
      <c r="B88" s="37">
        <v>190</v>
      </c>
      <c r="C88" s="39">
        <v>6</v>
      </c>
      <c r="D88" s="26">
        <f t="shared" si="3"/>
        <v>9</v>
      </c>
      <c r="E88" s="26">
        <f t="shared" si="4"/>
        <v>3</v>
      </c>
      <c r="F88" s="26">
        <v>33.9</v>
      </c>
      <c r="G88" s="26">
        <v>43.2</v>
      </c>
      <c r="H88" s="31">
        <v>2413</v>
      </c>
      <c r="I88" s="26">
        <v>7.47</v>
      </c>
      <c r="J88" s="31">
        <v>254</v>
      </c>
      <c r="K88" s="31">
        <v>3807</v>
      </c>
      <c r="L88" s="31">
        <v>381</v>
      </c>
    </row>
    <row r="89" spans="2:12" ht="14.25" x14ac:dyDescent="0.2">
      <c r="B89" s="37">
        <v>190</v>
      </c>
      <c r="C89" s="28">
        <v>8</v>
      </c>
      <c r="D89" s="26">
        <f t="shared" si="3"/>
        <v>12</v>
      </c>
      <c r="E89" s="26">
        <f t="shared" si="4"/>
        <v>4</v>
      </c>
      <c r="F89" s="26">
        <v>44</v>
      </c>
      <c r="G89" s="26">
        <v>56</v>
      </c>
      <c r="H89" s="31">
        <v>3208</v>
      </c>
      <c r="I89" s="26">
        <v>7.35</v>
      </c>
      <c r="J89" s="31">
        <v>319</v>
      </c>
      <c r="K89" s="31">
        <v>4958</v>
      </c>
      <c r="L89" s="31">
        <v>486</v>
      </c>
    </row>
    <row r="90" spans="2:12" ht="15" x14ac:dyDescent="0.2">
      <c r="B90" s="24">
        <v>200</v>
      </c>
      <c r="C90" s="34">
        <v>4</v>
      </c>
      <c r="D90" s="26">
        <f t="shared" si="3"/>
        <v>6</v>
      </c>
      <c r="E90" s="26">
        <f t="shared" si="4"/>
        <v>2</v>
      </c>
      <c r="F90" s="26">
        <v>24.3</v>
      </c>
      <c r="G90" s="26">
        <v>30.9</v>
      </c>
      <c r="H90" s="31">
        <v>1968</v>
      </c>
      <c r="I90" s="26">
        <v>7.97</v>
      </c>
      <c r="J90" s="31">
        <v>197</v>
      </c>
      <c r="K90" s="31">
        <v>3049</v>
      </c>
      <c r="L90" s="31">
        <v>295</v>
      </c>
    </row>
    <row r="91" spans="2:12" ht="15" x14ac:dyDescent="0.2">
      <c r="B91" s="24">
        <v>200</v>
      </c>
      <c r="C91" s="34">
        <v>5</v>
      </c>
      <c r="D91" s="26">
        <f t="shared" si="3"/>
        <v>7.5</v>
      </c>
      <c r="E91" s="26">
        <f t="shared" si="4"/>
        <v>2.5</v>
      </c>
      <c r="F91" s="26">
        <v>30.1</v>
      </c>
      <c r="G91" s="26">
        <v>38.4</v>
      </c>
      <c r="H91" s="31">
        <v>2410</v>
      </c>
      <c r="I91" s="26">
        <v>7.93</v>
      </c>
      <c r="J91" s="31">
        <v>241</v>
      </c>
      <c r="K91" s="31">
        <v>3763</v>
      </c>
      <c r="L91" s="31">
        <v>362</v>
      </c>
    </row>
    <row r="92" spans="2:12" ht="14.25" x14ac:dyDescent="0.2">
      <c r="B92" s="24">
        <v>200</v>
      </c>
      <c r="C92" s="28">
        <v>6</v>
      </c>
      <c r="D92" s="26">
        <f t="shared" si="3"/>
        <v>9</v>
      </c>
      <c r="E92" s="26">
        <f t="shared" si="4"/>
        <v>3</v>
      </c>
      <c r="F92" s="26">
        <v>35.799999999999997</v>
      </c>
      <c r="G92" s="26">
        <v>45.6</v>
      </c>
      <c r="H92" s="31">
        <v>2833</v>
      </c>
      <c r="I92" s="26">
        <v>7.88</v>
      </c>
      <c r="J92" s="31">
        <v>283</v>
      </c>
      <c r="K92" s="31">
        <v>4459</v>
      </c>
      <c r="L92" s="31">
        <v>426</v>
      </c>
    </row>
    <row r="93" spans="2:12" ht="14.25" x14ac:dyDescent="0.2">
      <c r="B93" s="24">
        <v>200</v>
      </c>
      <c r="C93" s="28">
        <v>8</v>
      </c>
      <c r="D93" s="26">
        <f t="shared" si="3"/>
        <v>12</v>
      </c>
      <c r="E93" s="26">
        <f t="shared" si="4"/>
        <v>4</v>
      </c>
      <c r="F93" s="26">
        <v>46.5</v>
      </c>
      <c r="G93" s="26">
        <v>59.2</v>
      </c>
      <c r="H93" s="31">
        <v>3566</v>
      </c>
      <c r="I93" s="26">
        <v>7.76</v>
      </c>
      <c r="J93" s="31">
        <v>357</v>
      </c>
      <c r="K93" s="31">
        <v>5815</v>
      </c>
      <c r="L93" s="31">
        <v>544</v>
      </c>
    </row>
    <row r="94" spans="2:12" ht="14.25" x14ac:dyDescent="0.2">
      <c r="B94" s="24">
        <v>200</v>
      </c>
      <c r="C94" s="24">
        <v>10</v>
      </c>
      <c r="D94" s="26">
        <f t="shared" si="3"/>
        <v>15</v>
      </c>
      <c r="E94" s="26">
        <f t="shared" si="4"/>
        <v>5</v>
      </c>
      <c r="F94" s="26">
        <v>57</v>
      </c>
      <c r="G94" s="26">
        <v>72.599999999999994</v>
      </c>
      <c r="H94" s="31">
        <v>4251</v>
      </c>
      <c r="I94" s="26">
        <v>7.65</v>
      </c>
      <c r="J94" s="31">
        <v>425</v>
      </c>
      <c r="K94" s="31">
        <v>7072</v>
      </c>
      <c r="L94" s="31">
        <v>651</v>
      </c>
    </row>
    <row r="95" spans="2:12" ht="15" x14ac:dyDescent="0.2">
      <c r="B95" s="24">
        <v>220</v>
      </c>
      <c r="C95" s="34">
        <v>5</v>
      </c>
      <c r="D95" s="26">
        <f t="shared" si="3"/>
        <v>7.5</v>
      </c>
      <c r="E95" s="26">
        <f t="shared" si="4"/>
        <v>2.5</v>
      </c>
      <c r="F95" s="26">
        <v>33.200000000000003</v>
      </c>
      <c r="G95" s="26">
        <v>42.4</v>
      </c>
      <c r="H95" s="31">
        <v>3238</v>
      </c>
      <c r="I95" s="26">
        <v>8.74</v>
      </c>
      <c r="J95" s="31">
        <v>294</v>
      </c>
      <c r="K95" s="31">
        <v>5038</v>
      </c>
      <c r="L95" s="31">
        <v>442</v>
      </c>
    </row>
    <row r="96" spans="2:12" ht="14.25" x14ac:dyDescent="0.2">
      <c r="B96" s="24">
        <v>220</v>
      </c>
      <c r="C96" s="28">
        <v>6</v>
      </c>
      <c r="D96" s="26">
        <f t="shared" si="3"/>
        <v>9</v>
      </c>
      <c r="E96" s="26">
        <f t="shared" si="4"/>
        <v>3</v>
      </c>
      <c r="F96" s="26">
        <v>39.6</v>
      </c>
      <c r="G96" s="26">
        <v>50.4</v>
      </c>
      <c r="H96" s="31">
        <v>3813</v>
      </c>
      <c r="I96" s="26">
        <v>8.6999999999999993</v>
      </c>
      <c r="J96" s="31">
        <v>347</v>
      </c>
      <c r="K96" s="31">
        <v>5976</v>
      </c>
      <c r="L96" s="31">
        <v>521</v>
      </c>
    </row>
    <row r="97" spans="2:12" ht="14.25" x14ac:dyDescent="0.2">
      <c r="B97" s="24">
        <v>220</v>
      </c>
      <c r="C97" s="28">
        <v>8</v>
      </c>
      <c r="D97" s="26">
        <f t="shared" si="3"/>
        <v>12</v>
      </c>
      <c r="E97" s="26">
        <f t="shared" si="4"/>
        <v>4</v>
      </c>
      <c r="F97" s="26">
        <v>51.5</v>
      </c>
      <c r="G97" s="26">
        <v>65.599999999999994</v>
      </c>
      <c r="H97" s="31">
        <v>4828</v>
      </c>
      <c r="I97" s="26">
        <v>8.58</v>
      </c>
      <c r="J97" s="31">
        <v>439</v>
      </c>
      <c r="K97" s="31">
        <v>7815</v>
      </c>
      <c r="L97" s="31">
        <v>668</v>
      </c>
    </row>
    <row r="98" spans="2:12" ht="14.25" x14ac:dyDescent="0.2">
      <c r="B98" s="24">
        <v>220</v>
      </c>
      <c r="C98" s="24">
        <v>10</v>
      </c>
      <c r="D98" s="26">
        <f t="shared" si="3"/>
        <v>15</v>
      </c>
      <c r="E98" s="26">
        <f t="shared" si="4"/>
        <v>5</v>
      </c>
      <c r="F98" s="26">
        <v>63.2</v>
      </c>
      <c r="G98" s="26">
        <v>80.599999999999994</v>
      </c>
      <c r="H98" s="31">
        <v>5782</v>
      </c>
      <c r="I98" s="26">
        <v>8.4700000000000006</v>
      </c>
      <c r="J98" s="31">
        <v>526</v>
      </c>
      <c r="K98" s="31">
        <v>9533</v>
      </c>
      <c r="L98" s="31">
        <v>804</v>
      </c>
    </row>
    <row r="99" spans="2:12" ht="14.25" x14ac:dyDescent="0.2">
      <c r="B99" s="24">
        <v>220</v>
      </c>
      <c r="C99" s="24">
        <v>12</v>
      </c>
      <c r="D99" s="26">
        <f t="shared" si="3"/>
        <v>18</v>
      </c>
      <c r="E99" s="26">
        <f t="shared" si="4"/>
        <v>6</v>
      </c>
      <c r="F99" s="26">
        <v>73.5</v>
      </c>
      <c r="G99" s="26">
        <v>93.7</v>
      </c>
      <c r="H99" s="31">
        <v>6487</v>
      </c>
      <c r="I99" s="26">
        <v>8.32</v>
      </c>
      <c r="J99" s="31">
        <v>590</v>
      </c>
      <c r="K99" s="31">
        <v>11149</v>
      </c>
      <c r="L99" s="31">
        <v>922</v>
      </c>
    </row>
    <row r="100" spans="2:12" ht="15" x14ac:dyDescent="0.2">
      <c r="B100" s="24">
        <v>250</v>
      </c>
      <c r="C100" s="34">
        <v>5</v>
      </c>
      <c r="D100" s="26">
        <f t="shared" si="3"/>
        <v>7.5</v>
      </c>
      <c r="E100" s="26">
        <f t="shared" si="4"/>
        <v>2.5</v>
      </c>
      <c r="F100" s="26">
        <v>38</v>
      </c>
      <c r="G100" s="26">
        <v>48.4</v>
      </c>
      <c r="H100" s="31">
        <v>4805</v>
      </c>
      <c r="I100" s="26">
        <v>9.9700000000000006</v>
      </c>
      <c r="J100" s="31">
        <v>384</v>
      </c>
      <c r="K100" s="31">
        <v>7443</v>
      </c>
      <c r="L100" s="31">
        <v>577</v>
      </c>
    </row>
    <row r="101" spans="2:12" ht="14.25" x14ac:dyDescent="0.2">
      <c r="B101" s="24">
        <v>250</v>
      </c>
      <c r="C101" s="28">
        <v>6</v>
      </c>
      <c r="D101" s="26">
        <f t="shared" si="3"/>
        <v>9</v>
      </c>
      <c r="E101" s="26">
        <f t="shared" si="4"/>
        <v>3</v>
      </c>
      <c r="F101" s="26">
        <v>45.2</v>
      </c>
      <c r="G101" s="26">
        <v>57.6</v>
      </c>
      <c r="H101" s="31">
        <v>5672</v>
      </c>
      <c r="I101" s="26">
        <v>9.92</v>
      </c>
      <c r="J101" s="31">
        <v>454</v>
      </c>
      <c r="K101" s="31">
        <v>8843</v>
      </c>
      <c r="L101" s="31">
        <v>681</v>
      </c>
    </row>
    <row r="102" spans="2:12" ht="14.25" x14ac:dyDescent="0.2">
      <c r="B102" s="24">
        <v>250</v>
      </c>
      <c r="C102" s="28">
        <v>8</v>
      </c>
      <c r="D102" s="26">
        <f t="shared" si="3"/>
        <v>12</v>
      </c>
      <c r="E102" s="26">
        <f t="shared" si="4"/>
        <v>4</v>
      </c>
      <c r="F102" s="26">
        <v>59.1</v>
      </c>
      <c r="G102" s="26">
        <v>75.2</v>
      </c>
      <c r="H102" s="31">
        <v>7229</v>
      </c>
      <c r="I102" s="26">
        <v>9.8000000000000007</v>
      </c>
      <c r="J102" s="31">
        <v>578</v>
      </c>
      <c r="K102" s="31">
        <v>11598</v>
      </c>
      <c r="L102" s="31">
        <v>878</v>
      </c>
    </row>
    <row r="103" spans="2:12" ht="14.25" x14ac:dyDescent="0.2">
      <c r="B103" s="24">
        <v>250</v>
      </c>
      <c r="C103" s="24">
        <v>10</v>
      </c>
      <c r="D103" s="26">
        <f t="shared" si="3"/>
        <v>15</v>
      </c>
      <c r="E103" s="26">
        <f t="shared" si="4"/>
        <v>5</v>
      </c>
      <c r="F103" s="26">
        <v>72.7</v>
      </c>
      <c r="G103" s="26">
        <v>92.6</v>
      </c>
      <c r="H103" s="32">
        <v>8707</v>
      </c>
      <c r="I103" s="26">
        <v>9.6999999999999993</v>
      </c>
      <c r="J103" s="31">
        <v>697</v>
      </c>
      <c r="K103" s="31">
        <v>14197</v>
      </c>
      <c r="L103" s="31">
        <v>1062</v>
      </c>
    </row>
    <row r="104" spans="2:12" ht="14.25" x14ac:dyDescent="0.2">
      <c r="B104" s="24">
        <v>250</v>
      </c>
      <c r="C104" s="24">
        <v>12</v>
      </c>
      <c r="D104" s="26">
        <f t="shared" si="3"/>
        <v>18</v>
      </c>
      <c r="E104" s="26">
        <f t="shared" si="4"/>
        <v>6</v>
      </c>
      <c r="F104" s="26">
        <v>84.8</v>
      </c>
      <c r="G104" s="26">
        <v>108</v>
      </c>
      <c r="H104" s="31">
        <v>9859</v>
      </c>
      <c r="I104" s="26">
        <v>9.5500000000000007</v>
      </c>
      <c r="J104" s="31">
        <v>789</v>
      </c>
      <c r="K104" s="31">
        <v>16691</v>
      </c>
      <c r="L104" s="31">
        <v>1226</v>
      </c>
    </row>
    <row r="105" spans="2:12" ht="15" x14ac:dyDescent="0.2">
      <c r="B105" s="24">
        <v>280</v>
      </c>
      <c r="C105" s="34">
        <v>5</v>
      </c>
      <c r="D105" s="26">
        <f t="shared" si="3"/>
        <v>7.5</v>
      </c>
      <c r="E105" s="26">
        <f t="shared" si="4"/>
        <v>2.5</v>
      </c>
      <c r="F105" s="26">
        <v>42.7</v>
      </c>
      <c r="G105" s="26">
        <v>54.4</v>
      </c>
      <c r="H105" s="31">
        <v>6810</v>
      </c>
      <c r="I105" s="26">
        <v>11.2</v>
      </c>
      <c r="J105" s="31">
        <v>486</v>
      </c>
      <c r="K105" s="31">
        <v>10513</v>
      </c>
      <c r="L105" s="31">
        <v>730</v>
      </c>
    </row>
    <row r="106" spans="2:12" ht="14.25" x14ac:dyDescent="0.2">
      <c r="B106" s="24">
        <v>280</v>
      </c>
      <c r="C106" s="28">
        <v>6</v>
      </c>
      <c r="D106" s="26">
        <f t="shared" si="3"/>
        <v>9</v>
      </c>
      <c r="E106" s="26">
        <f t="shared" si="4"/>
        <v>3</v>
      </c>
      <c r="F106" s="26">
        <v>50.9</v>
      </c>
      <c r="G106" s="26">
        <v>64.8</v>
      </c>
      <c r="H106" s="31">
        <v>8054</v>
      </c>
      <c r="I106" s="26">
        <v>11.1</v>
      </c>
      <c r="J106" s="31">
        <v>575</v>
      </c>
      <c r="K106" s="31">
        <v>12504</v>
      </c>
      <c r="L106" s="31">
        <v>863</v>
      </c>
    </row>
    <row r="107" spans="2:12" ht="14.25" x14ac:dyDescent="0.2">
      <c r="B107" s="24">
        <v>280</v>
      </c>
      <c r="C107" s="28">
        <v>8</v>
      </c>
      <c r="D107" s="26">
        <f t="shared" si="3"/>
        <v>12</v>
      </c>
      <c r="E107" s="26">
        <f t="shared" si="4"/>
        <v>4</v>
      </c>
      <c r="F107" s="26">
        <v>66.599999999999994</v>
      </c>
      <c r="G107" s="26">
        <v>84.8</v>
      </c>
      <c r="H107" s="31">
        <v>10317</v>
      </c>
      <c r="I107" s="26">
        <v>11</v>
      </c>
      <c r="J107" s="31">
        <v>737</v>
      </c>
      <c r="K107" s="31">
        <v>16436</v>
      </c>
      <c r="L107" s="31">
        <v>1117</v>
      </c>
    </row>
    <row r="108" spans="2:12" ht="14.25" x14ac:dyDescent="0.2">
      <c r="B108" s="24">
        <v>280</v>
      </c>
      <c r="C108" s="24">
        <v>10</v>
      </c>
      <c r="D108" s="26">
        <f t="shared" si="3"/>
        <v>15</v>
      </c>
      <c r="E108" s="26">
        <f t="shared" si="4"/>
        <v>5</v>
      </c>
      <c r="F108" s="26">
        <v>82.1</v>
      </c>
      <c r="G108" s="26">
        <v>104.6</v>
      </c>
      <c r="H108" s="31">
        <v>12479</v>
      </c>
      <c r="I108" s="26">
        <v>10.9</v>
      </c>
      <c r="J108" s="31">
        <v>891</v>
      </c>
      <c r="K108" s="31">
        <v>20173</v>
      </c>
      <c r="L108" s="31">
        <v>1356</v>
      </c>
    </row>
    <row r="109" spans="2:12" ht="14.25" x14ac:dyDescent="0.2">
      <c r="B109" s="24">
        <v>280</v>
      </c>
      <c r="C109" s="24">
        <v>12</v>
      </c>
      <c r="D109" s="26">
        <f t="shared" si="3"/>
        <v>18</v>
      </c>
      <c r="E109" s="26">
        <f t="shared" si="4"/>
        <v>6</v>
      </c>
      <c r="F109" s="26">
        <v>96.1</v>
      </c>
      <c r="G109" s="26">
        <v>122.5</v>
      </c>
      <c r="H109" s="31">
        <v>14232</v>
      </c>
      <c r="I109" s="26">
        <v>10.8</v>
      </c>
      <c r="J109" s="31">
        <v>1017</v>
      </c>
      <c r="K109" s="31">
        <v>23804</v>
      </c>
      <c r="L109" s="31">
        <v>1574</v>
      </c>
    </row>
    <row r="110" spans="2:12" ht="15" x14ac:dyDescent="0.2">
      <c r="B110" s="33">
        <v>300</v>
      </c>
      <c r="C110" s="28">
        <v>6</v>
      </c>
      <c r="D110" s="26">
        <f t="shared" si="3"/>
        <v>9</v>
      </c>
      <c r="E110" s="26">
        <f t="shared" si="4"/>
        <v>3</v>
      </c>
      <c r="F110" s="26">
        <v>54.7</v>
      </c>
      <c r="G110" s="31">
        <v>69.599999999999994</v>
      </c>
      <c r="H110" s="31">
        <v>9964</v>
      </c>
      <c r="I110" s="26">
        <v>12</v>
      </c>
      <c r="J110" s="31">
        <v>664</v>
      </c>
      <c r="K110" s="31">
        <v>15434</v>
      </c>
      <c r="L110" s="31">
        <v>997</v>
      </c>
    </row>
    <row r="111" spans="2:12" ht="15" x14ac:dyDescent="0.2">
      <c r="B111" s="33">
        <v>300</v>
      </c>
      <c r="C111" s="34">
        <v>8</v>
      </c>
      <c r="D111" s="26">
        <f t="shared" si="3"/>
        <v>12</v>
      </c>
      <c r="E111" s="26">
        <f t="shared" si="4"/>
        <v>4</v>
      </c>
      <c r="F111" s="26">
        <v>71.599999999999994</v>
      </c>
      <c r="G111" s="31">
        <v>91.2</v>
      </c>
      <c r="H111" s="31">
        <v>12801</v>
      </c>
      <c r="I111" s="26">
        <v>11.8</v>
      </c>
      <c r="J111" s="31">
        <v>853</v>
      </c>
      <c r="K111" s="31">
        <v>20312</v>
      </c>
      <c r="L111" s="31">
        <v>1293</v>
      </c>
    </row>
    <row r="112" spans="2:12" ht="15" x14ac:dyDescent="0.2">
      <c r="B112" s="33">
        <v>300</v>
      </c>
      <c r="C112" s="24">
        <v>10</v>
      </c>
      <c r="D112" s="26">
        <f t="shared" si="3"/>
        <v>15</v>
      </c>
      <c r="E112" s="26">
        <f t="shared" si="4"/>
        <v>5</v>
      </c>
      <c r="F112" s="26">
        <v>88.4</v>
      </c>
      <c r="G112" s="31">
        <v>113</v>
      </c>
      <c r="H112" s="31">
        <v>15519</v>
      </c>
      <c r="I112" s="26">
        <v>11.7</v>
      </c>
      <c r="J112" s="31">
        <v>1035</v>
      </c>
      <c r="K112" s="31">
        <v>24966</v>
      </c>
      <c r="L112" s="31">
        <v>1572</v>
      </c>
    </row>
    <row r="113" spans="2:12" ht="15" x14ac:dyDescent="0.2">
      <c r="B113" s="33">
        <v>300</v>
      </c>
      <c r="C113" s="24">
        <v>12</v>
      </c>
      <c r="D113" s="26">
        <f t="shared" si="3"/>
        <v>18</v>
      </c>
      <c r="E113" s="26">
        <f t="shared" si="4"/>
        <v>6</v>
      </c>
      <c r="F113" s="26">
        <v>104</v>
      </c>
      <c r="G113" s="31">
        <v>132</v>
      </c>
      <c r="H113" s="31">
        <v>17767</v>
      </c>
      <c r="I113" s="26">
        <v>11.6</v>
      </c>
      <c r="J113" s="31">
        <v>1184</v>
      </c>
      <c r="K113" s="31">
        <v>29514</v>
      </c>
      <c r="L113" s="31">
        <v>1829</v>
      </c>
    </row>
    <row r="114" spans="2:12" ht="15" x14ac:dyDescent="0.2">
      <c r="B114" s="33">
        <v>350</v>
      </c>
      <c r="C114" s="34">
        <v>6</v>
      </c>
      <c r="D114" s="26">
        <f t="shared" si="3"/>
        <v>9</v>
      </c>
      <c r="E114" s="26">
        <f t="shared" si="4"/>
        <v>3</v>
      </c>
      <c r="F114" s="26">
        <v>64.099999999999994</v>
      </c>
      <c r="G114" s="31">
        <v>81.599999999999994</v>
      </c>
      <c r="H114" s="31">
        <v>16008</v>
      </c>
      <c r="I114" s="26">
        <v>14</v>
      </c>
      <c r="J114" s="31">
        <v>915</v>
      </c>
      <c r="K114" s="31">
        <v>24683</v>
      </c>
      <c r="L114" s="31">
        <v>1372</v>
      </c>
    </row>
    <row r="115" spans="2:12" ht="15" x14ac:dyDescent="0.2">
      <c r="B115" s="33">
        <v>350</v>
      </c>
      <c r="C115" s="34">
        <v>8</v>
      </c>
      <c r="D115" s="26">
        <f t="shared" si="3"/>
        <v>12</v>
      </c>
      <c r="E115" s="26">
        <f t="shared" si="4"/>
        <v>4</v>
      </c>
      <c r="F115" s="26">
        <v>84.2</v>
      </c>
      <c r="G115" s="31">
        <v>107</v>
      </c>
      <c r="H115" s="31">
        <v>20618</v>
      </c>
      <c r="I115" s="26">
        <v>13.9</v>
      </c>
      <c r="J115" s="31">
        <v>1182</v>
      </c>
      <c r="K115" s="31">
        <v>32557</v>
      </c>
      <c r="L115" s="31">
        <v>1787</v>
      </c>
    </row>
    <row r="116" spans="2:12" ht="15" x14ac:dyDescent="0.2">
      <c r="B116" s="33">
        <v>350</v>
      </c>
      <c r="C116" s="24">
        <v>10</v>
      </c>
      <c r="D116" s="26">
        <f t="shared" si="3"/>
        <v>15</v>
      </c>
      <c r="E116" s="26">
        <f t="shared" si="4"/>
        <v>5</v>
      </c>
      <c r="F116" s="26">
        <v>104</v>
      </c>
      <c r="G116" s="31">
        <v>133</v>
      </c>
      <c r="H116" s="31">
        <v>25189</v>
      </c>
      <c r="I116" s="26">
        <v>13.8</v>
      </c>
      <c r="J116" s="31">
        <v>1439</v>
      </c>
      <c r="K116" s="31">
        <v>40127</v>
      </c>
      <c r="L116" s="31">
        <v>2182</v>
      </c>
    </row>
    <row r="117" spans="2:12" ht="15" x14ac:dyDescent="0.2">
      <c r="B117" s="33">
        <v>350</v>
      </c>
      <c r="C117" s="24">
        <v>12</v>
      </c>
      <c r="D117" s="26">
        <f t="shared" si="3"/>
        <v>18</v>
      </c>
      <c r="E117" s="26">
        <f t="shared" si="4"/>
        <v>6</v>
      </c>
      <c r="F117" s="26">
        <v>123</v>
      </c>
      <c r="G117" s="31">
        <v>156</v>
      </c>
      <c r="H117" s="31">
        <v>29054</v>
      </c>
      <c r="I117" s="26">
        <v>13.6</v>
      </c>
      <c r="J117" s="31">
        <v>1660</v>
      </c>
      <c r="K117" s="31">
        <v>47598</v>
      </c>
      <c r="L117" s="31">
        <v>2552</v>
      </c>
    </row>
    <row r="118" spans="2:12" ht="15" x14ac:dyDescent="0.2">
      <c r="B118" s="33">
        <v>400</v>
      </c>
      <c r="C118" s="28">
        <v>8</v>
      </c>
      <c r="D118" s="26">
        <f t="shared" si="3"/>
        <v>12</v>
      </c>
      <c r="E118" s="26">
        <f t="shared" si="4"/>
        <v>4</v>
      </c>
      <c r="F118" s="26">
        <v>96.7</v>
      </c>
      <c r="G118" s="31">
        <v>123</v>
      </c>
      <c r="H118" s="31">
        <v>31269</v>
      </c>
      <c r="I118" s="26">
        <v>15.9</v>
      </c>
      <c r="J118" s="31">
        <v>1564</v>
      </c>
      <c r="K118" s="31">
        <v>48934</v>
      </c>
      <c r="L118" s="31">
        <v>2362</v>
      </c>
    </row>
    <row r="119" spans="2:12" ht="15" x14ac:dyDescent="0.2">
      <c r="B119" s="33">
        <v>400</v>
      </c>
      <c r="C119" s="33">
        <v>10</v>
      </c>
      <c r="D119" s="26">
        <f t="shared" si="3"/>
        <v>15</v>
      </c>
      <c r="E119" s="26">
        <f t="shared" si="4"/>
        <v>5</v>
      </c>
      <c r="F119" s="26">
        <v>120</v>
      </c>
      <c r="G119" s="31">
        <v>153</v>
      </c>
      <c r="H119" s="31">
        <v>38216</v>
      </c>
      <c r="I119" s="26">
        <v>15.8</v>
      </c>
      <c r="J119" s="31">
        <v>1911</v>
      </c>
      <c r="K119" s="31">
        <v>60431</v>
      </c>
      <c r="L119" s="31">
        <v>2892</v>
      </c>
    </row>
    <row r="120" spans="2:12" ht="15" x14ac:dyDescent="0.2">
      <c r="B120" s="33">
        <v>400</v>
      </c>
      <c r="C120" s="24">
        <v>12</v>
      </c>
      <c r="D120" s="26">
        <f t="shared" si="3"/>
        <v>18</v>
      </c>
      <c r="E120" s="26">
        <f t="shared" si="4"/>
        <v>6</v>
      </c>
      <c r="F120" s="26">
        <v>141</v>
      </c>
      <c r="G120" s="31">
        <v>180</v>
      </c>
      <c r="H120" s="31">
        <v>44319</v>
      </c>
      <c r="I120" s="26">
        <v>15.7</v>
      </c>
      <c r="J120" s="31">
        <v>2216</v>
      </c>
      <c r="K120" s="31">
        <v>71843</v>
      </c>
      <c r="L120" s="32">
        <v>3395</v>
      </c>
    </row>
    <row r="121" spans="2:12" ht="15" x14ac:dyDescent="0.2">
      <c r="B121" s="33">
        <v>400</v>
      </c>
      <c r="C121" s="24">
        <v>14</v>
      </c>
      <c r="D121" s="26">
        <f t="shared" si="3"/>
        <v>21</v>
      </c>
      <c r="E121" s="26">
        <f t="shared" si="4"/>
        <v>7</v>
      </c>
      <c r="F121" s="26">
        <v>163</v>
      </c>
      <c r="G121" s="31">
        <v>208</v>
      </c>
      <c r="H121" s="31">
        <v>50414</v>
      </c>
      <c r="I121" s="26">
        <v>15.6</v>
      </c>
      <c r="J121" s="31">
        <v>2521</v>
      </c>
      <c r="K121" s="31">
        <v>82735</v>
      </c>
      <c r="L121" s="31">
        <v>3877</v>
      </c>
    </row>
    <row r="122" spans="2:12" ht="15" x14ac:dyDescent="0.2">
      <c r="B122" s="33">
        <v>450</v>
      </c>
      <c r="C122" s="28">
        <v>8</v>
      </c>
      <c r="D122" s="26">
        <f t="shared" si="3"/>
        <v>12</v>
      </c>
      <c r="E122" s="26">
        <f t="shared" si="4"/>
        <v>4</v>
      </c>
      <c r="F122" s="31">
        <v>109</v>
      </c>
      <c r="G122" s="31">
        <v>139</v>
      </c>
      <c r="H122" s="31">
        <v>44966</v>
      </c>
      <c r="I122" s="26">
        <v>18</v>
      </c>
      <c r="J122" s="31">
        <v>1999</v>
      </c>
      <c r="K122" s="31">
        <v>70043</v>
      </c>
      <c r="L122" s="31">
        <v>3016</v>
      </c>
    </row>
    <row r="123" spans="2:12" ht="15" x14ac:dyDescent="0.2">
      <c r="B123" s="33">
        <v>450</v>
      </c>
      <c r="C123" s="33">
        <v>10</v>
      </c>
      <c r="D123" s="26">
        <f t="shared" si="3"/>
        <v>15</v>
      </c>
      <c r="E123" s="26">
        <f t="shared" si="4"/>
        <v>5</v>
      </c>
      <c r="F123" s="31">
        <v>135</v>
      </c>
      <c r="G123" s="31">
        <v>173</v>
      </c>
      <c r="H123" s="31">
        <v>55100</v>
      </c>
      <c r="I123" s="26">
        <v>17.899999999999999</v>
      </c>
      <c r="J123" s="31">
        <v>2449</v>
      </c>
      <c r="K123" s="31">
        <v>86629</v>
      </c>
      <c r="L123" s="31">
        <v>3702</v>
      </c>
    </row>
    <row r="124" spans="2:12" ht="15" x14ac:dyDescent="0.2">
      <c r="B124" s="33">
        <v>450</v>
      </c>
      <c r="C124" s="24">
        <v>12</v>
      </c>
      <c r="D124" s="26">
        <f t="shared" si="3"/>
        <v>18</v>
      </c>
      <c r="E124" s="26">
        <f t="shared" si="4"/>
        <v>6</v>
      </c>
      <c r="F124" s="31">
        <v>160</v>
      </c>
      <c r="G124" s="31">
        <v>204</v>
      </c>
      <c r="H124" s="31">
        <v>64164</v>
      </c>
      <c r="I124" s="26">
        <v>17.7</v>
      </c>
      <c r="J124" s="31">
        <v>2851</v>
      </c>
      <c r="K124" s="31">
        <v>103150</v>
      </c>
      <c r="L124" s="31">
        <v>4357</v>
      </c>
    </row>
    <row r="125" spans="2:12" ht="15" x14ac:dyDescent="0.2">
      <c r="B125" s="33">
        <v>450</v>
      </c>
      <c r="C125" s="37">
        <v>14</v>
      </c>
      <c r="D125" s="26">
        <f t="shared" si="3"/>
        <v>21</v>
      </c>
      <c r="E125" s="26">
        <f t="shared" si="4"/>
        <v>7</v>
      </c>
      <c r="F125" s="31">
        <v>185</v>
      </c>
      <c r="G125" s="31">
        <v>236</v>
      </c>
      <c r="H125" s="31">
        <v>73210</v>
      </c>
      <c r="I125" s="26">
        <v>17.600000000000001</v>
      </c>
      <c r="J125" s="31">
        <v>3254</v>
      </c>
      <c r="K125" s="31">
        <v>119000</v>
      </c>
      <c r="L125" s="31">
        <v>4989</v>
      </c>
    </row>
    <row r="126" spans="2:12" ht="14.25" x14ac:dyDescent="0.2">
      <c r="B126" s="24">
        <v>500</v>
      </c>
      <c r="C126" s="28">
        <v>8</v>
      </c>
      <c r="D126" s="26">
        <f t="shared" si="3"/>
        <v>12</v>
      </c>
      <c r="E126" s="26">
        <f t="shared" si="4"/>
        <v>4</v>
      </c>
      <c r="F126" s="31">
        <v>122</v>
      </c>
      <c r="G126" s="31">
        <v>155</v>
      </c>
      <c r="H126" s="31">
        <v>62172</v>
      </c>
      <c r="I126" s="26">
        <v>20</v>
      </c>
      <c r="J126" s="31">
        <v>2487</v>
      </c>
      <c r="K126" s="31">
        <v>96483</v>
      </c>
      <c r="L126" s="31">
        <v>3750</v>
      </c>
    </row>
    <row r="127" spans="2:12" ht="14.25" x14ac:dyDescent="0.2">
      <c r="B127" s="24">
        <v>500</v>
      </c>
      <c r="C127" s="24">
        <v>10</v>
      </c>
      <c r="D127" s="26">
        <f t="shared" si="3"/>
        <v>15</v>
      </c>
      <c r="E127" s="26">
        <f t="shared" si="4"/>
        <v>5</v>
      </c>
      <c r="F127" s="31">
        <v>151</v>
      </c>
      <c r="G127" s="31">
        <v>193</v>
      </c>
      <c r="H127" s="31">
        <v>76341</v>
      </c>
      <c r="I127" s="26">
        <v>19.899999999999999</v>
      </c>
      <c r="J127" s="31">
        <v>3054</v>
      </c>
      <c r="K127" s="31">
        <v>119470</v>
      </c>
      <c r="L127" s="31">
        <v>4612</v>
      </c>
    </row>
    <row r="128" spans="2:12" ht="14.25" x14ac:dyDescent="0.2">
      <c r="B128" s="24">
        <v>500</v>
      </c>
      <c r="C128" s="24">
        <v>12</v>
      </c>
      <c r="D128" s="26">
        <f t="shared" si="3"/>
        <v>18</v>
      </c>
      <c r="E128" s="26">
        <f t="shared" si="4"/>
        <v>6</v>
      </c>
      <c r="F128" s="31">
        <v>179</v>
      </c>
      <c r="G128" s="31">
        <v>228</v>
      </c>
      <c r="H128" s="31">
        <v>89187</v>
      </c>
      <c r="I128" s="26">
        <v>19.8</v>
      </c>
      <c r="J128" s="31">
        <v>3568</v>
      </c>
      <c r="K128" s="31">
        <v>142420</v>
      </c>
      <c r="L128" s="31">
        <v>5440</v>
      </c>
    </row>
    <row r="129" spans="2:12" ht="14.25" x14ac:dyDescent="0.2">
      <c r="B129" s="24">
        <v>500</v>
      </c>
      <c r="C129" s="24">
        <v>14</v>
      </c>
      <c r="D129" s="26">
        <f t="shared" si="3"/>
        <v>21</v>
      </c>
      <c r="E129" s="26">
        <f t="shared" si="4"/>
        <v>7</v>
      </c>
      <c r="F129" s="31">
        <v>207</v>
      </c>
      <c r="G129" s="31">
        <v>264</v>
      </c>
      <c r="H129" s="31">
        <v>102010</v>
      </c>
      <c r="I129" s="26">
        <v>19.7</v>
      </c>
      <c r="J129" s="31">
        <v>4080</v>
      </c>
      <c r="K129" s="31">
        <v>164530</v>
      </c>
      <c r="L129" s="31">
        <v>6241</v>
      </c>
    </row>
    <row r="130" spans="2:12" ht="14.25" x14ac:dyDescent="0.2">
      <c r="B130" s="24">
        <v>500</v>
      </c>
      <c r="C130" s="24">
        <v>16</v>
      </c>
      <c r="D130" s="26">
        <f t="shared" si="3"/>
        <v>24</v>
      </c>
      <c r="E130" s="26">
        <f t="shared" si="4"/>
        <v>8</v>
      </c>
      <c r="F130" s="31">
        <v>235</v>
      </c>
      <c r="G130" s="31">
        <v>299</v>
      </c>
      <c r="H130" s="31">
        <v>114260</v>
      </c>
      <c r="I130" s="26">
        <v>19.600000000000001</v>
      </c>
      <c r="J130" s="31">
        <v>4570</v>
      </c>
      <c r="K130" s="31">
        <v>186140</v>
      </c>
      <c r="L130" s="31">
        <v>7013</v>
      </c>
    </row>
  </sheetData>
  <mergeCells count="6">
    <mergeCell ref="K6:L6"/>
    <mergeCell ref="M6:N6"/>
    <mergeCell ref="O6:P6"/>
    <mergeCell ref="A1:L2"/>
    <mergeCell ref="A3:L3"/>
    <mergeCell ref="A4:L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workbookViewId="0">
      <selection activeCell="E12" sqref="E12"/>
    </sheetView>
  </sheetViews>
  <sheetFormatPr defaultRowHeight="12.75" x14ac:dyDescent="0.2"/>
  <cols>
    <col min="1" max="1" width="64.140625" customWidth="1"/>
    <col min="2" max="2" width="12.28515625" style="6" customWidth="1"/>
    <col min="3" max="3" width="9.42578125" style="6" bestFit="1" customWidth="1"/>
    <col min="4" max="4" width="10.140625" style="6" bestFit="1" customWidth="1"/>
    <col min="5" max="5" width="9.42578125" style="6" bestFit="1" customWidth="1"/>
    <col min="6" max="6" width="9.5703125" style="6" bestFit="1" customWidth="1"/>
    <col min="7" max="7" width="11.28515625" style="6" customWidth="1"/>
    <col min="8" max="9" width="9.42578125" style="6" bestFit="1" customWidth="1"/>
    <col min="10" max="10" width="9.5703125" style="6" bestFit="1" customWidth="1"/>
    <col min="11" max="11" width="9.42578125" style="6" bestFit="1" customWidth="1"/>
    <col min="12" max="12" width="14.5703125" style="6" customWidth="1"/>
  </cols>
  <sheetData>
    <row r="1" spans="1:18" ht="12.75" customHeight="1" x14ac:dyDescent="0.2">
      <c r="A1" s="115" t="s">
        <v>155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21"/>
      <c r="N1" s="21"/>
      <c r="O1" s="21"/>
      <c r="P1" s="21"/>
      <c r="Q1" s="21"/>
      <c r="R1" s="21"/>
    </row>
    <row r="2" spans="1:18" ht="12.7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21"/>
      <c r="N2" s="21"/>
      <c r="O2" s="21"/>
      <c r="P2" s="21"/>
      <c r="Q2" s="21"/>
      <c r="R2" s="21"/>
    </row>
    <row r="3" spans="1:18" x14ac:dyDescent="0.2">
      <c r="A3" s="114" t="s">
        <v>152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7"/>
      <c r="N3" s="17"/>
      <c r="O3" s="17"/>
      <c r="P3" s="17"/>
      <c r="Q3" s="17"/>
      <c r="R3" s="17"/>
    </row>
    <row r="4" spans="1:18" x14ac:dyDescent="0.2">
      <c r="A4" s="114" t="s">
        <v>153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7"/>
      <c r="N4" s="17"/>
      <c r="O4" s="17"/>
      <c r="P4" s="17"/>
      <c r="Q4" s="17"/>
      <c r="R4" s="18"/>
    </row>
    <row r="5" spans="1:18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17"/>
      <c r="N5" s="17"/>
      <c r="O5" s="17"/>
      <c r="P5" s="17"/>
      <c r="Q5" s="17"/>
      <c r="R5" s="18"/>
    </row>
    <row r="6" spans="1:18" x14ac:dyDescent="0.2">
      <c r="B6" s="80" t="s">
        <v>47</v>
      </c>
      <c r="C6" s="80" t="s">
        <v>48</v>
      </c>
      <c r="D6" s="88" t="s">
        <v>9</v>
      </c>
      <c r="E6" s="88" t="s">
        <v>8</v>
      </c>
      <c r="F6" s="88" t="s">
        <v>10</v>
      </c>
      <c r="G6" s="96" t="s">
        <v>13</v>
      </c>
      <c r="H6" s="96" t="s">
        <v>23</v>
      </c>
      <c r="I6" s="96" t="s">
        <v>83</v>
      </c>
      <c r="J6" s="127" t="s">
        <v>79</v>
      </c>
      <c r="K6" s="127"/>
      <c r="L6" s="80" t="s">
        <v>90</v>
      </c>
      <c r="M6" s="129"/>
      <c r="N6" s="129"/>
      <c r="O6" s="129"/>
      <c r="P6" s="129"/>
    </row>
    <row r="7" spans="1:18" ht="38.25" x14ac:dyDescent="0.2">
      <c r="B7" s="75" t="s">
        <v>128</v>
      </c>
      <c r="C7" s="75" t="s">
        <v>97</v>
      </c>
      <c r="D7" s="90" t="s">
        <v>98</v>
      </c>
      <c r="E7" s="90" t="s">
        <v>99</v>
      </c>
      <c r="F7" s="79" t="s">
        <v>100</v>
      </c>
      <c r="G7" s="79" t="s">
        <v>126</v>
      </c>
      <c r="H7" s="79" t="s">
        <v>103</v>
      </c>
      <c r="I7" s="79" t="s">
        <v>127</v>
      </c>
      <c r="J7" s="79" t="s">
        <v>101</v>
      </c>
      <c r="K7" s="79" t="s">
        <v>102</v>
      </c>
      <c r="L7" s="79"/>
      <c r="M7" s="13"/>
      <c r="N7" s="13"/>
      <c r="O7" s="13"/>
      <c r="P7" s="13"/>
    </row>
    <row r="8" spans="1:18" x14ac:dyDescent="0.2">
      <c r="B8" s="80" t="s">
        <v>86</v>
      </c>
      <c r="C8" s="80" t="s">
        <v>49</v>
      </c>
      <c r="D8" s="88" t="s">
        <v>50</v>
      </c>
      <c r="E8" s="88" t="s">
        <v>18</v>
      </c>
      <c r="F8" s="88" t="s">
        <v>87</v>
      </c>
      <c r="G8" s="88" t="s">
        <v>7</v>
      </c>
      <c r="H8" s="90" t="s">
        <v>88</v>
      </c>
      <c r="I8" s="88" t="s">
        <v>84</v>
      </c>
      <c r="J8" s="90" t="s">
        <v>89</v>
      </c>
      <c r="K8" s="90" t="s">
        <v>55</v>
      </c>
      <c r="L8" s="80" t="s">
        <v>91</v>
      </c>
      <c r="M8" s="12"/>
      <c r="N8" s="12"/>
      <c r="O8" s="12"/>
      <c r="P8" s="12"/>
    </row>
    <row r="9" spans="1:18" ht="13.5" thickBot="1" x14ac:dyDescent="0.25">
      <c r="B9" s="82" t="s">
        <v>56</v>
      </c>
      <c r="C9" s="93" t="s">
        <v>56</v>
      </c>
      <c r="D9" s="95" t="s">
        <v>57</v>
      </c>
      <c r="E9" s="95" t="s">
        <v>58</v>
      </c>
      <c r="F9" s="95" t="s">
        <v>59</v>
      </c>
      <c r="G9" s="95" t="s">
        <v>60</v>
      </c>
      <c r="H9" s="95" t="s">
        <v>61</v>
      </c>
      <c r="I9" s="95" t="s">
        <v>61</v>
      </c>
      <c r="J9" s="95" t="s">
        <v>59</v>
      </c>
      <c r="K9" s="95" t="s">
        <v>61</v>
      </c>
      <c r="L9" s="82" t="s">
        <v>92</v>
      </c>
      <c r="M9" s="12"/>
      <c r="N9" s="12"/>
      <c r="O9" s="12"/>
      <c r="P9" s="12"/>
    </row>
    <row r="10" spans="1:18" ht="15.75" thickTop="1" x14ac:dyDescent="0.2">
      <c r="B10" s="98">
        <v>21.3</v>
      </c>
      <c r="C10" s="85">
        <v>1.2</v>
      </c>
      <c r="D10" s="84">
        <v>0.59</v>
      </c>
      <c r="E10" s="84">
        <v>0.76</v>
      </c>
      <c r="F10" s="84">
        <v>0.38</v>
      </c>
      <c r="G10" s="92">
        <v>0.71199999999999997</v>
      </c>
      <c r="H10" s="84">
        <v>0.36</v>
      </c>
      <c r="I10" s="66">
        <v>0.49</v>
      </c>
      <c r="J10" s="84">
        <v>0.77</v>
      </c>
      <c r="K10" s="84">
        <v>0.72</v>
      </c>
      <c r="L10" s="99">
        <v>6.7000000000000004E-2</v>
      </c>
    </row>
    <row r="11" spans="1:18" ht="15" x14ac:dyDescent="0.2">
      <c r="B11" s="44">
        <v>21.3</v>
      </c>
      <c r="C11" s="39">
        <v>1.5</v>
      </c>
      <c r="D11" s="36">
        <v>0.73</v>
      </c>
      <c r="E11" s="35">
        <v>0.93</v>
      </c>
      <c r="F11" s="35">
        <v>0.46</v>
      </c>
      <c r="G11" s="46">
        <v>0.70199999999999996</v>
      </c>
      <c r="H11" s="35">
        <v>0.43</v>
      </c>
      <c r="I11" s="35">
        <v>0.59</v>
      </c>
      <c r="J11" s="35">
        <v>0.92</v>
      </c>
      <c r="K11" s="26">
        <v>0.86</v>
      </c>
      <c r="L11" s="45">
        <v>6.7000000000000004E-2</v>
      </c>
    </row>
    <row r="12" spans="1:18" ht="15" x14ac:dyDescent="0.2">
      <c r="B12" s="44">
        <v>21.3</v>
      </c>
      <c r="C12" s="34">
        <v>1.75</v>
      </c>
      <c r="D12" s="47">
        <v>0.84</v>
      </c>
      <c r="E12" s="38">
        <v>1.07</v>
      </c>
      <c r="F12" s="38">
        <v>0.52</v>
      </c>
      <c r="G12" s="45">
        <v>0.69399999999999995</v>
      </c>
      <c r="H12" s="38">
        <v>0.49</v>
      </c>
      <c r="I12" s="38">
        <v>0.67</v>
      </c>
      <c r="J12" s="47" t="s">
        <v>80</v>
      </c>
      <c r="K12" s="38">
        <v>0.97</v>
      </c>
      <c r="L12" s="45">
        <v>6.7000000000000004E-2</v>
      </c>
    </row>
    <row r="13" spans="1:18" ht="15" x14ac:dyDescent="0.2">
      <c r="B13" s="44">
        <v>21.3</v>
      </c>
      <c r="C13" s="28">
        <v>2</v>
      </c>
      <c r="D13" s="26">
        <v>0.95</v>
      </c>
      <c r="E13" s="26">
        <v>1.21</v>
      </c>
      <c r="F13" s="26">
        <v>0.56999999999999995</v>
      </c>
      <c r="G13" s="48">
        <v>0.68600000000000005</v>
      </c>
      <c r="H13" s="26">
        <v>0.54</v>
      </c>
      <c r="I13" s="26">
        <v>0.75</v>
      </c>
      <c r="J13" s="26">
        <v>1.1399999999999999</v>
      </c>
      <c r="K13" s="26">
        <v>1.07</v>
      </c>
      <c r="L13" s="27">
        <v>6.7000000000000004E-2</v>
      </c>
    </row>
    <row r="14" spans="1:18" ht="15" x14ac:dyDescent="0.2">
      <c r="B14" s="44">
        <v>21.3</v>
      </c>
      <c r="C14" s="28">
        <v>2.5</v>
      </c>
      <c r="D14" s="26">
        <v>1.1599999999999999</v>
      </c>
      <c r="E14" s="26">
        <v>1.48</v>
      </c>
      <c r="F14" s="25">
        <v>0.66</v>
      </c>
      <c r="G14" s="27">
        <v>0.67100000000000004</v>
      </c>
      <c r="H14" s="26">
        <v>0.62</v>
      </c>
      <c r="I14" s="26">
        <v>0.89</v>
      </c>
      <c r="J14" s="25" t="s">
        <v>81</v>
      </c>
      <c r="K14" s="26">
        <v>1.25</v>
      </c>
      <c r="L14" s="27">
        <v>6.7000000000000004E-2</v>
      </c>
    </row>
    <row r="15" spans="1:18" ht="15" x14ac:dyDescent="0.2">
      <c r="B15" s="44">
        <v>21.3</v>
      </c>
      <c r="C15" s="28">
        <v>3</v>
      </c>
      <c r="D15" s="26">
        <v>1.35</v>
      </c>
      <c r="E15" s="26">
        <v>1.72</v>
      </c>
      <c r="F15" s="26">
        <v>0.74</v>
      </c>
      <c r="G15" s="27">
        <v>0.65500000000000003</v>
      </c>
      <c r="H15" s="26">
        <v>0.7</v>
      </c>
      <c r="I15" s="26">
        <v>1.01</v>
      </c>
      <c r="J15" s="26">
        <v>1.48</v>
      </c>
      <c r="K15" s="25">
        <v>1.39</v>
      </c>
      <c r="L15" s="27">
        <v>6.7000000000000004E-2</v>
      </c>
    </row>
    <row r="16" spans="1:18" ht="14.25" x14ac:dyDescent="0.2">
      <c r="B16" s="49">
        <v>26.8</v>
      </c>
      <c r="C16" s="28">
        <v>1.2</v>
      </c>
      <c r="D16" s="26">
        <v>0.76</v>
      </c>
      <c r="E16" s="26">
        <v>0.97</v>
      </c>
      <c r="F16" s="26">
        <v>0.79</v>
      </c>
      <c r="G16" s="27">
        <v>0.90600000000000003</v>
      </c>
      <c r="H16" s="26">
        <v>0.59</v>
      </c>
      <c r="I16" s="25">
        <v>0.79</v>
      </c>
      <c r="J16" s="26">
        <v>1.58</v>
      </c>
      <c r="K16" s="26">
        <v>1.18</v>
      </c>
      <c r="L16" s="27">
        <v>8.4000000000000005E-2</v>
      </c>
    </row>
    <row r="17" spans="2:12" ht="14.25" x14ac:dyDescent="0.2">
      <c r="B17" s="49">
        <v>26.8</v>
      </c>
      <c r="C17" s="39">
        <v>1.5</v>
      </c>
      <c r="D17" s="36" t="s">
        <v>82</v>
      </c>
      <c r="E17" s="35">
        <v>1.19</v>
      </c>
      <c r="F17" s="35">
        <v>0.96</v>
      </c>
      <c r="G17" s="46">
        <v>0.89600000000000002</v>
      </c>
      <c r="H17" s="35">
        <v>0.71</v>
      </c>
      <c r="I17" s="35">
        <v>0.96</v>
      </c>
      <c r="J17" s="35">
        <v>1.91</v>
      </c>
      <c r="K17" s="36">
        <v>1.43</v>
      </c>
      <c r="L17" s="46">
        <v>8.4000000000000005E-2</v>
      </c>
    </row>
    <row r="18" spans="2:12" ht="14.25" x14ac:dyDescent="0.2">
      <c r="B18" s="49">
        <v>26.8</v>
      </c>
      <c r="C18" s="28">
        <v>1.75</v>
      </c>
      <c r="D18" s="26">
        <v>1.08</v>
      </c>
      <c r="E18" s="26">
        <v>1.38</v>
      </c>
      <c r="F18" s="25">
        <v>1.0900000000000001</v>
      </c>
      <c r="G18" s="27">
        <v>0.88800000000000001</v>
      </c>
      <c r="H18" s="26">
        <v>0.81</v>
      </c>
      <c r="I18" s="28">
        <v>1.1000000000000001</v>
      </c>
      <c r="J18" s="26">
        <v>2.17</v>
      </c>
      <c r="K18" s="26">
        <v>1.62</v>
      </c>
      <c r="L18" s="27">
        <v>8.4000000000000005E-2</v>
      </c>
    </row>
    <row r="19" spans="2:12" ht="14.25" x14ac:dyDescent="0.2">
      <c r="B19" s="49">
        <v>26.8</v>
      </c>
      <c r="C19" s="28">
        <v>2</v>
      </c>
      <c r="D19" s="25">
        <v>1.22</v>
      </c>
      <c r="E19" s="26">
        <v>1.56</v>
      </c>
      <c r="F19" s="26">
        <v>1.21</v>
      </c>
      <c r="G19" s="27">
        <v>0.879</v>
      </c>
      <c r="H19" s="25">
        <v>0.9</v>
      </c>
      <c r="I19" s="26">
        <v>1.23</v>
      </c>
      <c r="J19" s="26">
        <v>2.41</v>
      </c>
      <c r="K19" s="26">
        <v>1.8</v>
      </c>
      <c r="L19" s="27">
        <v>8.4000000000000005E-2</v>
      </c>
    </row>
    <row r="20" spans="2:12" ht="14.25" x14ac:dyDescent="0.2">
      <c r="B20" s="49">
        <v>26.8</v>
      </c>
      <c r="C20" s="28">
        <v>2.5</v>
      </c>
      <c r="D20" s="26">
        <v>1.5</v>
      </c>
      <c r="E20" s="25">
        <v>1.91</v>
      </c>
      <c r="F20" s="26">
        <v>1.42</v>
      </c>
      <c r="G20" s="27">
        <v>0.86399999999999999</v>
      </c>
      <c r="H20" s="26">
        <v>1.06</v>
      </c>
      <c r="I20" s="26">
        <v>1.48</v>
      </c>
      <c r="J20" s="26">
        <v>2.85</v>
      </c>
      <c r="K20" s="26">
        <v>2.12</v>
      </c>
      <c r="L20" s="27">
        <v>8.4000000000000005E-2</v>
      </c>
    </row>
    <row r="21" spans="2:12" ht="14.25" x14ac:dyDescent="0.2">
      <c r="B21" s="49">
        <v>26.8</v>
      </c>
      <c r="C21" s="28">
        <v>3</v>
      </c>
      <c r="D21" s="26">
        <v>1.76</v>
      </c>
      <c r="E21" s="26">
        <v>2.2400000000000002</v>
      </c>
      <c r="F21" s="26">
        <v>1.61</v>
      </c>
      <c r="G21" s="27">
        <v>0.84799999999999998</v>
      </c>
      <c r="H21" s="26">
        <v>1.2</v>
      </c>
      <c r="I21" s="26">
        <v>1.71</v>
      </c>
      <c r="J21" s="26">
        <v>3.23</v>
      </c>
      <c r="K21" s="25">
        <v>2.41</v>
      </c>
      <c r="L21" s="27">
        <v>8.4000000000000005E-2</v>
      </c>
    </row>
    <row r="22" spans="2:12" ht="14.25" x14ac:dyDescent="0.2">
      <c r="B22" s="50">
        <v>33.5</v>
      </c>
      <c r="C22" s="28">
        <v>1.5</v>
      </c>
      <c r="D22" s="26">
        <v>1.18</v>
      </c>
      <c r="E22" s="26">
        <v>1.51</v>
      </c>
      <c r="F22" s="26">
        <v>1.93</v>
      </c>
      <c r="G22" s="27">
        <v>1.1319999999999999</v>
      </c>
      <c r="H22" s="26">
        <v>1.1499999999999999</v>
      </c>
      <c r="I22" s="26">
        <v>1.54</v>
      </c>
      <c r="J22" s="26">
        <v>3.87</v>
      </c>
      <c r="K22" s="26">
        <v>2.31</v>
      </c>
      <c r="L22" s="27">
        <v>0.105</v>
      </c>
    </row>
    <row r="23" spans="2:12" ht="14.25" x14ac:dyDescent="0.2">
      <c r="B23" s="50">
        <v>33.5</v>
      </c>
      <c r="C23" s="28">
        <v>2</v>
      </c>
      <c r="D23" s="26">
        <v>1.55</v>
      </c>
      <c r="E23" s="26">
        <v>1.98</v>
      </c>
      <c r="F23" s="26">
        <v>2.46</v>
      </c>
      <c r="G23" s="27">
        <v>1.1160000000000001</v>
      </c>
      <c r="H23" s="26">
        <v>1.47</v>
      </c>
      <c r="I23" s="26">
        <v>1.99</v>
      </c>
      <c r="J23" s="25">
        <v>4.93</v>
      </c>
      <c r="K23" s="26">
        <v>2.94</v>
      </c>
      <c r="L23" s="27">
        <v>0.105</v>
      </c>
    </row>
    <row r="24" spans="2:12" ht="14.25" x14ac:dyDescent="0.2">
      <c r="B24" s="50">
        <v>33.5</v>
      </c>
      <c r="C24" s="39">
        <v>2.5</v>
      </c>
      <c r="D24" s="36">
        <v>1.91</v>
      </c>
      <c r="E24" s="35">
        <v>2.4300000000000002</v>
      </c>
      <c r="F24" s="35">
        <v>2.94</v>
      </c>
      <c r="G24" s="46">
        <v>1.099</v>
      </c>
      <c r="H24" s="35">
        <v>1.76</v>
      </c>
      <c r="I24" s="35">
        <v>2.41</v>
      </c>
      <c r="J24" s="35">
        <v>5.89</v>
      </c>
      <c r="K24" s="35">
        <v>3.51</v>
      </c>
      <c r="L24" s="46">
        <v>0.105</v>
      </c>
    </row>
    <row r="25" spans="2:12" ht="14.25" x14ac:dyDescent="0.2">
      <c r="B25" s="50">
        <v>33.5</v>
      </c>
      <c r="C25" s="28">
        <v>3</v>
      </c>
      <c r="D25" s="25">
        <v>2.2599999999999998</v>
      </c>
      <c r="E25" s="26">
        <v>2.87</v>
      </c>
      <c r="F25" s="25">
        <v>3.37</v>
      </c>
      <c r="G25" s="27">
        <v>1.0840000000000001</v>
      </c>
      <c r="H25" s="26">
        <v>2.0099999999999998</v>
      </c>
      <c r="I25" s="26">
        <v>2.8</v>
      </c>
      <c r="J25" s="26">
        <v>6.75</v>
      </c>
      <c r="K25" s="26">
        <v>4.03</v>
      </c>
      <c r="L25" s="27">
        <v>0.105</v>
      </c>
    </row>
    <row r="26" spans="2:12" ht="15" x14ac:dyDescent="0.2">
      <c r="B26" s="50">
        <v>33.5</v>
      </c>
      <c r="C26" s="34">
        <v>3.5</v>
      </c>
      <c r="D26" s="38">
        <v>2.59</v>
      </c>
      <c r="E26" s="38">
        <v>3.29</v>
      </c>
      <c r="F26" s="38">
        <v>3.76</v>
      </c>
      <c r="G26" s="51">
        <v>1068</v>
      </c>
      <c r="H26" s="38">
        <v>2.2400000000000002</v>
      </c>
      <c r="I26" s="38">
        <v>3.16</v>
      </c>
      <c r="J26" s="38">
        <v>7.52</v>
      </c>
      <c r="K26" s="38">
        <v>4.49</v>
      </c>
      <c r="L26" s="45">
        <v>0.105</v>
      </c>
    </row>
    <row r="27" spans="2:12" ht="15" x14ac:dyDescent="0.2">
      <c r="B27" s="50">
        <v>33.5</v>
      </c>
      <c r="C27" s="28">
        <v>4</v>
      </c>
      <c r="D27" s="26">
        <v>2.91</v>
      </c>
      <c r="E27" s="26">
        <v>3.71</v>
      </c>
      <c r="F27" s="26">
        <v>4.1100000000000003</v>
      </c>
      <c r="G27" s="27">
        <v>1.0529999999999999</v>
      </c>
      <c r="H27" s="26">
        <v>2.4500000000000002</v>
      </c>
      <c r="I27" s="26">
        <v>3.5</v>
      </c>
      <c r="J27" s="25">
        <v>8.2100000000000009</v>
      </c>
      <c r="K27" s="26">
        <v>4.9000000000000004</v>
      </c>
      <c r="L27" s="45">
        <v>0.105</v>
      </c>
    </row>
    <row r="28" spans="2:12" ht="15" x14ac:dyDescent="0.2">
      <c r="B28" s="50">
        <v>42.3</v>
      </c>
      <c r="C28" s="34">
        <v>1.5</v>
      </c>
      <c r="D28" s="47">
        <v>1.51</v>
      </c>
      <c r="E28" s="38">
        <v>1.92</v>
      </c>
      <c r="F28" s="47">
        <v>4.01</v>
      </c>
      <c r="G28" s="45">
        <v>1.4430000000000001</v>
      </c>
      <c r="H28" s="47">
        <v>1.89</v>
      </c>
      <c r="I28" s="47">
        <v>2.5</v>
      </c>
      <c r="J28" s="38">
        <v>8.01</v>
      </c>
      <c r="K28" s="47">
        <v>3.79</v>
      </c>
      <c r="L28" s="45">
        <v>0.13300000000000001</v>
      </c>
    </row>
    <row r="29" spans="2:12" ht="15" x14ac:dyDescent="0.2">
      <c r="B29" s="50">
        <v>42.3</v>
      </c>
      <c r="C29" s="34">
        <v>2</v>
      </c>
      <c r="D29" s="47">
        <v>1.99</v>
      </c>
      <c r="E29" s="38">
        <v>2.5299999999999998</v>
      </c>
      <c r="F29" s="38">
        <v>5.15</v>
      </c>
      <c r="G29" s="45">
        <v>1.427</v>
      </c>
      <c r="H29" s="38">
        <v>2.44</v>
      </c>
      <c r="I29" s="38">
        <v>3.25</v>
      </c>
      <c r="J29" s="38">
        <v>10.31</v>
      </c>
      <c r="K29" s="38">
        <v>4.87</v>
      </c>
      <c r="L29" s="45">
        <v>0.13300000000000001</v>
      </c>
    </row>
    <row r="30" spans="2:12" ht="15" x14ac:dyDescent="0.2">
      <c r="B30" s="50">
        <v>42.3</v>
      </c>
      <c r="C30" s="34">
        <v>2.5</v>
      </c>
      <c r="D30" s="38">
        <v>2.4500000000000002</v>
      </c>
      <c r="E30" s="38">
        <v>3.13</v>
      </c>
      <c r="F30" s="38">
        <v>6.21</v>
      </c>
      <c r="G30" s="45">
        <v>1.41</v>
      </c>
      <c r="H30" s="38">
        <v>2.94</v>
      </c>
      <c r="I30" s="47">
        <v>3.97</v>
      </c>
      <c r="J30" s="38">
        <v>12.43</v>
      </c>
      <c r="K30" s="26">
        <v>5.88</v>
      </c>
      <c r="L30" s="45">
        <v>0.13300000000000001</v>
      </c>
    </row>
    <row r="31" spans="2:12" ht="15" x14ac:dyDescent="0.2">
      <c r="B31" s="50">
        <v>42.3</v>
      </c>
      <c r="C31" s="39">
        <v>3</v>
      </c>
      <c r="D31" s="35">
        <v>2.91</v>
      </c>
      <c r="E31" s="35">
        <v>3.7</v>
      </c>
      <c r="F31" s="35">
        <v>7.19</v>
      </c>
      <c r="G31" s="46">
        <v>1.3939999999999999</v>
      </c>
      <c r="H31" s="35">
        <v>3.4</v>
      </c>
      <c r="I31" s="35">
        <v>4.6399999999999997</v>
      </c>
      <c r="J31" s="36">
        <v>14.39</v>
      </c>
      <c r="K31" s="38">
        <v>6.8</v>
      </c>
      <c r="L31" s="27">
        <v>0.13300000000000001</v>
      </c>
    </row>
    <row r="32" spans="2:12" ht="14.25" x14ac:dyDescent="0.2">
      <c r="B32" s="49">
        <v>42.3</v>
      </c>
      <c r="C32" s="28">
        <v>4</v>
      </c>
      <c r="D32" s="25">
        <v>3.78</v>
      </c>
      <c r="E32" s="26">
        <v>4.8099999999999996</v>
      </c>
      <c r="F32" s="26">
        <v>8.92</v>
      </c>
      <c r="G32" s="27">
        <v>1.361</v>
      </c>
      <c r="H32" s="25">
        <v>4.22</v>
      </c>
      <c r="I32" s="26">
        <v>5.89</v>
      </c>
      <c r="J32" s="26">
        <v>17.84</v>
      </c>
      <c r="K32" s="26">
        <v>8.44</v>
      </c>
      <c r="L32" s="27">
        <v>0.13300000000000001</v>
      </c>
    </row>
    <row r="33" spans="2:12" ht="14.25" x14ac:dyDescent="0.2">
      <c r="B33" s="52">
        <v>48</v>
      </c>
      <c r="C33" s="28">
        <v>1.5</v>
      </c>
      <c r="D33" s="26">
        <v>1.72</v>
      </c>
      <c r="E33" s="26">
        <v>2.19</v>
      </c>
      <c r="F33" s="26">
        <v>5.93</v>
      </c>
      <c r="G33" s="27">
        <v>1.645</v>
      </c>
      <c r="H33" s="26">
        <v>2.4700000000000002</v>
      </c>
      <c r="I33" s="25">
        <v>3.24</v>
      </c>
      <c r="J33" s="26">
        <v>11.86</v>
      </c>
      <c r="K33" s="25">
        <v>4.9400000000000004</v>
      </c>
      <c r="L33" s="27">
        <v>0.151</v>
      </c>
    </row>
    <row r="34" spans="2:12" ht="14.25" x14ac:dyDescent="0.2">
      <c r="B34" s="52">
        <v>48</v>
      </c>
      <c r="C34" s="28">
        <v>2</v>
      </c>
      <c r="D34" s="25">
        <v>2.27</v>
      </c>
      <c r="E34" s="26">
        <v>2.89</v>
      </c>
      <c r="F34" s="26">
        <v>7.66</v>
      </c>
      <c r="G34" s="27">
        <v>1.6279999999999999</v>
      </c>
      <c r="H34" s="26">
        <v>3.19</v>
      </c>
      <c r="I34" s="26">
        <v>4.2300000000000004</v>
      </c>
      <c r="J34" s="25">
        <v>15.32</v>
      </c>
      <c r="K34" s="26">
        <v>6.38</v>
      </c>
      <c r="L34" s="27">
        <v>0.151</v>
      </c>
    </row>
    <row r="35" spans="2:12" ht="14.25" x14ac:dyDescent="0.2">
      <c r="B35" s="52">
        <v>48</v>
      </c>
      <c r="C35" s="28">
        <v>2.5</v>
      </c>
      <c r="D35" s="26">
        <v>2.81</v>
      </c>
      <c r="E35" s="26">
        <v>3.57</v>
      </c>
      <c r="F35" s="26">
        <v>9.2799999999999994</v>
      </c>
      <c r="G35" s="27">
        <v>1.611</v>
      </c>
      <c r="H35" s="26">
        <v>3.86</v>
      </c>
      <c r="I35" s="26">
        <v>5.18</v>
      </c>
      <c r="J35" s="26">
        <v>18.55</v>
      </c>
      <c r="K35" s="25">
        <v>7.73</v>
      </c>
      <c r="L35" s="27">
        <v>0.151</v>
      </c>
    </row>
    <row r="36" spans="2:12" ht="15" x14ac:dyDescent="0.2">
      <c r="B36" s="52">
        <v>48</v>
      </c>
      <c r="C36" s="39">
        <v>3</v>
      </c>
      <c r="D36" s="35">
        <v>3.33</v>
      </c>
      <c r="E36" s="35">
        <v>4.24</v>
      </c>
      <c r="F36" s="36">
        <v>10.78</v>
      </c>
      <c r="G36" s="46">
        <v>1.5940000000000001</v>
      </c>
      <c r="H36" s="35">
        <v>4.49</v>
      </c>
      <c r="I36" s="38">
        <v>6.08</v>
      </c>
      <c r="J36" s="36">
        <v>21.57</v>
      </c>
      <c r="K36" s="35">
        <v>8.98</v>
      </c>
      <c r="L36" s="46">
        <v>0.151</v>
      </c>
    </row>
    <row r="37" spans="2:12" ht="14.25" x14ac:dyDescent="0.2">
      <c r="B37" s="52">
        <v>48</v>
      </c>
      <c r="C37" s="39">
        <v>4</v>
      </c>
      <c r="D37" s="35">
        <v>4.34</v>
      </c>
      <c r="E37" s="36">
        <v>5.53</v>
      </c>
      <c r="F37" s="35">
        <v>13.49</v>
      </c>
      <c r="G37" s="46">
        <v>1.5620000000000001</v>
      </c>
      <c r="H37" s="35">
        <v>5.62</v>
      </c>
      <c r="I37" s="35">
        <v>7.77</v>
      </c>
      <c r="J37" s="36">
        <v>26.98</v>
      </c>
      <c r="K37" s="36">
        <v>11.24</v>
      </c>
      <c r="L37" s="46">
        <v>0.151</v>
      </c>
    </row>
    <row r="38" spans="2:12" ht="14.25" x14ac:dyDescent="0.2">
      <c r="B38" s="52">
        <v>48</v>
      </c>
      <c r="C38" s="39">
        <v>5</v>
      </c>
      <c r="D38" s="35">
        <v>5.3</v>
      </c>
      <c r="E38" s="35">
        <v>6.75</v>
      </c>
      <c r="F38" s="35">
        <v>15.82</v>
      </c>
      <c r="G38" s="53">
        <v>1530</v>
      </c>
      <c r="H38" s="35">
        <v>6.59</v>
      </c>
      <c r="I38" s="35">
        <v>9.2899999999999991</v>
      </c>
      <c r="J38" s="35">
        <v>31.65</v>
      </c>
      <c r="K38" s="35">
        <v>13.18</v>
      </c>
      <c r="L38" s="46">
        <v>0.151</v>
      </c>
    </row>
    <row r="39" spans="2:12" ht="14.25" x14ac:dyDescent="0.2">
      <c r="B39" s="52">
        <v>60</v>
      </c>
      <c r="C39" s="28">
        <v>2</v>
      </c>
      <c r="D39" s="26">
        <v>2.86</v>
      </c>
      <c r="E39" s="26">
        <v>3.64</v>
      </c>
      <c r="F39" s="26">
        <v>15.34</v>
      </c>
      <c r="G39" s="27">
        <v>2.052</v>
      </c>
      <c r="H39" s="26">
        <v>5.1100000000000003</v>
      </c>
      <c r="I39" s="25">
        <v>6.73</v>
      </c>
      <c r="J39" s="26">
        <v>30.68</v>
      </c>
      <c r="K39" s="26">
        <v>10.23</v>
      </c>
      <c r="L39" s="25">
        <v>0.188</v>
      </c>
    </row>
    <row r="40" spans="2:12" ht="15" x14ac:dyDescent="0.2">
      <c r="B40" s="52">
        <v>60</v>
      </c>
      <c r="C40" s="34">
        <v>2.5</v>
      </c>
      <c r="D40" s="38">
        <v>3.55</v>
      </c>
      <c r="E40" s="38">
        <v>4.5199999999999996</v>
      </c>
      <c r="F40" s="38">
        <v>18.7</v>
      </c>
      <c r="G40" s="45">
        <v>2.0350000000000001</v>
      </c>
      <c r="H40" s="38">
        <v>6.23</v>
      </c>
      <c r="I40" s="38">
        <v>8.27</v>
      </c>
      <c r="J40" s="38">
        <v>37.4</v>
      </c>
      <c r="K40" s="38">
        <v>12.47</v>
      </c>
      <c r="L40" s="47">
        <v>0.188</v>
      </c>
    </row>
    <row r="41" spans="2:12" ht="15" x14ac:dyDescent="0.2">
      <c r="B41" s="52">
        <v>60</v>
      </c>
      <c r="C41" s="34">
        <v>3</v>
      </c>
      <c r="D41" s="38">
        <v>4.22</v>
      </c>
      <c r="E41" s="47">
        <v>5.37</v>
      </c>
      <c r="F41" s="38">
        <v>21.88</v>
      </c>
      <c r="G41" s="45">
        <v>2.0179999999999998</v>
      </c>
      <c r="H41" s="47">
        <v>7.29</v>
      </c>
      <c r="I41" s="38">
        <v>9.76</v>
      </c>
      <c r="J41" s="38">
        <v>43.76</v>
      </c>
      <c r="K41" s="38">
        <v>14.58</v>
      </c>
      <c r="L41" s="45">
        <v>0.188</v>
      </c>
    </row>
    <row r="42" spans="2:12" ht="15" x14ac:dyDescent="0.2">
      <c r="B42" s="52">
        <v>60</v>
      </c>
      <c r="C42" s="34">
        <v>4</v>
      </c>
      <c r="D42" s="38">
        <v>5.52</v>
      </c>
      <c r="E42" s="38">
        <v>7.04</v>
      </c>
      <c r="F42" s="38">
        <v>27.73</v>
      </c>
      <c r="G42" s="45">
        <v>1.9850000000000001</v>
      </c>
      <c r="H42" s="47">
        <v>9.24</v>
      </c>
      <c r="I42" s="38">
        <v>12.56</v>
      </c>
      <c r="J42" s="47">
        <v>55.45</v>
      </c>
      <c r="K42" s="47">
        <v>18.48</v>
      </c>
      <c r="L42" s="45">
        <v>0.188</v>
      </c>
    </row>
    <row r="43" spans="2:12" ht="14.25" x14ac:dyDescent="0.2">
      <c r="B43" s="52">
        <v>60</v>
      </c>
      <c r="C43" s="39">
        <v>5</v>
      </c>
      <c r="D43" s="36">
        <v>6.78</v>
      </c>
      <c r="E43" s="35">
        <v>8.64</v>
      </c>
      <c r="F43" s="35">
        <v>32.94</v>
      </c>
      <c r="G43" s="46">
        <v>1.9530000000000001</v>
      </c>
      <c r="H43" s="35">
        <v>10.98</v>
      </c>
      <c r="I43" s="35">
        <v>15.17</v>
      </c>
      <c r="J43" s="35">
        <v>65.88</v>
      </c>
      <c r="K43" s="35">
        <v>21.96</v>
      </c>
      <c r="L43" s="27">
        <v>0.188</v>
      </c>
    </row>
    <row r="44" spans="2:12" ht="15" x14ac:dyDescent="0.2">
      <c r="B44" s="50">
        <v>75.5</v>
      </c>
      <c r="C44" s="39">
        <v>2.5</v>
      </c>
      <c r="D44" s="35">
        <v>4.5</v>
      </c>
      <c r="E44" s="36">
        <v>5.73</v>
      </c>
      <c r="F44" s="35">
        <v>38.24</v>
      </c>
      <c r="G44" s="46">
        <v>2.5819999999999999</v>
      </c>
      <c r="H44" s="35">
        <v>10.130000000000001</v>
      </c>
      <c r="I44" s="35">
        <v>13.33</v>
      </c>
      <c r="J44" s="35">
        <v>76.47</v>
      </c>
      <c r="K44" s="38">
        <v>20.260000000000002</v>
      </c>
      <c r="L44" s="46">
        <v>0.23699999999999999</v>
      </c>
    </row>
    <row r="45" spans="2:12" ht="14.25" x14ac:dyDescent="0.2">
      <c r="B45" s="50">
        <v>75.5</v>
      </c>
      <c r="C45" s="39">
        <v>3</v>
      </c>
      <c r="D45" s="35">
        <v>5.36</v>
      </c>
      <c r="E45" s="36">
        <v>6.83</v>
      </c>
      <c r="F45" s="35">
        <v>44.97</v>
      </c>
      <c r="G45" s="46">
        <v>2.5649999999999999</v>
      </c>
      <c r="H45" s="35">
        <v>11.91</v>
      </c>
      <c r="I45" s="36">
        <v>15.78</v>
      </c>
      <c r="J45" s="35">
        <v>89.94</v>
      </c>
      <c r="K45" s="35">
        <v>23.82</v>
      </c>
      <c r="L45" s="46">
        <v>0.23699999999999999</v>
      </c>
    </row>
    <row r="46" spans="2:12" ht="14.25" x14ac:dyDescent="0.2">
      <c r="B46" s="50">
        <v>75.5</v>
      </c>
      <c r="C46" s="39">
        <v>4</v>
      </c>
      <c r="D46" s="35">
        <v>7.05</v>
      </c>
      <c r="E46" s="35">
        <v>8.98</v>
      </c>
      <c r="F46" s="36">
        <v>57.59</v>
      </c>
      <c r="G46" s="46">
        <v>2.5310000000000001</v>
      </c>
      <c r="H46" s="35">
        <v>15.26</v>
      </c>
      <c r="I46" s="36">
        <v>20.47</v>
      </c>
      <c r="J46" s="35">
        <v>115.19</v>
      </c>
      <c r="K46" s="35">
        <v>30.51</v>
      </c>
      <c r="L46" s="46">
        <v>0.23699999999999999</v>
      </c>
    </row>
    <row r="47" spans="2:12" ht="15" x14ac:dyDescent="0.2">
      <c r="B47" s="50">
        <v>75.5</v>
      </c>
      <c r="C47" s="34">
        <v>5</v>
      </c>
      <c r="D47" s="38">
        <v>8.69</v>
      </c>
      <c r="E47" s="38">
        <v>11.07</v>
      </c>
      <c r="F47" s="38">
        <v>69.150000000000006</v>
      </c>
      <c r="G47" s="45">
        <v>2.4990000000000001</v>
      </c>
      <c r="H47" s="38">
        <v>18.32</v>
      </c>
      <c r="I47" s="38">
        <v>24.89</v>
      </c>
      <c r="J47" s="38">
        <v>138.29</v>
      </c>
      <c r="K47" s="38">
        <v>36.630000000000003</v>
      </c>
      <c r="L47" s="46">
        <v>0.23699999999999999</v>
      </c>
    </row>
    <row r="48" spans="2:12" ht="14.25" x14ac:dyDescent="0.2">
      <c r="B48" s="49">
        <v>88.5</v>
      </c>
      <c r="C48" s="39">
        <v>3</v>
      </c>
      <c r="D48" s="36">
        <v>6.33</v>
      </c>
      <c r="E48" s="26">
        <v>8.06</v>
      </c>
      <c r="F48" s="35">
        <v>73.73</v>
      </c>
      <c r="G48" s="46">
        <v>3.0249999999999999</v>
      </c>
      <c r="H48" s="26">
        <v>16.66</v>
      </c>
      <c r="I48" s="35">
        <v>21.94</v>
      </c>
      <c r="J48" s="35">
        <v>147.44999999999999</v>
      </c>
      <c r="K48" s="35">
        <v>33.32</v>
      </c>
      <c r="L48" s="46">
        <v>0.27800000000000002</v>
      </c>
    </row>
    <row r="49" spans="2:12" ht="14.25" x14ac:dyDescent="0.2">
      <c r="B49" s="49">
        <v>88.5</v>
      </c>
      <c r="C49" s="28">
        <v>4</v>
      </c>
      <c r="D49" s="26">
        <v>8.34</v>
      </c>
      <c r="E49" s="26">
        <v>10.62</v>
      </c>
      <c r="F49" s="26">
        <v>94.99</v>
      </c>
      <c r="G49" s="27">
        <v>2.9910000000000001</v>
      </c>
      <c r="H49" s="26">
        <v>21.46</v>
      </c>
      <c r="I49" s="26">
        <v>28.58</v>
      </c>
      <c r="J49" s="26">
        <v>189.97</v>
      </c>
      <c r="K49" s="26">
        <v>42.93</v>
      </c>
      <c r="L49" s="46">
        <v>0.27800000000000002</v>
      </c>
    </row>
    <row r="50" spans="2:12" ht="15" x14ac:dyDescent="0.2">
      <c r="B50" s="49">
        <v>88.5</v>
      </c>
      <c r="C50" s="39">
        <v>5</v>
      </c>
      <c r="D50" s="47">
        <v>10.3</v>
      </c>
      <c r="E50" s="35">
        <v>13.12</v>
      </c>
      <c r="F50" s="35">
        <v>114.72</v>
      </c>
      <c r="G50" s="46">
        <v>2.9569999999999999</v>
      </c>
      <c r="H50" s="35">
        <v>25.93</v>
      </c>
      <c r="I50" s="35">
        <v>34.9</v>
      </c>
      <c r="J50" s="35">
        <v>229.44</v>
      </c>
      <c r="K50" s="35">
        <v>51.85</v>
      </c>
      <c r="L50" s="46">
        <v>0.27800000000000002</v>
      </c>
    </row>
    <row r="51" spans="2:12" ht="14.25" x14ac:dyDescent="0.2">
      <c r="B51" s="49">
        <v>88.5</v>
      </c>
      <c r="C51" s="28">
        <v>6</v>
      </c>
      <c r="D51" s="26">
        <v>12.21</v>
      </c>
      <c r="E51" s="26">
        <v>15.55</v>
      </c>
      <c r="F51" s="26">
        <v>133</v>
      </c>
      <c r="G51" s="27">
        <v>2.9249999999999998</v>
      </c>
      <c r="H51" s="26">
        <v>30.06</v>
      </c>
      <c r="I51" s="26">
        <v>40.909999999999997</v>
      </c>
      <c r="J51" s="26">
        <v>266.01</v>
      </c>
      <c r="K51" s="26">
        <v>60.11</v>
      </c>
      <c r="L51" s="46">
        <v>0.27800000000000002</v>
      </c>
    </row>
    <row r="52" spans="2:12" ht="15" customHeight="1" x14ac:dyDescent="0.2">
      <c r="B52" s="54">
        <v>114</v>
      </c>
      <c r="C52" s="34">
        <v>4</v>
      </c>
      <c r="D52" s="38">
        <v>10.85</v>
      </c>
      <c r="E52" s="38">
        <v>13.82</v>
      </c>
      <c r="F52" s="38">
        <v>209.35</v>
      </c>
      <c r="G52" s="45">
        <v>3.8919999999999999</v>
      </c>
      <c r="H52" s="38">
        <v>36.729999999999997</v>
      </c>
      <c r="I52" s="38">
        <v>48.42</v>
      </c>
      <c r="J52" s="47">
        <v>418.7</v>
      </c>
      <c r="K52" s="38">
        <v>73.459999999999994</v>
      </c>
      <c r="L52" s="45">
        <v>0.35799999999999998</v>
      </c>
    </row>
    <row r="53" spans="2:12" ht="14.25" x14ac:dyDescent="0.2">
      <c r="B53" s="54">
        <v>114</v>
      </c>
      <c r="C53" s="39">
        <v>5</v>
      </c>
      <c r="D53" s="36">
        <v>13.44</v>
      </c>
      <c r="E53" s="35">
        <v>17.12</v>
      </c>
      <c r="F53" s="35">
        <v>254.81</v>
      </c>
      <c r="G53" s="46">
        <v>3.8580000000000001</v>
      </c>
      <c r="H53" s="35">
        <v>44.7</v>
      </c>
      <c r="I53" s="36">
        <v>59.45</v>
      </c>
      <c r="J53" s="35">
        <v>509.61</v>
      </c>
      <c r="K53" s="35">
        <v>89.41</v>
      </c>
      <c r="L53" s="46">
        <v>0.35799999999999998</v>
      </c>
    </row>
    <row r="54" spans="2:12" ht="14.25" x14ac:dyDescent="0.2">
      <c r="B54" s="54">
        <v>114</v>
      </c>
      <c r="C54" s="28">
        <v>6</v>
      </c>
      <c r="D54" s="26">
        <v>15.98</v>
      </c>
      <c r="E54" s="26">
        <v>20.36</v>
      </c>
      <c r="F54" s="26">
        <v>297.73</v>
      </c>
      <c r="G54" s="27">
        <v>3.8239999999999998</v>
      </c>
      <c r="H54" s="25">
        <v>52.23</v>
      </c>
      <c r="I54" s="26">
        <v>70.06</v>
      </c>
      <c r="J54" s="26">
        <v>595.46</v>
      </c>
      <c r="K54" s="26">
        <v>104.47</v>
      </c>
      <c r="L54" s="27">
        <v>0.35799999999999998</v>
      </c>
    </row>
    <row r="55" spans="2:12" ht="15" x14ac:dyDescent="0.2">
      <c r="B55" s="55">
        <v>140</v>
      </c>
      <c r="C55" s="34">
        <v>4</v>
      </c>
      <c r="D55" s="38">
        <v>13.42</v>
      </c>
      <c r="E55" s="47">
        <v>17.09</v>
      </c>
      <c r="F55" s="38">
        <v>395.47</v>
      </c>
      <c r="G55" s="45">
        <v>4.8099999999999996</v>
      </c>
      <c r="H55" s="38">
        <v>56.5</v>
      </c>
      <c r="I55" s="38">
        <v>74.010000000000005</v>
      </c>
      <c r="J55" s="38">
        <v>790.94</v>
      </c>
      <c r="K55" s="47">
        <v>112.99</v>
      </c>
      <c r="L55" s="27">
        <v>0.44</v>
      </c>
    </row>
    <row r="56" spans="2:12" ht="14.25" x14ac:dyDescent="0.2">
      <c r="B56" s="55">
        <v>140</v>
      </c>
      <c r="C56" s="39">
        <v>5</v>
      </c>
      <c r="D56" s="35">
        <v>16.649999999999999</v>
      </c>
      <c r="E56" s="35">
        <v>21.21</v>
      </c>
      <c r="F56" s="35">
        <v>483.76</v>
      </c>
      <c r="G56" s="46">
        <v>4.7759999999999998</v>
      </c>
      <c r="H56" s="35">
        <v>69.11</v>
      </c>
      <c r="I56" s="36">
        <v>91.17</v>
      </c>
      <c r="J56" s="35">
        <v>967.52</v>
      </c>
      <c r="K56" s="35">
        <v>138.22</v>
      </c>
      <c r="L56" s="46">
        <v>0.44</v>
      </c>
    </row>
    <row r="57" spans="2:12" ht="14.25" x14ac:dyDescent="0.2">
      <c r="B57" s="55">
        <v>140</v>
      </c>
      <c r="C57" s="28">
        <v>6</v>
      </c>
      <c r="D57" s="26">
        <v>19.829999999999998</v>
      </c>
      <c r="E57" s="26">
        <v>25.26</v>
      </c>
      <c r="F57" s="26">
        <v>568.03</v>
      </c>
      <c r="G57" s="27">
        <v>4.742</v>
      </c>
      <c r="H57" s="26">
        <v>85.15</v>
      </c>
      <c r="I57" s="26">
        <v>107.81</v>
      </c>
      <c r="J57" s="26">
        <v>1136.1300000000001</v>
      </c>
      <c r="K57" s="25">
        <v>162.30000000000001</v>
      </c>
      <c r="L57" s="27">
        <v>0.44</v>
      </c>
    </row>
    <row r="58" spans="2:12" ht="15" x14ac:dyDescent="0.2">
      <c r="B58" s="56">
        <v>165</v>
      </c>
      <c r="C58" s="34">
        <v>4</v>
      </c>
      <c r="D58" s="47">
        <v>15.88</v>
      </c>
      <c r="E58" s="38">
        <v>20.23</v>
      </c>
      <c r="F58" s="38">
        <v>655.94</v>
      </c>
      <c r="G58" s="38">
        <v>5.69</v>
      </c>
      <c r="H58" s="38">
        <v>79.510000000000005</v>
      </c>
      <c r="I58" s="38">
        <v>103.71</v>
      </c>
      <c r="J58" s="38">
        <v>1311.89</v>
      </c>
      <c r="K58" s="38">
        <v>159.02000000000001</v>
      </c>
      <c r="L58" s="45">
        <v>0.51800000000000002</v>
      </c>
    </row>
    <row r="59" spans="2:12" ht="15" x14ac:dyDescent="0.2">
      <c r="B59" s="56">
        <v>165</v>
      </c>
      <c r="C59" s="39">
        <v>5</v>
      </c>
      <c r="D59" s="38">
        <v>19.73</v>
      </c>
      <c r="E59" s="38">
        <v>25.13</v>
      </c>
      <c r="F59" s="47">
        <v>805.04</v>
      </c>
      <c r="G59" s="38">
        <v>5.66</v>
      </c>
      <c r="H59" s="47">
        <v>97.58</v>
      </c>
      <c r="I59" s="35">
        <v>128.04</v>
      </c>
      <c r="J59" s="38">
        <v>1610.07</v>
      </c>
      <c r="K59" s="35">
        <v>195.16</v>
      </c>
      <c r="L59" s="46">
        <v>0.51800000000000002</v>
      </c>
    </row>
    <row r="60" spans="2:12" ht="15" x14ac:dyDescent="0.2">
      <c r="B60" s="56">
        <v>165</v>
      </c>
      <c r="C60" s="34">
        <v>6</v>
      </c>
      <c r="D60" s="36">
        <v>23.53</v>
      </c>
      <c r="E60" s="35">
        <v>29.97</v>
      </c>
      <c r="F60" s="36">
        <v>948.47</v>
      </c>
      <c r="G60" s="35">
        <v>5.63</v>
      </c>
      <c r="H60" s="35">
        <v>114.97</v>
      </c>
      <c r="I60" s="35">
        <v>151.76</v>
      </c>
      <c r="J60" s="35">
        <v>1896.93</v>
      </c>
      <c r="K60" s="35">
        <v>229.93</v>
      </c>
      <c r="L60" s="46">
        <v>0.51800000000000002</v>
      </c>
    </row>
    <row r="61" spans="2:12" ht="15" x14ac:dyDescent="0.2">
      <c r="B61" s="56">
        <v>165</v>
      </c>
      <c r="C61" s="39">
        <v>8</v>
      </c>
      <c r="D61" s="35">
        <v>30.97</v>
      </c>
      <c r="E61" s="35">
        <v>39.46</v>
      </c>
      <c r="F61" s="35">
        <v>1218.92</v>
      </c>
      <c r="G61" s="35">
        <v>5.56</v>
      </c>
      <c r="H61" s="36">
        <v>147.75</v>
      </c>
      <c r="I61" s="35">
        <v>197.36</v>
      </c>
      <c r="J61" s="35">
        <v>2437.84</v>
      </c>
      <c r="K61" s="35">
        <v>295.5</v>
      </c>
      <c r="L61" s="46">
        <v>0.51800000000000002</v>
      </c>
    </row>
    <row r="62" spans="2:12" ht="15" x14ac:dyDescent="0.2">
      <c r="B62" s="44">
        <v>219.1</v>
      </c>
      <c r="C62" s="28">
        <v>5</v>
      </c>
      <c r="D62" s="28">
        <v>26.4</v>
      </c>
      <c r="E62" s="25">
        <v>33.6</v>
      </c>
      <c r="F62" s="31">
        <v>1928</v>
      </c>
      <c r="G62" s="26">
        <v>7.57</v>
      </c>
      <c r="H62" s="24">
        <v>176</v>
      </c>
      <c r="I62" s="32">
        <v>229</v>
      </c>
      <c r="J62" s="31">
        <v>3856</v>
      </c>
      <c r="K62" s="31">
        <v>352</v>
      </c>
      <c r="L62" s="27">
        <v>0.68799999999999994</v>
      </c>
    </row>
    <row r="63" spans="2:12" ht="15" x14ac:dyDescent="0.2">
      <c r="B63" s="44">
        <v>219.1</v>
      </c>
      <c r="C63" s="34">
        <v>6</v>
      </c>
      <c r="D63" s="38">
        <v>31.53</v>
      </c>
      <c r="E63" s="38">
        <v>40.17</v>
      </c>
      <c r="F63" s="57">
        <v>2282</v>
      </c>
      <c r="G63" s="38">
        <v>7.54</v>
      </c>
      <c r="H63" s="33">
        <v>208</v>
      </c>
      <c r="I63" s="58">
        <v>273</v>
      </c>
      <c r="J63" s="59">
        <v>4564</v>
      </c>
      <c r="K63" s="57">
        <v>417</v>
      </c>
      <c r="L63" s="45">
        <v>0.68799999999999994</v>
      </c>
    </row>
    <row r="64" spans="2:12" ht="15" x14ac:dyDescent="0.2">
      <c r="B64" s="44">
        <v>219.1</v>
      </c>
      <c r="C64" s="28">
        <v>8</v>
      </c>
      <c r="D64" s="39">
        <v>41.6</v>
      </c>
      <c r="E64" s="35">
        <v>53.1</v>
      </c>
      <c r="F64" s="59">
        <v>2960</v>
      </c>
      <c r="G64" s="35">
        <v>7.47</v>
      </c>
      <c r="H64" s="37">
        <v>270</v>
      </c>
      <c r="I64" s="59">
        <v>357</v>
      </c>
      <c r="J64" s="59">
        <v>5919</v>
      </c>
      <c r="K64" s="59">
        <v>540</v>
      </c>
      <c r="L64" s="27">
        <v>0.68799999999999994</v>
      </c>
    </row>
    <row r="65" spans="2:12" ht="15" x14ac:dyDescent="0.2">
      <c r="B65" s="44">
        <v>219.1</v>
      </c>
      <c r="C65" s="28">
        <v>10</v>
      </c>
      <c r="D65" s="28">
        <v>51.6</v>
      </c>
      <c r="E65" s="26">
        <v>65.7</v>
      </c>
      <c r="F65" s="31">
        <v>3598</v>
      </c>
      <c r="G65" s="26">
        <v>7.4</v>
      </c>
      <c r="H65" s="24">
        <v>328</v>
      </c>
      <c r="I65" s="31">
        <v>438</v>
      </c>
      <c r="J65" s="31">
        <v>7197</v>
      </c>
      <c r="K65" s="31">
        <v>657</v>
      </c>
      <c r="L65" s="27">
        <v>0.68799999999999994</v>
      </c>
    </row>
    <row r="66" spans="2:12" ht="15" x14ac:dyDescent="0.2">
      <c r="B66" s="55">
        <v>273</v>
      </c>
      <c r="C66" s="34">
        <v>5</v>
      </c>
      <c r="D66" s="34">
        <v>33</v>
      </c>
      <c r="E66" s="34">
        <v>42.1</v>
      </c>
      <c r="F66" s="57">
        <v>3781</v>
      </c>
      <c r="G66" s="38">
        <v>9.48</v>
      </c>
      <c r="H66" s="33">
        <v>277</v>
      </c>
      <c r="I66" s="57">
        <v>359</v>
      </c>
      <c r="J66" s="57">
        <v>7562</v>
      </c>
      <c r="K66" s="57">
        <v>554</v>
      </c>
      <c r="L66" s="45">
        <v>0.85799999999999998</v>
      </c>
    </row>
    <row r="67" spans="2:12" ht="14.25" x14ac:dyDescent="0.2">
      <c r="B67" s="55">
        <v>273</v>
      </c>
      <c r="C67" s="28">
        <v>6</v>
      </c>
      <c r="D67" s="39">
        <v>39.5</v>
      </c>
      <c r="E67" s="39">
        <v>50.3</v>
      </c>
      <c r="F67" s="59">
        <v>4487</v>
      </c>
      <c r="G67" s="35">
        <v>9.44</v>
      </c>
      <c r="H67" s="37">
        <v>329</v>
      </c>
      <c r="I67" s="59">
        <v>428</v>
      </c>
      <c r="J67" s="59">
        <v>8974</v>
      </c>
      <c r="K67" s="59">
        <v>657</v>
      </c>
      <c r="L67" s="46">
        <v>0.85799999999999998</v>
      </c>
    </row>
    <row r="68" spans="2:12" ht="14.25" x14ac:dyDescent="0.2">
      <c r="B68" s="55">
        <v>273</v>
      </c>
      <c r="C68" s="28">
        <v>8</v>
      </c>
      <c r="D68" s="39">
        <v>52.3</v>
      </c>
      <c r="E68" s="25">
        <v>66.599999999999994</v>
      </c>
      <c r="F68" s="59">
        <v>5852</v>
      </c>
      <c r="G68" s="35">
        <v>9.3699999999999992</v>
      </c>
      <c r="H68" s="37">
        <v>429</v>
      </c>
      <c r="I68" s="59">
        <v>562</v>
      </c>
      <c r="J68" s="59">
        <v>11700</v>
      </c>
      <c r="K68" s="59">
        <v>857</v>
      </c>
      <c r="L68" s="46">
        <v>0.85799999999999998</v>
      </c>
    </row>
    <row r="69" spans="2:12" ht="14.25" x14ac:dyDescent="0.2">
      <c r="B69" s="55">
        <v>273</v>
      </c>
      <c r="C69" s="28">
        <v>10</v>
      </c>
      <c r="D69" s="28">
        <v>64.900000000000006</v>
      </c>
      <c r="E69" s="25">
        <v>82.6</v>
      </c>
      <c r="F69" s="31">
        <v>7154</v>
      </c>
      <c r="G69" s="26">
        <v>9.31</v>
      </c>
      <c r="H69" s="24">
        <v>524</v>
      </c>
      <c r="I69" s="31">
        <v>692</v>
      </c>
      <c r="J69" s="31">
        <v>14310</v>
      </c>
      <c r="K69" s="31">
        <v>1048</v>
      </c>
      <c r="L69" s="27">
        <v>0.85799999999999998</v>
      </c>
    </row>
    <row r="70" spans="2:12" ht="14.25" x14ac:dyDescent="0.2">
      <c r="B70" s="55">
        <v>325</v>
      </c>
      <c r="C70" s="28">
        <v>5</v>
      </c>
      <c r="D70" s="28">
        <v>39.5</v>
      </c>
      <c r="E70" s="28">
        <v>50.3</v>
      </c>
      <c r="F70" s="31">
        <v>6436</v>
      </c>
      <c r="G70" s="26">
        <v>11.32</v>
      </c>
      <c r="H70" s="24">
        <v>396</v>
      </c>
      <c r="I70" s="31">
        <v>512</v>
      </c>
      <c r="J70" s="31">
        <v>12871</v>
      </c>
      <c r="K70" s="31">
        <v>792</v>
      </c>
      <c r="L70" s="26">
        <v>1.2</v>
      </c>
    </row>
    <row r="71" spans="2:12" ht="15" x14ac:dyDescent="0.2">
      <c r="B71" s="55">
        <v>325</v>
      </c>
      <c r="C71" s="34">
        <v>6</v>
      </c>
      <c r="D71" s="47">
        <v>47.2</v>
      </c>
      <c r="E71" s="34">
        <v>60.1</v>
      </c>
      <c r="F71" s="57">
        <v>7651</v>
      </c>
      <c r="G71" s="38">
        <v>11.28</v>
      </c>
      <c r="H71" s="33">
        <v>471</v>
      </c>
      <c r="I71" s="57">
        <v>611</v>
      </c>
      <c r="J71" s="57">
        <v>15303</v>
      </c>
      <c r="K71" s="57">
        <v>942</v>
      </c>
      <c r="L71" s="38">
        <v>1.2</v>
      </c>
    </row>
    <row r="72" spans="2:12" ht="15" x14ac:dyDescent="0.2">
      <c r="B72" s="55">
        <v>325</v>
      </c>
      <c r="C72" s="34">
        <v>8</v>
      </c>
      <c r="D72" s="34">
        <v>62.5</v>
      </c>
      <c r="E72" s="34">
        <v>79.7</v>
      </c>
      <c r="F72" s="57">
        <v>10014</v>
      </c>
      <c r="G72" s="38">
        <v>11.21</v>
      </c>
      <c r="H72" s="33">
        <v>616</v>
      </c>
      <c r="I72" s="57">
        <v>804</v>
      </c>
      <c r="J72" s="57">
        <v>20028</v>
      </c>
      <c r="K72" s="57">
        <v>1232</v>
      </c>
      <c r="L72" s="38">
        <v>1.2</v>
      </c>
    </row>
    <row r="73" spans="2:12" ht="14.25" x14ac:dyDescent="0.2">
      <c r="B73" s="55">
        <v>325</v>
      </c>
      <c r="C73" s="28">
        <v>10</v>
      </c>
      <c r="D73" s="28">
        <v>77.7</v>
      </c>
      <c r="E73" s="28">
        <v>99</v>
      </c>
      <c r="F73" s="31">
        <v>12287</v>
      </c>
      <c r="G73" s="26">
        <v>11.14</v>
      </c>
      <c r="H73" s="24">
        <v>756</v>
      </c>
      <c r="I73" s="31">
        <v>993</v>
      </c>
      <c r="J73" s="31">
        <v>24573</v>
      </c>
      <c r="K73" s="31">
        <v>1512</v>
      </c>
      <c r="L73" s="26">
        <v>1.2</v>
      </c>
    </row>
    <row r="74" spans="2:12" ht="14.25" x14ac:dyDescent="0.2">
      <c r="B74" s="55">
        <v>325</v>
      </c>
      <c r="C74" s="28">
        <v>12</v>
      </c>
      <c r="D74" s="28">
        <v>92.6</v>
      </c>
      <c r="E74" s="28">
        <v>118</v>
      </c>
      <c r="F74" s="31">
        <v>14472</v>
      </c>
      <c r="G74" s="26">
        <v>11.07</v>
      </c>
      <c r="H74" s="24">
        <v>891</v>
      </c>
      <c r="I74" s="31">
        <v>1176</v>
      </c>
      <c r="J74" s="31">
        <v>28943</v>
      </c>
      <c r="K74" s="31">
        <v>1781</v>
      </c>
      <c r="L74" s="26">
        <v>1.2</v>
      </c>
    </row>
    <row r="75" spans="2:12" ht="14.25" x14ac:dyDescent="0.2">
      <c r="B75" s="49">
        <v>355.6</v>
      </c>
      <c r="C75" s="28">
        <v>6</v>
      </c>
      <c r="D75" s="28">
        <v>51.7</v>
      </c>
      <c r="E75" s="28">
        <v>65.900000000000006</v>
      </c>
      <c r="F75" s="31">
        <v>10071</v>
      </c>
      <c r="G75" s="26">
        <v>12.4</v>
      </c>
      <c r="H75" s="24">
        <v>566</v>
      </c>
      <c r="I75" s="31">
        <v>733</v>
      </c>
      <c r="J75" s="31">
        <v>20141</v>
      </c>
      <c r="K75" s="31">
        <v>1133</v>
      </c>
      <c r="L75" s="26">
        <v>1.1200000000000001</v>
      </c>
    </row>
    <row r="76" spans="2:12" ht="14.25" x14ac:dyDescent="0.2">
      <c r="B76" s="49">
        <v>355.6</v>
      </c>
      <c r="C76" s="28">
        <v>8</v>
      </c>
      <c r="D76" s="28">
        <v>68.599999999999994</v>
      </c>
      <c r="E76" s="28">
        <v>87.4</v>
      </c>
      <c r="F76" s="31">
        <v>13200</v>
      </c>
      <c r="G76" s="26">
        <v>12.3</v>
      </c>
      <c r="H76" s="24">
        <v>742</v>
      </c>
      <c r="I76" s="31">
        <v>967</v>
      </c>
      <c r="J76" s="31">
        <v>26400</v>
      </c>
      <c r="K76" s="31">
        <v>1485</v>
      </c>
      <c r="L76" s="26">
        <v>1.1200000000000001</v>
      </c>
    </row>
    <row r="77" spans="2:12" ht="15" x14ac:dyDescent="0.2">
      <c r="B77" s="44">
        <v>355.6</v>
      </c>
      <c r="C77" s="34">
        <v>10</v>
      </c>
      <c r="D77" s="34">
        <v>85.2</v>
      </c>
      <c r="E77" s="47">
        <v>109</v>
      </c>
      <c r="F77" s="57">
        <v>16220</v>
      </c>
      <c r="G77" s="38">
        <v>12.2</v>
      </c>
      <c r="H77" s="33">
        <v>912</v>
      </c>
      <c r="I77" s="57">
        <v>1195</v>
      </c>
      <c r="J77" s="57">
        <v>32450</v>
      </c>
      <c r="K77" s="57">
        <v>1825</v>
      </c>
      <c r="L77" s="26">
        <v>1.1200000000000001</v>
      </c>
    </row>
    <row r="78" spans="2:12" ht="15" x14ac:dyDescent="0.2">
      <c r="B78" s="49">
        <v>355.6</v>
      </c>
      <c r="C78" s="28">
        <v>12</v>
      </c>
      <c r="D78" s="25">
        <v>101.7</v>
      </c>
      <c r="E78" s="28">
        <v>130</v>
      </c>
      <c r="F78" s="31">
        <v>19140</v>
      </c>
      <c r="G78" s="26">
        <v>12.2</v>
      </c>
      <c r="H78" s="31">
        <v>1076</v>
      </c>
      <c r="I78" s="31">
        <v>1417</v>
      </c>
      <c r="J78" s="31">
        <v>38279</v>
      </c>
      <c r="K78" s="57">
        <v>2153</v>
      </c>
      <c r="L78" s="26">
        <v>1.1200000000000001</v>
      </c>
    </row>
    <row r="79" spans="2:12" ht="15" x14ac:dyDescent="0.2">
      <c r="B79" s="50">
        <v>406.4</v>
      </c>
      <c r="C79" s="34">
        <v>8</v>
      </c>
      <c r="D79" s="34">
        <v>78.599999999999994</v>
      </c>
      <c r="E79" s="33">
        <v>100</v>
      </c>
      <c r="F79" s="57">
        <v>19870</v>
      </c>
      <c r="G79" s="38">
        <v>14.1</v>
      </c>
      <c r="H79" s="57">
        <v>978</v>
      </c>
      <c r="I79" s="57">
        <v>1270</v>
      </c>
      <c r="J79" s="57">
        <v>39750</v>
      </c>
      <c r="K79" s="57">
        <v>1956</v>
      </c>
      <c r="L79" s="38">
        <v>1.28</v>
      </c>
    </row>
    <row r="80" spans="2:12" ht="15" x14ac:dyDescent="0.2">
      <c r="B80" s="50">
        <v>406.4</v>
      </c>
      <c r="C80" s="34">
        <v>10</v>
      </c>
      <c r="D80" s="34">
        <v>97.8</v>
      </c>
      <c r="E80" s="33">
        <v>125</v>
      </c>
      <c r="F80" s="57">
        <v>24480</v>
      </c>
      <c r="G80" s="38">
        <v>14</v>
      </c>
      <c r="H80" s="57">
        <v>1205</v>
      </c>
      <c r="I80" s="57">
        <v>1572</v>
      </c>
      <c r="J80" s="57">
        <v>48950</v>
      </c>
      <c r="K80" s="57">
        <v>2409</v>
      </c>
      <c r="L80" s="47" t="s">
        <v>85</v>
      </c>
    </row>
    <row r="81" spans="2:12" ht="14.25" x14ac:dyDescent="0.2">
      <c r="B81" s="50">
        <v>406.4</v>
      </c>
      <c r="C81" s="28">
        <v>12</v>
      </c>
      <c r="D81" s="28">
        <v>116.7</v>
      </c>
      <c r="E81" s="25">
        <v>149</v>
      </c>
      <c r="F81" s="31">
        <v>28937</v>
      </c>
      <c r="G81" s="26">
        <v>14</v>
      </c>
      <c r="H81" s="31">
        <v>1424</v>
      </c>
      <c r="I81" s="31">
        <v>1867</v>
      </c>
      <c r="J81" s="31">
        <v>57874</v>
      </c>
      <c r="K81" s="31">
        <v>2848</v>
      </c>
      <c r="L81" s="26">
        <v>1.28</v>
      </c>
    </row>
    <row r="82" spans="2:12" ht="15" x14ac:dyDescent="0.2">
      <c r="B82" s="55">
        <v>457</v>
      </c>
      <c r="C82" s="34">
        <v>8</v>
      </c>
      <c r="D82" s="34">
        <v>88.6</v>
      </c>
      <c r="E82" s="33">
        <v>113</v>
      </c>
      <c r="F82" s="57">
        <v>28450</v>
      </c>
      <c r="G82" s="38">
        <v>15.9</v>
      </c>
      <c r="H82" s="57">
        <v>1245</v>
      </c>
      <c r="I82" s="57">
        <v>1613</v>
      </c>
      <c r="J82" s="57">
        <v>56890</v>
      </c>
      <c r="K82" s="57">
        <v>2490</v>
      </c>
      <c r="L82" s="38">
        <v>1.44</v>
      </c>
    </row>
    <row r="83" spans="2:12" ht="15" x14ac:dyDescent="0.2">
      <c r="B83" s="55">
        <v>457</v>
      </c>
      <c r="C83" s="34">
        <v>10</v>
      </c>
      <c r="D83" s="34">
        <v>110</v>
      </c>
      <c r="E83" s="33">
        <v>140</v>
      </c>
      <c r="F83" s="57">
        <v>35090</v>
      </c>
      <c r="G83" s="38">
        <v>15.8</v>
      </c>
      <c r="H83" s="57">
        <v>1536</v>
      </c>
      <c r="I83" s="57">
        <v>1998</v>
      </c>
      <c r="J83" s="57">
        <v>70180</v>
      </c>
      <c r="K83" s="57">
        <v>3071</v>
      </c>
      <c r="L83" s="38">
        <v>1.44</v>
      </c>
    </row>
    <row r="84" spans="2:12" ht="14.25" x14ac:dyDescent="0.2">
      <c r="B84" s="55">
        <v>457</v>
      </c>
      <c r="C84" s="28">
        <v>12</v>
      </c>
      <c r="D84" s="28">
        <v>131.69999999999999</v>
      </c>
      <c r="E84" s="24">
        <v>168</v>
      </c>
      <c r="F84" s="31">
        <v>41556</v>
      </c>
      <c r="G84" s="26">
        <v>15.7</v>
      </c>
      <c r="H84" s="31">
        <v>1819</v>
      </c>
      <c r="I84" s="31">
        <v>2377</v>
      </c>
      <c r="J84" s="31">
        <v>83113</v>
      </c>
      <c r="K84" s="31">
        <v>3637</v>
      </c>
      <c r="L84" s="26">
        <v>1.44</v>
      </c>
    </row>
    <row r="85" spans="2:12" ht="15" x14ac:dyDescent="0.2">
      <c r="B85" s="55">
        <v>508</v>
      </c>
      <c r="C85" s="34">
        <v>8</v>
      </c>
      <c r="D85" s="28">
        <v>98.6</v>
      </c>
      <c r="E85" s="33">
        <v>126</v>
      </c>
      <c r="F85" s="57">
        <v>39280</v>
      </c>
      <c r="G85" s="38">
        <v>17.7</v>
      </c>
      <c r="H85" s="57">
        <v>1546</v>
      </c>
      <c r="I85" s="57">
        <v>2000</v>
      </c>
      <c r="J85" s="57">
        <v>78560</v>
      </c>
      <c r="K85" s="57">
        <v>3093</v>
      </c>
      <c r="L85" s="38">
        <v>1.6</v>
      </c>
    </row>
    <row r="86" spans="2:12" ht="15" x14ac:dyDescent="0.2">
      <c r="B86" s="55">
        <v>508</v>
      </c>
      <c r="C86" s="34">
        <v>10</v>
      </c>
      <c r="D86" s="34">
        <v>123</v>
      </c>
      <c r="E86" s="33">
        <v>156</v>
      </c>
      <c r="F86" s="57">
        <v>48520</v>
      </c>
      <c r="G86" s="38">
        <v>17.600000000000001</v>
      </c>
      <c r="H86" s="57">
        <v>1910</v>
      </c>
      <c r="I86" s="57">
        <v>2480</v>
      </c>
      <c r="J86" s="57">
        <v>97040</v>
      </c>
      <c r="K86" s="57">
        <v>3621</v>
      </c>
      <c r="L86" s="38">
        <v>1.6</v>
      </c>
    </row>
    <row r="87" spans="2:12" ht="14.25" x14ac:dyDescent="0.2">
      <c r="B87" s="55">
        <v>508</v>
      </c>
      <c r="C87" s="28">
        <v>12</v>
      </c>
      <c r="D87" s="28">
        <v>146.80000000000001</v>
      </c>
      <c r="E87" s="24">
        <v>187</v>
      </c>
      <c r="F87" s="31">
        <v>57536</v>
      </c>
      <c r="G87" s="26">
        <v>17.5</v>
      </c>
      <c r="H87" s="31">
        <v>2265</v>
      </c>
      <c r="I87" s="31">
        <v>2953</v>
      </c>
      <c r="J87" s="31">
        <v>115072</v>
      </c>
      <c r="K87" s="31">
        <v>4530</v>
      </c>
      <c r="L87" s="26">
        <v>1.6</v>
      </c>
    </row>
    <row r="88" spans="2:12" ht="14.25" x14ac:dyDescent="0.2">
      <c r="B88" s="52">
        <v>610</v>
      </c>
      <c r="C88" s="28">
        <v>8</v>
      </c>
      <c r="D88" s="28">
        <v>118.8</v>
      </c>
      <c r="E88" s="24">
        <v>151</v>
      </c>
      <c r="F88" s="31">
        <v>68552</v>
      </c>
      <c r="G88" s="26">
        <v>21.3</v>
      </c>
      <c r="H88" s="31">
        <v>2248</v>
      </c>
      <c r="I88" s="31">
        <v>2899</v>
      </c>
      <c r="J88" s="31">
        <v>137103</v>
      </c>
      <c r="K88" s="31">
        <v>4495</v>
      </c>
      <c r="L88" s="26">
        <v>1.92</v>
      </c>
    </row>
    <row r="89" spans="2:12" ht="15" x14ac:dyDescent="0.2">
      <c r="B89" s="52">
        <v>610</v>
      </c>
      <c r="C89" s="34">
        <v>10</v>
      </c>
      <c r="D89" s="34">
        <v>148</v>
      </c>
      <c r="E89" s="33">
        <v>189</v>
      </c>
      <c r="F89" s="57">
        <v>84847</v>
      </c>
      <c r="G89" s="38">
        <v>21.2</v>
      </c>
      <c r="H89" s="31">
        <v>2781</v>
      </c>
      <c r="I89" s="57">
        <v>3600</v>
      </c>
      <c r="J89" s="57">
        <v>169694</v>
      </c>
      <c r="K89" s="57">
        <v>5564</v>
      </c>
      <c r="L89" s="26">
        <v>1.92</v>
      </c>
    </row>
    <row r="90" spans="2:12" ht="14.25" x14ac:dyDescent="0.2">
      <c r="B90" s="52">
        <v>610</v>
      </c>
      <c r="C90" s="28">
        <v>12.5</v>
      </c>
      <c r="D90" s="28">
        <v>184.2</v>
      </c>
      <c r="E90" s="24">
        <v>235</v>
      </c>
      <c r="F90" s="31">
        <v>104755</v>
      </c>
      <c r="G90" s="26">
        <v>21.1</v>
      </c>
      <c r="H90" s="31">
        <v>3435</v>
      </c>
      <c r="I90" s="31">
        <v>4463</v>
      </c>
      <c r="J90" s="31">
        <v>209510</v>
      </c>
      <c r="K90" s="31">
        <v>6869</v>
      </c>
      <c r="L90" s="26">
        <v>1.92</v>
      </c>
    </row>
    <row r="91" spans="2:12" ht="14.25" x14ac:dyDescent="0.2">
      <c r="B91" s="52">
        <v>610</v>
      </c>
      <c r="C91" s="28">
        <v>16</v>
      </c>
      <c r="D91" s="28">
        <v>234.4</v>
      </c>
      <c r="E91" s="24">
        <v>299</v>
      </c>
      <c r="F91" s="31">
        <v>131782</v>
      </c>
      <c r="G91" s="26">
        <v>21</v>
      </c>
      <c r="H91" s="31">
        <v>4321</v>
      </c>
      <c r="I91" s="31">
        <v>5647</v>
      </c>
      <c r="J91" s="31">
        <v>263563</v>
      </c>
      <c r="K91" s="31">
        <v>8641</v>
      </c>
      <c r="L91" s="26">
        <v>1.92</v>
      </c>
    </row>
  </sheetData>
  <mergeCells count="6">
    <mergeCell ref="M6:N6"/>
    <mergeCell ref="O6:P6"/>
    <mergeCell ref="J6:K6"/>
    <mergeCell ref="A1:L2"/>
    <mergeCell ref="A3:L3"/>
    <mergeCell ref="A4:L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I23" sqref="I23"/>
    </sheetView>
  </sheetViews>
  <sheetFormatPr defaultRowHeight="12.75" x14ac:dyDescent="0.2"/>
  <cols>
    <col min="1" max="1" width="63.28515625" customWidth="1"/>
  </cols>
  <sheetData>
    <row r="1" spans="1:20" ht="12.75" customHeight="1" x14ac:dyDescent="0.2">
      <c r="A1" s="115" t="s">
        <v>154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21"/>
    </row>
    <row r="2" spans="1:20" ht="12.7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21"/>
    </row>
    <row r="3" spans="1:20" x14ac:dyDescent="0.2">
      <c r="B3" s="114" t="s">
        <v>152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7"/>
    </row>
    <row r="4" spans="1:20" x14ac:dyDescent="0.2">
      <c r="B4" s="114" t="s">
        <v>153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8"/>
    </row>
    <row r="6" spans="1:20" x14ac:dyDescent="0.2">
      <c r="B6" s="116" t="s">
        <v>129</v>
      </c>
      <c r="C6" s="116"/>
      <c r="D6" s="130" t="s">
        <v>2</v>
      </c>
      <c r="E6" s="131"/>
      <c r="F6" s="131"/>
      <c r="G6" s="131"/>
      <c r="H6" s="131"/>
      <c r="I6" s="132"/>
      <c r="J6" s="75" t="s">
        <v>8</v>
      </c>
      <c r="K6" s="75" t="s">
        <v>9</v>
      </c>
      <c r="L6" s="116" t="s">
        <v>10</v>
      </c>
      <c r="M6" s="116"/>
      <c r="N6" s="116"/>
      <c r="O6" s="116" t="s">
        <v>13</v>
      </c>
      <c r="P6" s="116"/>
      <c r="Q6" s="116" t="s">
        <v>23</v>
      </c>
      <c r="R6" s="116"/>
      <c r="S6" s="75" t="s">
        <v>133</v>
      </c>
    </row>
    <row r="7" spans="1:20" x14ac:dyDescent="0.2">
      <c r="B7" s="116"/>
      <c r="C7" s="116"/>
      <c r="D7" s="75" t="s">
        <v>130</v>
      </c>
      <c r="E7" s="75" t="s">
        <v>131</v>
      </c>
      <c r="F7" s="75" t="s">
        <v>380</v>
      </c>
      <c r="G7" s="75" t="s">
        <v>49</v>
      </c>
      <c r="H7" s="75" t="s">
        <v>7</v>
      </c>
      <c r="I7" s="75" t="s">
        <v>377</v>
      </c>
      <c r="J7" s="75" t="s">
        <v>18</v>
      </c>
      <c r="K7" s="75" t="s">
        <v>46</v>
      </c>
      <c r="L7" s="75" t="s">
        <v>11</v>
      </c>
      <c r="M7" s="75" t="s">
        <v>52</v>
      </c>
      <c r="N7" s="75" t="s">
        <v>132</v>
      </c>
      <c r="O7" s="75" t="s">
        <v>14</v>
      </c>
      <c r="P7" s="75" t="s">
        <v>15</v>
      </c>
      <c r="Q7" s="75" t="s">
        <v>16</v>
      </c>
      <c r="R7" s="75" t="s">
        <v>17</v>
      </c>
      <c r="S7" s="75" t="s">
        <v>134</v>
      </c>
    </row>
    <row r="8" spans="1:20" ht="13.5" thickBot="1" x14ac:dyDescent="0.25">
      <c r="B8" s="117"/>
      <c r="C8" s="117"/>
      <c r="D8" s="86" t="s">
        <v>56</v>
      </c>
      <c r="E8" s="86" t="s">
        <v>56</v>
      </c>
      <c r="F8" s="86" t="s">
        <v>56</v>
      </c>
      <c r="G8" s="86" t="s">
        <v>56</v>
      </c>
      <c r="H8" s="86" t="s">
        <v>56</v>
      </c>
      <c r="I8" s="86" t="s">
        <v>56</v>
      </c>
      <c r="J8" s="86" t="s">
        <v>58</v>
      </c>
      <c r="K8" s="86" t="s">
        <v>57</v>
      </c>
      <c r="L8" s="86" t="s">
        <v>59</v>
      </c>
      <c r="M8" s="86" t="s">
        <v>59</v>
      </c>
      <c r="N8" s="86" t="s">
        <v>60</v>
      </c>
      <c r="O8" s="86" t="s">
        <v>60</v>
      </c>
      <c r="P8" s="86" t="s">
        <v>60</v>
      </c>
      <c r="Q8" s="86" t="s">
        <v>61</v>
      </c>
      <c r="R8" s="86" t="s">
        <v>61</v>
      </c>
      <c r="S8" s="86" t="s">
        <v>60</v>
      </c>
    </row>
    <row r="9" spans="1:20" ht="14.25" customHeight="1" thickTop="1" x14ac:dyDescent="0.2">
      <c r="B9" s="120">
        <v>5</v>
      </c>
      <c r="C9" s="120"/>
      <c r="D9" s="81">
        <v>50</v>
      </c>
      <c r="E9" s="81">
        <v>37</v>
      </c>
      <c r="F9" s="81">
        <v>4.5</v>
      </c>
      <c r="G9" s="81">
        <v>7</v>
      </c>
      <c r="H9" s="81">
        <v>7</v>
      </c>
      <c r="I9" s="81">
        <f>H9/2</f>
        <v>3.5</v>
      </c>
      <c r="J9" s="81">
        <v>6.92</v>
      </c>
      <c r="K9" s="81">
        <v>5.44</v>
      </c>
      <c r="L9" s="81">
        <v>26</v>
      </c>
      <c r="M9" s="81">
        <v>8.3000000000000007</v>
      </c>
      <c r="N9" s="81">
        <v>20.9</v>
      </c>
      <c r="O9" s="81">
        <v>1.94</v>
      </c>
      <c r="P9" s="81">
        <v>1.1000000000000001</v>
      </c>
      <c r="Q9" s="81">
        <v>10.4</v>
      </c>
      <c r="R9" s="81">
        <v>3.5</v>
      </c>
      <c r="S9" s="81">
        <v>1.35</v>
      </c>
    </row>
    <row r="10" spans="1:20" ht="14.25" customHeight="1" x14ac:dyDescent="0.2">
      <c r="B10" s="121">
        <v>6.3</v>
      </c>
      <c r="C10" s="121"/>
      <c r="D10" s="16">
        <v>63</v>
      </c>
      <c r="E10" s="16">
        <v>40</v>
      </c>
      <c r="F10" s="16">
        <v>4.8</v>
      </c>
      <c r="G10" s="16">
        <v>7.5</v>
      </c>
      <c r="H10" s="16">
        <v>7.5</v>
      </c>
      <c r="I10" s="16">
        <f>H10/2</f>
        <v>3.75</v>
      </c>
      <c r="J10" s="16">
        <v>8.4499999999999993</v>
      </c>
      <c r="K10" s="16">
        <v>6.63</v>
      </c>
      <c r="L10" s="16">
        <v>51</v>
      </c>
      <c r="M10" s="16">
        <v>11.9</v>
      </c>
      <c r="N10" s="16">
        <v>28.3</v>
      </c>
      <c r="O10" s="16">
        <v>2.46</v>
      </c>
      <c r="P10" s="16">
        <v>1.19</v>
      </c>
      <c r="Q10" s="16">
        <v>16.3</v>
      </c>
      <c r="R10" s="16">
        <v>4.5999999999999996</v>
      </c>
      <c r="S10" s="16">
        <v>1.39</v>
      </c>
    </row>
    <row r="11" spans="1:20" ht="14.25" customHeight="1" x14ac:dyDescent="0.2">
      <c r="B11" s="121">
        <v>8</v>
      </c>
      <c r="C11" s="121"/>
      <c r="D11" s="16">
        <v>80</v>
      </c>
      <c r="E11" s="16">
        <v>43</v>
      </c>
      <c r="F11" s="16">
        <v>5</v>
      </c>
      <c r="G11" s="16">
        <v>8</v>
      </c>
      <c r="H11" s="16">
        <v>8</v>
      </c>
      <c r="I11" s="16">
        <f t="shared" ref="I11:I38" si="0">H11/2</f>
        <v>4</v>
      </c>
      <c r="J11" s="16">
        <v>10.24</v>
      </c>
      <c r="K11" s="16">
        <v>8.0399999999999991</v>
      </c>
      <c r="L11" s="16">
        <v>101</v>
      </c>
      <c r="M11" s="16">
        <v>16.600000000000001</v>
      </c>
      <c r="N11" s="16">
        <v>37.4</v>
      </c>
      <c r="O11" s="16">
        <v>3.14</v>
      </c>
      <c r="P11" s="16">
        <v>1.27</v>
      </c>
      <c r="Q11" s="16">
        <v>25.3</v>
      </c>
      <c r="R11" s="16">
        <v>5.8</v>
      </c>
      <c r="S11" s="16">
        <v>1.42</v>
      </c>
    </row>
    <row r="12" spans="1:20" ht="14.25" customHeight="1" x14ac:dyDescent="0.2">
      <c r="B12" s="121">
        <v>10</v>
      </c>
      <c r="C12" s="121"/>
      <c r="D12" s="16">
        <v>100</v>
      </c>
      <c r="E12" s="16">
        <v>48</v>
      </c>
      <c r="F12" s="16">
        <v>5.3</v>
      </c>
      <c r="G12" s="16">
        <v>8.5</v>
      </c>
      <c r="H12" s="16">
        <v>8.5</v>
      </c>
      <c r="I12" s="16">
        <f t="shared" si="0"/>
        <v>4.25</v>
      </c>
      <c r="J12" s="16">
        <v>12.74</v>
      </c>
      <c r="K12" s="16">
        <v>10</v>
      </c>
      <c r="L12" s="16">
        <v>198</v>
      </c>
      <c r="M12" s="16">
        <v>25.6</v>
      </c>
      <c r="N12" s="16">
        <v>54.9</v>
      </c>
      <c r="O12" s="16">
        <v>3.94</v>
      </c>
      <c r="P12" s="16">
        <v>1.42</v>
      </c>
      <c r="Q12" s="16">
        <v>39.700000000000003</v>
      </c>
      <c r="R12" s="16">
        <v>7.8</v>
      </c>
      <c r="S12" s="16">
        <v>1.52</v>
      </c>
    </row>
    <row r="13" spans="1:20" ht="14.25" x14ac:dyDescent="0.2">
      <c r="B13" s="121">
        <v>12.6</v>
      </c>
      <c r="C13" s="121"/>
      <c r="D13" s="16">
        <v>126</v>
      </c>
      <c r="E13" s="16">
        <v>53</v>
      </c>
      <c r="F13" s="16">
        <v>5.5</v>
      </c>
      <c r="G13" s="16">
        <v>9</v>
      </c>
      <c r="H13" s="16">
        <v>9</v>
      </c>
      <c r="I13" s="16">
        <f t="shared" si="0"/>
        <v>4.5</v>
      </c>
      <c r="J13" s="16">
        <v>15.69</v>
      </c>
      <c r="K13" s="16">
        <v>12.31</v>
      </c>
      <c r="L13" s="16">
        <v>389</v>
      </c>
      <c r="M13" s="16">
        <v>38</v>
      </c>
      <c r="N13" s="16">
        <v>77.8</v>
      </c>
      <c r="O13" s="16">
        <v>4.9800000000000004</v>
      </c>
      <c r="P13" s="16">
        <v>1.56</v>
      </c>
      <c r="Q13" s="16">
        <v>61.7</v>
      </c>
      <c r="R13" s="16">
        <v>10.3</v>
      </c>
      <c r="S13" s="16">
        <v>1.59</v>
      </c>
    </row>
    <row r="14" spans="1:20" ht="14.25" x14ac:dyDescent="0.2">
      <c r="B14" s="121">
        <v>14</v>
      </c>
      <c r="C14" s="16" t="s">
        <v>135</v>
      </c>
      <c r="D14" s="121">
        <v>140</v>
      </c>
      <c r="E14" s="16">
        <v>58</v>
      </c>
      <c r="F14" s="16">
        <v>6</v>
      </c>
      <c r="G14" s="16">
        <v>9.5</v>
      </c>
      <c r="H14" s="16">
        <v>9.5</v>
      </c>
      <c r="I14" s="16">
        <f t="shared" si="0"/>
        <v>4.75</v>
      </c>
      <c r="J14" s="16">
        <v>18.510000000000002</v>
      </c>
      <c r="K14" s="16">
        <v>14.53</v>
      </c>
      <c r="L14" s="16">
        <v>564</v>
      </c>
      <c r="M14" s="16">
        <v>53.2</v>
      </c>
      <c r="N14" s="16">
        <v>107.2</v>
      </c>
      <c r="O14" s="16">
        <v>5.52</v>
      </c>
      <c r="P14" s="16">
        <v>1.7</v>
      </c>
      <c r="Q14" s="16">
        <v>80.5</v>
      </c>
      <c r="R14" s="16">
        <v>13</v>
      </c>
      <c r="S14" s="16">
        <v>1.71</v>
      </c>
    </row>
    <row r="15" spans="1:20" ht="14.25" x14ac:dyDescent="0.2">
      <c r="B15" s="121"/>
      <c r="C15" s="16" t="s">
        <v>131</v>
      </c>
      <c r="D15" s="121"/>
      <c r="E15" s="16">
        <v>60</v>
      </c>
      <c r="F15" s="16">
        <v>8</v>
      </c>
      <c r="G15" s="16">
        <v>9.5</v>
      </c>
      <c r="H15" s="16">
        <v>9.5</v>
      </c>
      <c r="I15" s="16">
        <f t="shared" si="0"/>
        <v>4.75</v>
      </c>
      <c r="J15" s="16">
        <v>21.31</v>
      </c>
      <c r="K15" s="16">
        <v>16.73</v>
      </c>
      <c r="L15" s="16">
        <v>609</v>
      </c>
      <c r="M15" s="16">
        <v>61.2</v>
      </c>
      <c r="N15" s="16">
        <v>120.6</v>
      </c>
      <c r="O15" s="16">
        <v>5.35</v>
      </c>
      <c r="P15" s="16">
        <v>1.69</v>
      </c>
      <c r="Q15" s="16">
        <v>87.1</v>
      </c>
      <c r="R15" s="16">
        <v>14.1</v>
      </c>
      <c r="S15" s="16">
        <v>1.67</v>
      </c>
    </row>
    <row r="16" spans="1:20" ht="14.25" x14ac:dyDescent="0.2">
      <c r="B16" s="121">
        <v>16</v>
      </c>
      <c r="C16" s="16" t="s">
        <v>135</v>
      </c>
      <c r="D16" s="121">
        <v>160</v>
      </c>
      <c r="E16" s="16">
        <v>63</v>
      </c>
      <c r="F16" s="16">
        <v>6.5</v>
      </c>
      <c r="G16" s="16">
        <v>10</v>
      </c>
      <c r="H16" s="16">
        <v>10</v>
      </c>
      <c r="I16" s="16">
        <f t="shared" si="0"/>
        <v>5</v>
      </c>
      <c r="J16" s="16">
        <v>21.95</v>
      </c>
      <c r="K16" s="16">
        <v>17.23</v>
      </c>
      <c r="L16" s="16">
        <v>866</v>
      </c>
      <c r="M16" s="16">
        <v>73.400000000000006</v>
      </c>
      <c r="N16" s="16">
        <v>144.1</v>
      </c>
      <c r="O16" s="16">
        <v>6.28</v>
      </c>
      <c r="P16" s="16">
        <v>1.83</v>
      </c>
      <c r="Q16" s="16">
        <v>108.3</v>
      </c>
      <c r="R16" s="16">
        <v>16.3</v>
      </c>
      <c r="S16" s="16">
        <v>1.79</v>
      </c>
    </row>
    <row r="17" spans="2:19" ht="14.25" x14ac:dyDescent="0.2">
      <c r="B17" s="121"/>
      <c r="C17" s="16" t="s">
        <v>131</v>
      </c>
      <c r="D17" s="121"/>
      <c r="E17" s="16">
        <v>65</v>
      </c>
      <c r="F17" s="16">
        <v>8.5</v>
      </c>
      <c r="G17" s="16">
        <v>10</v>
      </c>
      <c r="H17" s="16">
        <v>10</v>
      </c>
      <c r="I17" s="16">
        <f t="shared" si="0"/>
        <v>5</v>
      </c>
      <c r="J17" s="16">
        <v>25.15</v>
      </c>
      <c r="K17" s="16">
        <v>19.75</v>
      </c>
      <c r="L17" s="16">
        <v>935</v>
      </c>
      <c r="M17" s="16">
        <v>83.4</v>
      </c>
      <c r="N17" s="16">
        <v>160.80000000000001</v>
      </c>
      <c r="O17" s="16">
        <v>6.1</v>
      </c>
      <c r="P17" s="16">
        <v>1.82</v>
      </c>
      <c r="Q17" s="16">
        <v>116.8</v>
      </c>
      <c r="R17" s="16">
        <v>17.600000000000001</v>
      </c>
      <c r="S17" s="16">
        <v>1.75</v>
      </c>
    </row>
    <row r="18" spans="2:19" ht="14.25" x14ac:dyDescent="0.2">
      <c r="B18" s="121">
        <v>18</v>
      </c>
      <c r="C18" s="16" t="s">
        <v>135</v>
      </c>
      <c r="D18" s="121">
        <v>180</v>
      </c>
      <c r="E18" s="16">
        <v>68</v>
      </c>
      <c r="F18" s="16">
        <v>7</v>
      </c>
      <c r="G18" s="16">
        <v>10.5</v>
      </c>
      <c r="H18" s="16">
        <v>10.5</v>
      </c>
      <c r="I18" s="16">
        <f t="shared" si="0"/>
        <v>5.25</v>
      </c>
      <c r="J18" s="16">
        <v>25.69</v>
      </c>
      <c r="K18" s="16">
        <v>20.170000000000002</v>
      </c>
      <c r="L18" s="16">
        <v>1273</v>
      </c>
      <c r="M18" s="16">
        <v>98.6</v>
      </c>
      <c r="N18" s="16">
        <v>189.7</v>
      </c>
      <c r="O18" s="16">
        <v>7.04</v>
      </c>
      <c r="P18" s="16">
        <v>1.96</v>
      </c>
      <c r="Q18" s="16">
        <v>141.4</v>
      </c>
      <c r="R18" s="16">
        <v>20</v>
      </c>
      <c r="S18" s="16">
        <v>1.88</v>
      </c>
    </row>
    <row r="19" spans="2:19" ht="14.25" x14ac:dyDescent="0.2">
      <c r="B19" s="121"/>
      <c r="C19" s="16" t="s">
        <v>131</v>
      </c>
      <c r="D19" s="121"/>
      <c r="E19" s="16">
        <v>70</v>
      </c>
      <c r="F19" s="16">
        <v>9</v>
      </c>
      <c r="G19" s="16">
        <v>10.5</v>
      </c>
      <c r="H19" s="16">
        <v>10.5</v>
      </c>
      <c r="I19" s="16">
        <f t="shared" si="0"/>
        <v>5.25</v>
      </c>
      <c r="J19" s="16">
        <v>29.29</v>
      </c>
      <c r="K19" s="16">
        <v>22.99</v>
      </c>
      <c r="L19" s="16">
        <v>1370</v>
      </c>
      <c r="M19" s="16">
        <v>111</v>
      </c>
      <c r="N19" s="16">
        <v>210.1</v>
      </c>
      <c r="O19" s="16">
        <v>6.84</v>
      </c>
      <c r="P19" s="16">
        <v>1.95</v>
      </c>
      <c r="Q19" s="16">
        <v>152.19999999999999</v>
      </c>
      <c r="R19" s="16">
        <v>21.5</v>
      </c>
      <c r="S19" s="16">
        <v>1.84</v>
      </c>
    </row>
    <row r="20" spans="2:19" ht="14.25" x14ac:dyDescent="0.2">
      <c r="B20" s="121">
        <v>20</v>
      </c>
      <c r="C20" s="16" t="s">
        <v>135</v>
      </c>
      <c r="D20" s="121">
        <v>200</v>
      </c>
      <c r="E20" s="16">
        <v>73</v>
      </c>
      <c r="F20" s="16">
        <v>7</v>
      </c>
      <c r="G20" s="16">
        <v>11</v>
      </c>
      <c r="H20" s="16">
        <v>11</v>
      </c>
      <c r="I20" s="16">
        <f t="shared" si="0"/>
        <v>5.5</v>
      </c>
      <c r="J20" s="16">
        <v>28.83</v>
      </c>
      <c r="K20" s="16">
        <v>22.63</v>
      </c>
      <c r="L20" s="16">
        <v>1780</v>
      </c>
      <c r="M20" s="16">
        <v>128</v>
      </c>
      <c r="N20" s="16">
        <v>244</v>
      </c>
      <c r="O20" s="16">
        <v>7.86</v>
      </c>
      <c r="P20" s="16">
        <v>2.11</v>
      </c>
      <c r="Q20" s="16">
        <v>178</v>
      </c>
      <c r="R20" s="16">
        <v>24.2</v>
      </c>
      <c r="S20" s="16">
        <v>2.0099999999999998</v>
      </c>
    </row>
    <row r="21" spans="2:19" ht="14.25" x14ac:dyDescent="0.2">
      <c r="B21" s="121"/>
      <c r="C21" s="16" t="s">
        <v>131</v>
      </c>
      <c r="D21" s="121"/>
      <c r="E21" s="16">
        <v>75</v>
      </c>
      <c r="F21" s="16">
        <v>9</v>
      </c>
      <c r="G21" s="16">
        <v>11</v>
      </c>
      <c r="H21" s="16">
        <v>11</v>
      </c>
      <c r="I21" s="16">
        <f t="shared" si="0"/>
        <v>5.5</v>
      </c>
      <c r="J21" s="16">
        <v>32.83</v>
      </c>
      <c r="K21" s="16">
        <v>25.77</v>
      </c>
      <c r="L21" s="16">
        <v>1914</v>
      </c>
      <c r="M21" s="16">
        <v>143.6</v>
      </c>
      <c r="N21" s="16">
        <v>268.39999999999998</v>
      </c>
      <c r="O21" s="16">
        <v>7.64</v>
      </c>
      <c r="P21" s="16">
        <v>2.09</v>
      </c>
      <c r="Q21" s="16">
        <v>191.4</v>
      </c>
      <c r="R21" s="16">
        <v>25.9</v>
      </c>
      <c r="S21" s="16">
        <v>1.95</v>
      </c>
    </row>
    <row r="22" spans="2:19" ht="14.25" x14ac:dyDescent="0.2">
      <c r="B22" s="121">
        <v>22</v>
      </c>
      <c r="C22" s="16" t="s">
        <v>135</v>
      </c>
      <c r="D22" s="121">
        <v>220</v>
      </c>
      <c r="E22" s="16">
        <v>77</v>
      </c>
      <c r="F22" s="16">
        <v>7</v>
      </c>
      <c r="G22" s="16">
        <v>11.5</v>
      </c>
      <c r="H22" s="16">
        <v>11.5</v>
      </c>
      <c r="I22" s="16">
        <f t="shared" si="0"/>
        <v>5.75</v>
      </c>
      <c r="J22" s="16">
        <v>31.84</v>
      </c>
      <c r="K22" s="16">
        <v>24.99</v>
      </c>
      <c r="L22" s="16">
        <v>2394</v>
      </c>
      <c r="M22" s="16">
        <v>157.80000000000001</v>
      </c>
      <c r="N22" s="16">
        <v>298.2</v>
      </c>
      <c r="O22" s="16">
        <v>8.67</v>
      </c>
      <c r="P22" s="16">
        <v>2.23</v>
      </c>
      <c r="Q22" s="16">
        <v>217.6</v>
      </c>
      <c r="R22" s="16">
        <v>28.2</v>
      </c>
      <c r="S22" s="16">
        <v>2.1</v>
      </c>
    </row>
    <row r="23" spans="2:19" ht="14.25" x14ac:dyDescent="0.2">
      <c r="B23" s="121"/>
      <c r="C23" s="16" t="s">
        <v>131</v>
      </c>
      <c r="D23" s="121"/>
      <c r="E23" s="16">
        <v>79</v>
      </c>
      <c r="F23" s="16">
        <v>9</v>
      </c>
      <c r="G23" s="16">
        <v>11.5</v>
      </c>
      <c r="H23" s="16">
        <v>11.5</v>
      </c>
      <c r="I23" s="16">
        <f t="shared" si="0"/>
        <v>5.75</v>
      </c>
      <c r="J23" s="16">
        <v>36.24</v>
      </c>
      <c r="K23" s="16">
        <v>28.45</v>
      </c>
      <c r="L23" s="16">
        <v>2571</v>
      </c>
      <c r="M23" s="16">
        <v>176.5</v>
      </c>
      <c r="N23" s="16">
        <v>326.3</v>
      </c>
      <c r="O23" s="16">
        <v>8.42</v>
      </c>
      <c r="P23" s="16">
        <v>2.21</v>
      </c>
      <c r="Q23" s="16">
        <v>233.8</v>
      </c>
      <c r="R23" s="16">
        <v>30.1</v>
      </c>
      <c r="S23" s="16">
        <v>2.0299999999999998</v>
      </c>
    </row>
    <row r="24" spans="2:19" ht="14.25" x14ac:dyDescent="0.2">
      <c r="B24" s="121">
        <v>25</v>
      </c>
      <c r="C24" s="16" t="s">
        <v>135</v>
      </c>
      <c r="D24" s="121">
        <v>250</v>
      </c>
      <c r="E24" s="16">
        <v>78</v>
      </c>
      <c r="F24" s="16">
        <v>7</v>
      </c>
      <c r="G24" s="16">
        <v>12</v>
      </c>
      <c r="H24" s="16">
        <v>12</v>
      </c>
      <c r="I24" s="16">
        <f t="shared" si="0"/>
        <v>6</v>
      </c>
      <c r="J24" s="16">
        <v>34.909999999999997</v>
      </c>
      <c r="K24" s="16">
        <v>27.4</v>
      </c>
      <c r="L24" s="16">
        <v>3359</v>
      </c>
      <c r="M24" s="16">
        <v>175.9</v>
      </c>
      <c r="N24" s="16">
        <v>324.8</v>
      </c>
      <c r="O24" s="16">
        <v>9.81</v>
      </c>
      <c r="P24" s="16">
        <v>2.2400000000000002</v>
      </c>
      <c r="Q24" s="16">
        <v>268.7</v>
      </c>
      <c r="R24" s="16">
        <v>30.7</v>
      </c>
      <c r="S24" s="16">
        <v>2.0699999999999998</v>
      </c>
    </row>
    <row r="25" spans="2:19" ht="14.25" x14ac:dyDescent="0.2">
      <c r="B25" s="121"/>
      <c r="C25" s="16" t="s">
        <v>131</v>
      </c>
      <c r="D25" s="121"/>
      <c r="E25" s="16">
        <v>80</v>
      </c>
      <c r="F25" s="16">
        <v>9</v>
      </c>
      <c r="G25" s="16">
        <v>12</v>
      </c>
      <c r="H25" s="16">
        <v>12</v>
      </c>
      <c r="I25" s="16">
        <f t="shared" si="0"/>
        <v>6</v>
      </c>
      <c r="J25" s="16">
        <v>39.909999999999997</v>
      </c>
      <c r="K25" s="16">
        <v>31.33</v>
      </c>
      <c r="L25" s="16">
        <v>3619</v>
      </c>
      <c r="M25" s="16">
        <v>196.4</v>
      </c>
      <c r="N25" s="16">
        <v>355.1</v>
      </c>
      <c r="O25" s="16">
        <v>9.52</v>
      </c>
      <c r="P25" s="16">
        <v>2.2200000000000002</v>
      </c>
      <c r="Q25" s="16">
        <v>289.60000000000002</v>
      </c>
      <c r="R25" s="16">
        <v>32.700000000000003</v>
      </c>
      <c r="S25" s="16">
        <v>1.99</v>
      </c>
    </row>
    <row r="26" spans="2:19" ht="14.25" x14ac:dyDescent="0.2">
      <c r="B26" s="121"/>
      <c r="C26" s="16" t="s">
        <v>136</v>
      </c>
      <c r="D26" s="121"/>
      <c r="E26" s="16">
        <v>82</v>
      </c>
      <c r="F26" s="16">
        <v>11</v>
      </c>
      <c r="G26" s="16">
        <v>12</v>
      </c>
      <c r="H26" s="16">
        <v>12</v>
      </c>
      <c r="I26" s="16">
        <f t="shared" si="0"/>
        <v>6</v>
      </c>
      <c r="J26" s="16">
        <v>44.91</v>
      </c>
      <c r="K26" s="16">
        <v>35.25</v>
      </c>
      <c r="L26" s="16">
        <v>3880</v>
      </c>
      <c r="M26" s="16">
        <v>215.9</v>
      </c>
      <c r="N26" s="16">
        <v>388.6</v>
      </c>
      <c r="O26" s="16">
        <v>9.3000000000000007</v>
      </c>
      <c r="P26" s="16">
        <v>2.19</v>
      </c>
      <c r="Q26" s="16">
        <v>310.39999999999998</v>
      </c>
      <c r="R26" s="16">
        <v>34.6</v>
      </c>
      <c r="S26" s="16">
        <v>1.96</v>
      </c>
    </row>
    <row r="27" spans="2:19" ht="14.25" x14ac:dyDescent="0.2">
      <c r="B27" s="121">
        <v>28</v>
      </c>
      <c r="C27" s="16" t="s">
        <v>135</v>
      </c>
      <c r="D27" s="121">
        <v>280</v>
      </c>
      <c r="E27" s="16">
        <v>82</v>
      </c>
      <c r="F27" s="16">
        <v>7.5</v>
      </c>
      <c r="G27" s="16">
        <v>12.5</v>
      </c>
      <c r="H27" s="16">
        <v>12.5</v>
      </c>
      <c r="I27" s="16">
        <f t="shared" si="0"/>
        <v>6.25</v>
      </c>
      <c r="J27" s="16">
        <v>40.020000000000003</v>
      </c>
      <c r="K27" s="16">
        <v>31.42</v>
      </c>
      <c r="L27" s="16">
        <v>4753</v>
      </c>
      <c r="M27" s="16">
        <v>217.9</v>
      </c>
      <c r="N27" s="16">
        <v>393.3</v>
      </c>
      <c r="O27" s="16">
        <v>10.9</v>
      </c>
      <c r="P27" s="16">
        <v>2.33</v>
      </c>
      <c r="Q27" s="16">
        <v>339.5</v>
      </c>
      <c r="R27" s="16">
        <v>35.700000000000003</v>
      </c>
      <c r="S27" s="16">
        <v>2.09</v>
      </c>
    </row>
    <row r="28" spans="2:19" ht="14.25" x14ac:dyDescent="0.2">
      <c r="B28" s="121"/>
      <c r="C28" s="16" t="s">
        <v>131</v>
      </c>
      <c r="D28" s="121"/>
      <c r="E28" s="16">
        <v>84</v>
      </c>
      <c r="F28" s="16">
        <v>9.5</v>
      </c>
      <c r="G28" s="16">
        <v>12.5</v>
      </c>
      <c r="H28" s="16">
        <v>12.5</v>
      </c>
      <c r="I28" s="16">
        <f t="shared" si="0"/>
        <v>6.25</v>
      </c>
      <c r="J28" s="16">
        <v>45.62</v>
      </c>
      <c r="K28" s="16">
        <v>35.81</v>
      </c>
      <c r="L28" s="16">
        <v>5118</v>
      </c>
      <c r="M28" s="16">
        <v>241.5</v>
      </c>
      <c r="N28" s="16">
        <v>428.5</v>
      </c>
      <c r="O28" s="16">
        <v>10.59</v>
      </c>
      <c r="P28" s="16">
        <v>2.2999999999999998</v>
      </c>
      <c r="Q28" s="16">
        <v>365.6</v>
      </c>
      <c r="R28" s="16">
        <v>37.9</v>
      </c>
      <c r="S28" s="16">
        <v>2.02</v>
      </c>
    </row>
    <row r="29" spans="2:19" ht="14.25" x14ac:dyDescent="0.2">
      <c r="B29" s="121"/>
      <c r="C29" s="16" t="s">
        <v>136</v>
      </c>
      <c r="D29" s="121"/>
      <c r="E29" s="16">
        <v>86</v>
      </c>
      <c r="F29" s="16">
        <v>11.5</v>
      </c>
      <c r="G29" s="16">
        <v>12.5</v>
      </c>
      <c r="H29" s="16">
        <v>12.5</v>
      </c>
      <c r="I29" s="16">
        <f t="shared" si="0"/>
        <v>6.25</v>
      </c>
      <c r="J29" s="16">
        <v>51.22</v>
      </c>
      <c r="K29" s="16">
        <v>40.21</v>
      </c>
      <c r="L29" s="16">
        <v>5484</v>
      </c>
      <c r="M29" s="16">
        <v>264.10000000000002</v>
      </c>
      <c r="N29" s="16">
        <v>467.3</v>
      </c>
      <c r="O29" s="16">
        <v>10.35</v>
      </c>
      <c r="P29" s="16">
        <v>2.27</v>
      </c>
      <c r="Q29" s="16">
        <v>391.7</v>
      </c>
      <c r="R29" s="16">
        <v>40</v>
      </c>
      <c r="S29" s="16">
        <v>1.99</v>
      </c>
    </row>
    <row r="30" spans="2:19" ht="14.25" x14ac:dyDescent="0.2">
      <c r="B30" s="121">
        <v>32</v>
      </c>
      <c r="C30" s="16" t="s">
        <v>135</v>
      </c>
      <c r="D30" s="121">
        <v>320</v>
      </c>
      <c r="E30" s="16">
        <v>88</v>
      </c>
      <c r="F30" s="16">
        <v>8</v>
      </c>
      <c r="G30" s="16">
        <v>14</v>
      </c>
      <c r="H30" s="16">
        <v>14</v>
      </c>
      <c r="I30" s="16">
        <f t="shared" si="0"/>
        <v>7</v>
      </c>
      <c r="J30" s="16">
        <v>48.5</v>
      </c>
      <c r="K30" s="16">
        <v>38.07</v>
      </c>
      <c r="L30" s="16">
        <v>7511</v>
      </c>
      <c r="M30" s="16">
        <v>304.7</v>
      </c>
      <c r="N30" s="16">
        <v>547.5</v>
      </c>
      <c r="O30" s="16">
        <v>12.44</v>
      </c>
      <c r="P30" s="16">
        <v>2.5099999999999998</v>
      </c>
      <c r="Q30" s="16">
        <v>469.4</v>
      </c>
      <c r="R30" s="16">
        <v>46.4</v>
      </c>
      <c r="S30" s="16">
        <v>2.2400000000000002</v>
      </c>
    </row>
    <row r="31" spans="2:19" ht="14.25" x14ac:dyDescent="0.2">
      <c r="B31" s="121"/>
      <c r="C31" s="16" t="s">
        <v>131</v>
      </c>
      <c r="D31" s="121"/>
      <c r="E31" s="16">
        <v>90</v>
      </c>
      <c r="F31" s="16">
        <v>10</v>
      </c>
      <c r="G31" s="16">
        <v>14</v>
      </c>
      <c r="H31" s="16">
        <v>14</v>
      </c>
      <c r="I31" s="16">
        <f t="shared" si="0"/>
        <v>7</v>
      </c>
      <c r="J31" s="16">
        <v>54.9</v>
      </c>
      <c r="K31" s="16">
        <v>43.1</v>
      </c>
      <c r="L31" s="16">
        <v>8057</v>
      </c>
      <c r="M31" s="16">
        <v>335.6</v>
      </c>
      <c r="N31" s="16">
        <v>592.9</v>
      </c>
      <c r="O31" s="16">
        <v>12.11</v>
      </c>
      <c r="P31" s="16">
        <v>2.4700000000000002</v>
      </c>
      <c r="Q31" s="16">
        <v>503.5</v>
      </c>
      <c r="R31" s="16">
        <v>49.1</v>
      </c>
      <c r="S31" s="16">
        <v>2.16</v>
      </c>
    </row>
    <row r="32" spans="2:19" ht="14.25" x14ac:dyDescent="0.2">
      <c r="B32" s="121"/>
      <c r="C32" s="16" t="s">
        <v>136</v>
      </c>
      <c r="D32" s="121"/>
      <c r="E32" s="16">
        <v>92</v>
      </c>
      <c r="F32" s="16">
        <v>12</v>
      </c>
      <c r="G32" s="16">
        <v>14</v>
      </c>
      <c r="H32" s="16">
        <v>14</v>
      </c>
      <c r="I32" s="16">
        <f t="shared" si="0"/>
        <v>7</v>
      </c>
      <c r="J32" s="16">
        <v>61.3</v>
      </c>
      <c r="K32" s="16">
        <v>48.12</v>
      </c>
      <c r="L32" s="16">
        <v>8603</v>
      </c>
      <c r="M32" s="16">
        <v>365</v>
      </c>
      <c r="N32" s="16">
        <v>642.70000000000005</v>
      </c>
      <c r="O32" s="16">
        <v>11.85</v>
      </c>
      <c r="P32" s="16">
        <v>2.44</v>
      </c>
      <c r="Q32" s="16">
        <v>537.70000000000005</v>
      </c>
      <c r="R32" s="16">
        <v>51.6</v>
      </c>
      <c r="S32" s="16">
        <v>2.13</v>
      </c>
    </row>
    <row r="33" spans="2:19" ht="14.25" x14ac:dyDescent="0.2">
      <c r="B33" s="121">
        <v>36</v>
      </c>
      <c r="C33" s="16" t="s">
        <v>135</v>
      </c>
      <c r="D33" s="121">
        <v>360</v>
      </c>
      <c r="E33" s="16">
        <v>96</v>
      </c>
      <c r="F33" s="16">
        <v>9</v>
      </c>
      <c r="G33" s="16">
        <v>16</v>
      </c>
      <c r="H33" s="16">
        <v>16</v>
      </c>
      <c r="I33" s="16">
        <f t="shared" si="0"/>
        <v>8</v>
      </c>
      <c r="J33" s="16">
        <v>60.89</v>
      </c>
      <c r="K33" s="16">
        <v>47.8</v>
      </c>
      <c r="L33" s="16">
        <v>11874</v>
      </c>
      <c r="M33" s="16">
        <v>455</v>
      </c>
      <c r="N33" s="16">
        <v>818.5</v>
      </c>
      <c r="O33" s="16">
        <v>13.96</v>
      </c>
      <c r="P33" s="16">
        <v>2.73</v>
      </c>
      <c r="Q33" s="16">
        <v>659.7</v>
      </c>
      <c r="R33" s="16">
        <v>63.6</v>
      </c>
      <c r="S33" s="16">
        <v>2.44</v>
      </c>
    </row>
    <row r="34" spans="2:19" ht="14.25" x14ac:dyDescent="0.2">
      <c r="B34" s="121"/>
      <c r="C34" s="16" t="s">
        <v>131</v>
      </c>
      <c r="D34" s="121"/>
      <c r="E34" s="16">
        <v>98</v>
      </c>
      <c r="F34" s="16">
        <v>11</v>
      </c>
      <c r="G34" s="16">
        <v>16</v>
      </c>
      <c r="H34" s="16">
        <v>16</v>
      </c>
      <c r="I34" s="16">
        <f t="shared" si="0"/>
        <v>8</v>
      </c>
      <c r="J34" s="16">
        <v>68.09</v>
      </c>
      <c r="K34" s="16">
        <v>53.45</v>
      </c>
      <c r="L34" s="16">
        <v>12652</v>
      </c>
      <c r="M34" s="16">
        <v>496.7</v>
      </c>
      <c r="N34" s="16">
        <v>880.5</v>
      </c>
      <c r="O34" s="16">
        <v>13.63</v>
      </c>
      <c r="P34" s="16">
        <v>2.7</v>
      </c>
      <c r="Q34" s="16">
        <v>702.9</v>
      </c>
      <c r="R34" s="16">
        <v>66.900000000000006</v>
      </c>
      <c r="S34" s="16">
        <v>2.37</v>
      </c>
    </row>
    <row r="35" spans="2:19" ht="14.25" x14ac:dyDescent="0.2">
      <c r="B35" s="121"/>
      <c r="C35" s="16" t="s">
        <v>136</v>
      </c>
      <c r="D35" s="121"/>
      <c r="E35" s="16">
        <v>100</v>
      </c>
      <c r="F35" s="16">
        <v>13</v>
      </c>
      <c r="G35" s="16">
        <v>16</v>
      </c>
      <c r="H35" s="16">
        <v>16</v>
      </c>
      <c r="I35" s="16">
        <f t="shared" si="0"/>
        <v>8</v>
      </c>
      <c r="J35" s="16">
        <v>75.290000000000006</v>
      </c>
      <c r="K35" s="16">
        <v>59.1</v>
      </c>
      <c r="L35" s="16">
        <v>13429</v>
      </c>
      <c r="M35" s="16">
        <v>536.6</v>
      </c>
      <c r="N35" s="16">
        <v>948</v>
      </c>
      <c r="O35" s="16">
        <v>13.36</v>
      </c>
      <c r="P35" s="16">
        <v>2.67</v>
      </c>
      <c r="Q35" s="16">
        <v>746.1</v>
      </c>
      <c r="R35" s="16">
        <v>70</v>
      </c>
      <c r="S35" s="16">
        <v>2.34</v>
      </c>
    </row>
    <row r="36" spans="2:19" ht="14.25" x14ac:dyDescent="0.2">
      <c r="B36" s="121">
        <v>40</v>
      </c>
      <c r="C36" s="16" t="s">
        <v>135</v>
      </c>
      <c r="D36" s="121">
        <v>400</v>
      </c>
      <c r="E36" s="16">
        <v>100</v>
      </c>
      <c r="F36" s="16">
        <v>10.5</v>
      </c>
      <c r="G36" s="16">
        <v>18</v>
      </c>
      <c r="H36" s="16">
        <v>18</v>
      </c>
      <c r="I36" s="16">
        <f t="shared" si="0"/>
        <v>9</v>
      </c>
      <c r="J36" s="16">
        <v>75.040000000000006</v>
      </c>
      <c r="K36" s="16">
        <v>58.91</v>
      </c>
      <c r="L36" s="16">
        <v>17578</v>
      </c>
      <c r="M36" s="16">
        <v>592</v>
      </c>
      <c r="N36" s="16">
        <v>1057.9000000000001</v>
      </c>
      <c r="O36" s="16">
        <v>15.3</v>
      </c>
      <c r="P36" s="16">
        <v>2.81</v>
      </c>
      <c r="Q36" s="16">
        <v>878.9</v>
      </c>
      <c r="R36" s="16">
        <v>78.8</v>
      </c>
      <c r="S36" s="16">
        <v>2.4900000000000002</v>
      </c>
    </row>
    <row r="37" spans="2:19" ht="14.25" x14ac:dyDescent="0.2">
      <c r="B37" s="121"/>
      <c r="C37" s="16" t="s">
        <v>131</v>
      </c>
      <c r="D37" s="121"/>
      <c r="E37" s="16">
        <v>102</v>
      </c>
      <c r="F37" s="16">
        <v>12.5</v>
      </c>
      <c r="G37" s="16">
        <v>18</v>
      </c>
      <c r="H37" s="16">
        <v>18</v>
      </c>
      <c r="I37" s="16">
        <f t="shared" si="0"/>
        <v>9</v>
      </c>
      <c r="J37" s="16">
        <v>83.04</v>
      </c>
      <c r="K37" s="16">
        <v>65.19</v>
      </c>
      <c r="L37" s="16">
        <v>18644</v>
      </c>
      <c r="M37" s="16">
        <v>640.6</v>
      </c>
      <c r="N37" s="16">
        <v>1135.8</v>
      </c>
      <c r="O37" s="16">
        <v>14.98</v>
      </c>
      <c r="P37" s="16">
        <v>2.78</v>
      </c>
      <c r="Q37" s="16">
        <v>932.2</v>
      </c>
      <c r="R37" s="16">
        <v>82.6</v>
      </c>
      <c r="S37" s="16">
        <v>2.44</v>
      </c>
    </row>
    <row r="38" spans="2:19" ht="14.25" x14ac:dyDescent="0.2">
      <c r="B38" s="121"/>
      <c r="C38" s="16" t="s">
        <v>136</v>
      </c>
      <c r="D38" s="121"/>
      <c r="E38" s="16">
        <v>104</v>
      </c>
      <c r="F38" s="16">
        <v>14.5</v>
      </c>
      <c r="G38" s="16">
        <v>18</v>
      </c>
      <c r="H38" s="16">
        <v>18</v>
      </c>
      <c r="I38" s="16">
        <f t="shared" si="0"/>
        <v>9</v>
      </c>
      <c r="J38" s="16">
        <v>91.04</v>
      </c>
      <c r="K38" s="16">
        <v>71.47</v>
      </c>
      <c r="L38" s="16">
        <v>19711</v>
      </c>
      <c r="M38" s="16">
        <v>687.8</v>
      </c>
      <c r="N38" s="16">
        <v>1220.3</v>
      </c>
      <c r="O38" s="16">
        <v>14.71</v>
      </c>
      <c r="P38" s="16">
        <v>2.75</v>
      </c>
      <c r="Q38" s="16">
        <v>985.6</v>
      </c>
      <c r="R38" s="16">
        <v>86.2</v>
      </c>
      <c r="S38" s="16">
        <v>2.42</v>
      </c>
    </row>
  </sheetData>
  <mergeCells count="33">
    <mergeCell ref="B3:S3"/>
    <mergeCell ref="B4:S4"/>
    <mergeCell ref="A1:S2"/>
    <mergeCell ref="B6:C8"/>
    <mergeCell ref="L6:N6"/>
    <mergeCell ref="O6:P6"/>
    <mergeCell ref="Q6:R6"/>
    <mergeCell ref="D6:I6"/>
    <mergeCell ref="B30:B32"/>
    <mergeCell ref="D30:D32"/>
    <mergeCell ref="B33:B35"/>
    <mergeCell ref="D33:D35"/>
    <mergeCell ref="B36:B38"/>
    <mergeCell ref="D36:D38"/>
    <mergeCell ref="B22:B23"/>
    <mergeCell ref="D22:D23"/>
    <mergeCell ref="B24:B26"/>
    <mergeCell ref="D24:D26"/>
    <mergeCell ref="B27:B29"/>
    <mergeCell ref="D27:D29"/>
    <mergeCell ref="B20:B21"/>
    <mergeCell ref="D20:D21"/>
    <mergeCell ref="B9:C9"/>
    <mergeCell ref="B10:C10"/>
    <mergeCell ref="B11:C11"/>
    <mergeCell ref="B12:C12"/>
    <mergeCell ref="B13:C13"/>
    <mergeCell ref="B14:B15"/>
    <mergeCell ref="D14:D15"/>
    <mergeCell ref="B16:B17"/>
    <mergeCell ref="D16:D17"/>
    <mergeCell ref="B18:B19"/>
    <mergeCell ref="D18:D1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workbookViewId="0">
      <selection activeCell="G14" sqref="G14"/>
    </sheetView>
  </sheetViews>
  <sheetFormatPr defaultRowHeight="12.75" x14ac:dyDescent="0.2"/>
  <cols>
    <col min="1" max="1" width="67.7109375" customWidth="1"/>
    <col min="2" max="3" width="5.140625" customWidth="1"/>
  </cols>
  <sheetData>
    <row r="1" spans="1:21" ht="12.75" customHeight="1" x14ac:dyDescent="0.2">
      <c r="A1" s="115" t="s">
        <v>176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ht="12.7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21" x14ac:dyDescent="0.2">
      <c r="B3" s="114" t="s">
        <v>152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</row>
    <row r="4" spans="1:21" x14ac:dyDescent="0.2">
      <c r="B4" s="114" t="s">
        <v>153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</row>
    <row r="5" spans="1:21" x14ac:dyDescent="0.2">
      <c r="B5" s="133" t="s">
        <v>129</v>
      </c>
      <c r="C5" s="134"/>
      <c r="D5" s="75" t="s">
        <v>47</v>
      </c>
      <c r="E5" s="75" t="s">
        <v>159</v>
      </c>
      <c r="F5" s="75" t="s">
        <v>140</v>
      </c>
      <c r="G5" s="75" t="s">
        <v>381</v>
      </c>
      <c r="H5" s="75" t="s">
        <v>8</v>
      </c>
      <c r="I5" s="75" t="s">
        <v>9</v>
      </c>
      <c r="J5" s="75" t="s">
        <v>10</v>
      </c>
      <c r="K5" s="116" t="s">
        <v>138</v>
      </c>
      <c r="L5" s="116"/>
      <c r="M5" s="116" t="s">
        <v>139</v>
      </c>
      <c r="N5" s="116"/>
      <c r="O5" s="116"/>
      <c r="P5" s="75" t="s">
        <v>137</v>
      </c>
      <c r="Q5" s="116" t="s">
        <v>146</v>
      </c>
      <c r="R5" s="116"/>
      <c r="S5" s="116"/>
      <c r="T5" s="116"/>
      <c r="U5" s="116"/>
    </row>
    <row r="6" spans="1:21" x14ac:dyDescent="0.2">
      <c r="B6" s="135"/>
      <c r="C6" s="136"/>
      <c r="D6" s="75" t="s">
        <v>131</v>
      </c>
      <c r="E6" s="75" t="s">
        <v>380</v>
      </c>
      <c r="F6" s="75" t="s">
        <v>7</v>
      </c>
      <c r="G6" s="75" t="s">
        <v>377</v>
      </c>
      <c r="H6" s="75" t="s">
        <v>18</v>
      </c>
      <c r="I6" s="75" t="s">
        <v>46</v>
      </c>
      <c r="J6" s="75" t="s">
        <v>11</v>
      </c>
      <c r="K6" s="75" t="s">
        <v>142</v>
      </c>
      <c r="L6" s="75" t="s">
        <v>143</v>
      </c>
      <c r="M6" s="75" t="s">
        <v>14</v>
      </c>
      <c r="N6" s="75" t="s">
        <v>144</v>
      </c>
      <c r="O6" s="75" t="s">
        <v>145</v>
      </c>
      <c r="P6" s="75" t="s">
        <v>141</v>
      </c>
      <c r="Q6" s="75" t="s">
        <v>147</v>
      </c>
      <c r="R6" s="75" t="s">
        <v>148</v>
      </c>
      <c r="S6" s="75" t="s">
        <v>149</v>
      </c>
      <c r="T6" s="75" t="s">
        <v>150</v>
      </c>
      <c r="U6" s="75" t="s">
        <v>151</v>
      </c>
    </row>
    <row r="7" spans="1:21" ht="13.5" thickBot="1" x14ac:dyDescent="0.25">
      <c r="B7" s="137"/>
      <c r="C7" s="138"/>
      <c r="D7" s="86" t="s">
        <v>56</v>
      </c>
      <c r="E7" s="86" t="s">
        <v>56</v>
      </c>
      <c r="F7" s="86" t="s">
        <v>56</v>
      </c>
      <c r="G7" s="86" t="s">
        <v>56</v>
      </c>
      <c r="H7" s="86" t="s">
        <v>58</v>
      </c>
      <c r="I7" s="86" t="s">
        <v>57</v>
      </c>
      <c r="J7" s="86" t="s">
        <v>59</v>
      </c>
      <c r="K7" s="86" t="s">
        <v>61</v>
      </c>
      <c r="L7" s="86" t="s">
        <v>61</v>
      </c>
      <c r="M7" s="86" t="s">
        <v>60</v>
      </c>
      <c r="N7" s="86" t="s">
        <v>60</v>
      </c>
      <c r="O7" s="86" t="s">
        <v>60</v>
      </c>
      <c r="P7" s="86" t="s">
        <v>56</v>
      </c>
      <c r="Q7" s="86" t="s">
        <v>60</v>
      </c>
      <c r="R7" s="86" t="s">
        <v>60</v>
      </c>
      <c r="S7" s="86" t="s">
        <v>60</v>
      </c>
      <c r="T7" s="86" t="s">
        <v>60</v>
      </c>
      <c r="U7" s="86" t="s">
        <v>60</v>
      </c>
    </row>
    <row r="8" spans="1:21" ht="15" thickTop="1" x14ac:dyDescent="0.2">
      <c r="B8" s="81">
        <v>20</v>
      </c>
      <c r="C8" s="81">
        <v>3</v>
      </c>
      <c r="D8" s="81">
        <f t="shared" ref="D8:D39" si="0">B8</f>
        <v>20</v>
      </c>
      <c r="E8" s="81">
        <f t="shared" ref="E8:E39" si="1">C8</f>
        <v>3</v>
      </c>
      <c r="F8" s="81">
        <v>3.5</v>
      </c>
      <c r="G8" s="81">
        <f>F8/2</f>
        <v>1.75</v>
      </c>
      <c r="H8" s="81">
        <v>1.1299999999999999</v>
      </c>
      <c r="I8" s="81">
        <v>0.89</v>
      </c>
      <c r="J8" s="81">
        <v>0.4</v>
      </c>
      <c r="K8" s="81">
        <v>0.66</v>
      </c>
      <c r="L8" s="81">
        <v>0.28999999999999998</v>
      </c>
      <c r="M8" s="81">
        <v>0.59</v>
      </c>
      <c r="N8" s="81">
        <v>0.75</v>
      </c>
      <c r="O8" s="81">
        <v>0.39</v>
      </c>
      <c r="P8" s="81">
        <v>6</v>
      </c>
      <c r="Q8" s="81">
        <v>1.08</v>
      </c>
      <c r="R8" s="81">
        <v>1.17</v>
      </c>
      <c r="S8" s="81">
        <v>1.25</v>
      </c>
      <c r="T8" s="81">
        <v>1.34</v>
      </c>
      <c r="U8" s="81">
        <v>1.43</v>
      </c>
    </row>
    <row r="9" spans="1:21" ht="14.25" x14ac:dyDescent="0.2">
      <c r="B9" s="81">
        <v>20</v>
      </c>
      <c r="C9" s="16">
        <v>4</v>
      </c>
      <c r="D9" s="16">
        <f t="shared" si="0"/>
        <v>20</v>
      </c>
      <c r="E9" s="81">
        <f t="shared" si="1"/>
        <v>4</v>
      </c>
      <c r="F9" s="81">
        <v>3.5</v>
      </c>
      <c r="G9" s="16">
        <f>F9/2</f>
        <v>1.75</v>
      </c>
      <c r="H9" s="16">
        <v>1.46</v>
      </c>
      <c r="I9" s="16">
        <v>1.1499999999999999</v>
      </c>
      <c r="J9" s="16">
        <v>0.5</v>
      </c>
      <c r="K9" s="16">
        <v>0.78</v>
      </c>
      <c r="L9" s="16">
        <v>0.36</v>
      </c>
      <c r="M9" s="16">
        <v>0.57999999999999996</v>
      </c>
      <c r="N9" s="16">
        <v>0.73</v>
      </c>
      <c r="O9" s="16">
        <v>0.38</v>
      </c>
      <c r="P9" s="16">
        <v>6.4</v>
      </c>
      <c r="Q9" s="16">
        <v>1.1100000000000001</v>
      </c>
      <c r="R9" s="16">
        <v>1.19</v>
      </c>
      <c r="S9" s="16">
        <v>1.28</v>
      </c>
      <c r="T9" s="16">
        <v>1.37</v>
      </c>
      <c r="U9" s="16">
        <v>1.46</v>
      </c>
    </row>
    <row r="10" spans="1:21" ht="14.25" x14ac:dyDescent="0.2">
      <c r="B10" s="16">
        <v>25</v>
      </c>
      <c r="C10" s="16">
        <v>3</v>
      </c>
      <c r="D10" s="16">
        <f t="shared" si="0"/>
        <v>25</v>
      </c>
      <c r="E10" s="81">
        <f t="shared" si="1"/>
        <v>3</v>
      </c>
      <c r="F10" s="81">
        <v>3.5</v>
      </c>
      <c r="G10" s="16">
        <f t="shared" ref="G10:G73" si="2">F10/2</f>
        <v>1.75</v>
      </c>
      <c r="H10" s="16">
        <v>1.43</v>
      </c>
      <c r="I10" s="16">
        <v>1.1200000000000001</v>
      </c>
      <c r="J10" s="16">
        <v>0.82</v>
      </c>
      <c r="K10" s="16">
        <v>1.1200000000000001</v>
      </c>
      <c r="L10" s="16">
        <v>0.46</v>
      </c>
      <c r="M10" s="16">
        <v>0.76</v>
      </c>
      <c r="N10" s="16">
        <v>0.95</v>
      </c>
      <c r="O10" s="16">
        <v>0.49</v>
      </c>
      <c r="P10" s="16">
        <v>7.3</v>
      </c>
      <c r="Q10" s="16">
        <v>1.27</v>
      </c>
      <c r="R10" s="16">
        <v>1.36</v>
      </c>
      <c r="S10" s="16">
        <v>1.44</v>
      </c>
      <c r="T10" s="16">
        <v>1.53</v>
      </c>
      <c r="U10" s="16">
        <v>1.61</v>
      </c>
    </row>
    <row r="11" spans="1:21" ht="14.25" x14ac:dyDescent="0.2">
      <c r="B11" s="16">
        <v>25</v>
      </c>
      <c r="C11" s="16">
        <v>4</v>
      </c>
      <c r="D11" s="16">
        <f t="shared" si="0"/>
        <v>25</v>
      </c>
      <c r="E11" s="81">
        <f t="shared" si="1"/>
        <v>4</v>
      </c>
      <c r="F11" s="81">
        <v>3.5</v>
      </c>
      <c r="G11" s="16">
        <f t="shared" si="2"/>
        <v>1.75</v>
      </c>
      <c r="H11" s="16">
        <v>1.86</v>
      </c>
      <c r="I11" s="16">
        <v>1.46</v>
      </c>
      <c r="J11" s="16">
        <v>1.03</v>
      </c>
      <c r="K11" s="16">
        <v>1.34</v>
      </c>
      <c r="L11" s="16">
        <v>0.59</v>
      </c>
      <c r="M11" s="16">
        <v>0.74</v>
      </c>
      <c r="N11" s="16">
        <v>0.93</v>
      </c>
      <c r="O11" s="16">
        <v>0.48</v>
      </c>
      <c r="P11" s="16">
        <v>7.6</v>
      </c>
      <c r="Q11" s="16">
        <v>1.3</v>
      </c>
      <c r="R11" s="16">
        <v>1.38</v>
      </c>
      <c r="S11" s="16">
        <v>1.47</v>
      </c>
      <c r="T11" s="16">
        <v>1.55</v>
      </c>
      <c r="U11" s="16">
        <v>1.64</v>
      </c>
    </row>
    <row r="12" spans="1:21" ht="14.25" x14ac:dyDescent="0.2">
      <c r="B12" s="16">
        <v>30</v>
      </c>
      <c r="C12" s="16">
        <v>3</v>
      </c>
      <c r="D12" s="16">
        <f t="shared" si="0"/>
        <v>30</v>
      </c>
      <c r="E12" s="81">
        <f t="shared" si="1"/>
        <v>3</v>
      </c>
      <c r="F12" s="16">
        <v>4.5</v>
      </c>
      <c r="G12" s="16">
        <f t="shared" si="2"/>
        <v>2.25</v>
      </c>
      <c r="H12" s="16">
        <v>1.75</v>
      </c>
      <c r="I12" s="16">
        <v>1.37</v>
      </c>
      <c r="J12" s="16">
        <v>1.46</v>
      </c>
      <c r="K12" s="16">
        <v>1.72</v>
      </c>
      <c r="L12" s="16">
        <v>0.68</v>
      </c>
      <c r="M12" s="16">
        <v>0.91</v>
      </c>
      <c r="N12" s="16">
        <v>1.1499999999999999</v>
      </c>
      <c r="O12" s="16">
        <v>0.59</v>
      </c>
      <c r="P12" s="16">
        <v>8.5</v>
      </c>
      <c r="Q12" s="16">
        <v>1.47</v>
      </c>
      <c r="R12" s="16">
        <v>1.55</v>
      </c>
      <c r="S12" s="16">
        <v>1.63</v>
      </c>
      <c r="T12" s="16">
        <v>1.71</v>
      </c>
      <c r="U12" s="16">
        <v>1.8</v>
      </c>
    </row>
    <row r="13" spans="1:21" ht="14.25" x14ac:dyDescent="0.2">
      <c r="B13" s="16">
        <v>30</v>
      </c>
      <c r="C13" s="16">
        <v>4</v>
      </c>
      <c r="D13" s="16">
        <f t="shared" si="0"/>
        <v>30</v>
      </c>
      <c r="E13" s="81">
        <f t="shared" si="1"/>
        <v>4</v>
      </c>
      <c r="F13" s="16">
        <v>4.5</v>
      </c>
      <c r="G13" s="16">
        <f t="shared" si="2"/>
        <v>2.25</v>
      </c>
      <c r="H13" s="16">
        <v>2.2799999999999998</v>
      </c>
      <c r="I13" s="16">
        <v>1.79</v>
      </c>
      <c r="J13" s="16">
        <v>1.84</v>
      </c>
      <c r="K13" s="16">
        <v>2.08</v>
      </c>
      <c r="L13" s="16">
        <v>0.87</v>
      </c>
      <c r="M13" s="16">
        <v>0.9</v>
      </c>
      <c r="N13" s="16">
        <v>1.1299999999999999</v>
      </c>
      <c r="O13" s="16">
        <v>0.57999999999999996</v>
      </c>
      <c r="P13" s="16">
        <v>8.9</v>
      </c>
      <c r="Q13" s="16">
        <v>1.49</v>
      </c>
      <c r="R13" s="16">
        <v>1.57</v>
      </c>
      <c r="S13" s="16">
        <v>1.65</v>
      </c>
      <c r="T13" s="16">
        <v>1.74</v>
      </c>
      <c r="U13" s="16">
        <v>1.82</v>
      </c>
    </row>
    <row r="14" spans="1:21" ht="14.25" x14ac:dyDescent="0.2">
      <c r="B14" s="16">
        <v>36</v>
      </c>
      <c r="C14" s="16">
        <v>3</v>
      </c>
      <c r="D14" s="16">
        <f t="shared" si="0"/>
        <v>36</v>
      </c>
      <c r="E14" s="81">
        <f t="shared" si="1"/>
        <v>3</v>
      </c>
      <c r="F14" s="16">
        <v>4.5</v>
      </c>
      <c r="G14" s="16">
        <f t="shared" si="2"/>
        <v>2.25</v>
      </c>
      <c r="H14" s="16">
        <v>2.11</v>
      </c>
      <c r="I14" s="16">
        <v>1.66</v>
      </c>
      <c r="J14" s="16">
        <v>2.58</v>
      </c>
      <c r="K14" s="16">
        <v>2.59</v>
      </c>
      <c r="L14" s="16">
        <v>0.99</v>
      </c>
      <c r="M14" s="16">
        <v>1.1100000000000001</v>
      </c>
      <c r="N14" s="16">
        <v>1.39</v>
      </c>
      <c r="O14" s="16">
        <v>0.71</v>
      </c>
      <c r="P14" s="16">
        <v>10</v>
      </c>
      <c r="Q14" s="16">
        <v>1.7</v>
      </c>
      <c r="R14" s="16">
        <v>1.78</v>
      </c>
      <c r="S14" s="16">
        <v>1.86</v>
      </c>
      <c r="T14" s="16">
        <v>1.94</v>
      </c>
      <c r="U14" s="16">
        <v>2.0299999999999998</v>
      </c>
    </row>
    <row r="15" spans="1:21" ht="14.25" x14ac:dyDescent="0.2">
      <c r="B15" s="16">
        <v>36</v>
      </c>
      <c r="C15" s="16">
        <v>4</v>
      </c>
      <c r="D15" s="16">
        <f t="shared" si="0"/>
        <v>36</v>
      </c>
      <c r="E15" s="81">
        <f t="shared" si="1"/>
        <v>4</v>
      </c>
      <c r="F15" s="16">
        <v>4.5</v>
      </c>
      <c r="G15" s="16">
        <f t="shared" si="2"/>
        <v>2.25</v>
      </c>
      <c r="H15" s="16">
        <v>2.76</v>
      </c>
      <c r="I15" s="16">
        <v>2.16</v>
      </c>
      <c r="J15" s="16">
        <v>3.29</v>
      </c>
      <c r="K15" s="16">
        <v>3.18</v>
      </c>
      <c r="L15" s="16">
        <v>1.28</v>
      </c>
      <c r="M15" s="16">
        <v>1.0900000000000001</v>
      </c>
      <c r="N15" s="16">
        <v>1.38</v>
      </c>
      <c r="O15" s="16">
        <v>0.7</v>
      </c>
      <c r="P15" s="16">
        <v>10.4</v>
      </c>
      <c r="Q15" s="16">
        <v>1.73</v>
      </c>
      <c r="R15" s="16">
        <v>1.8</v>
      </c>
      <c r="S15" s="16">
        <v>1.89</v>
      </c>
      <c r="T15" s="16">
        <v>1.97</v>
      </c>
      <c r="U15" s="16">
        <v>2.0499999999999998</v>
      </c>
    </row>
    <row r="16" spans="1:21" ht="14.25" x14ac:dyDescent="0.2">
      <c r="B16" s="16">
        <v>36</v>
      </c>
      <c r="C16" s="16">
        <v>5</v>
      </c>
      <c r="D16" s="16">
        <f t="shared" si="0"/>
        <v>36</v>
      </c>
      <c r="E16" s="81">
        <f t="shared" si="1"/>
        <v>5</v>
      </c>
      <c r="F16" s="16">
        <v>4.5</v>
      </c>
      <c r="G16" s="16">
        <f t="shared" si="2"/>
        <v>2.25</v>
      </c>
      <c r="H16" s="16">
        <v>2.38</v>
      </c>
      <c r="I16" s="16">
        <v>2.65</v>
      </c>
      <c r="J16" s="16">
        <v>3.95</v>
      </c>
      <c r="K16" s="16">
        <v>3.68</v>
      </c>
      <c r="L16" s="16">
        <v>1.56</v>
      </c>
      <c r="M16" s="16">
        <v>1.08</v>
      </c>
      <c r="N16" s="16">
        <v>1.36</v>
      </c>
      <c r="O16" s="16">
        <v>0.7</v>
      </c>
      <c r="P16" s="16">
        <v>10.7</v>
      </c>
      <c r="Q16" s="16">
        <v>1.75</v>
      </c>
      <c r="R16" s="16">
        <v>1.83</v>
      </c>
      <c r="S16" s="16">
        <v>1.91</v>
      </c>
      <c r="T16" s="16">
        <v>1.99</v>
      </c>
      <c r="U16" s="16">
        <v>2.08</v>
      </c>
    </row>
    <row r="17" spans="2:21" ht="14.25" x14ac:dyDescent="0.2">
      <c r="B17" s="16">
        <v>40</v>
      </c>
      <c r="C17" s="16">
        <v>3</v>
      </c>
      <c r="D17" s="16">
        <f t="shared" si="0"/>
        <v>40</v>
      </c>
      <c r="E17" s="81">
        <f t="shared" si="1"/>
        <v>3</v>
      </c>
      <c r="F17" s="16">
        <v>5</v>
      </c>
      <c r="G17" s="16">
        <f t="shared" si="2"/>
        <v>2.5</v>
      </c>
      <c r="H17" s="16">
        <v>2.36</v>
      </c>
      <c r="I17" s="16">
        <v>1.85</v>
      </c>
      <c r="J17" s="16">
        <v>3.59</v>
      </c>
      <c r="K17" s="16">
        <v>3.28</v>
      </c>
      <c r="L17" s="16">
        <v>1.23</v>
      </c>
      <c r="M17" s="16">
        <v>1.23</v>
      </c>
      <c r="N17" s="16">
        <v>1.55</v>
      </c>
      <c r="O17" s="16">
        <v>0.79</v>
      </c>
      <c r="P17" s="16">
        <v>10.9</v>
      </c>
      <c r="Q17" s="16">
        <v>1.86</v>
      </c>
      <c r="R17" s="16">
        <v>1.94</v>
      </c>
      <c r="S17" s="16">
        <v>2.0099999999999998</v>
      </c>
      <c r="T17" s="16">
        <v>2.09</v>
      </c>
      <c r="U17" s="16">
        <v>2.1800000000000002</v>
      </c>
    </row>
    <row r="18" spans="2:21" ht="14.25" x14ac:dyDescent="0.2">
      <c r="B18" s="16">
        <v>40</v>
      </c>
      <c r="C18" s="16">
        <v>4</v>
      </c>
      <c r="D18" s="16">
        <f t="shared" si="0"/>
        <v>40</v>
      </c>
      <c r="E18" s="81">
        <f t="shared" si="1"/>
        <v>4</v>
      </c>
      <c r="F18" s="16">
        <v>5</v>
      </c>
      <c r="G18" s="16">
        <f t="shared" si="2"/>
        <v>2.5</v>
      </c>
      <c r="H18" s="16">
        <v>3.09</v>
      </c>
      <c r="I18" s="16">
        <v>2.42</v>
      </c>
      <c r="J18" s="16">
        <v>4.5999999999999996</v>
      </c>
      <c r="K18" s="16">
        <v>4.05</v>
      </c>
      <c r="L18" s="16">
        <v>1.6</v>
      </c>
      <c r="M18" s="16">
        <v>1.22</v>
      </c>
      <c r="N18" s="16">
        <v>1.54</v>
      </c>
      <c r="O18" s="16">
        <v>0.79</v>
      </c>
      <c r="P18" s="16">
        <v>11.3</v>
      </c>
      <c r="Q18" s="16">
        <v>1.88</v>
      </c>
      <c r="R18" s="16">
        <v>1.96</v>
      </c>
      <c r="S18" s="16">
        <v>2.04</v>
      </c>
      <c r="T18" s="16">
        <v>2.12</v>
      </c>
      <c r="U18" s="16">
        <v>2.2000000000000002</v>
      </c>
    </row>
    <row r="19" spans="2:21" ht="14.25" x14ac:dyDescent="0.2">
      <c r="B19" s="16">
        <v>40</v>
      </c>
      <c r="C19" s="16">
        <v>5</v>
      </c>
      <c r="D19" s="16">
        <f t="shared" si="0"/>
        <v>40</v>
      </c>
      <c r="E19" s="81">
        <f t="shared" si="1"/>
        <v>5</v>
      </c>
      <c r="F19" s="16">
        <v>5</v>
      </c>
      <c r="G19" s="16">
        <f t="shared" si="2"/>
        <v>2.5</v>
      </c>
      <c r="H19" s="16">
        <v>3.79</v>
      </c>
      <c r="I19" s="16">
        <v>2.98</v>
      </c>
      <c r="J19" s="16">
        <v>5.53</v>
      </c>
      <c r="K19" s="16">
        <v>4.72</v>
      </c>
      <c r="L19" s="16">
        <v>1.96</v>
      </c>
      <c r="M19" s="16">
        <v>1.21</v>
      </c>
      <c r="N19" s="16">
        <v>1.52</v>
      </c>
      <c r="O19" s="16">
        <v>0.78</v>
      </c>
      <c r="P19" s="16">
        <v>11.7</v>
      </c>
      <c r="Q19" s="16">
        <v>1.9</v>
      </c>
      <c r="R19" s="16">
        <v>1.98</v>
      </c>
      <c r="S19" s="16">
        <v>2.06</v>
      </c>
      <c r="T19" s="16">
        <v>2.14</v>
      </c>
      <c r="U19" s="16">
        <v>2.23</v>
      </c>
    </row>
    <row r="20" spans="2:21" ht="14.25" x14ac:dyDescent="0.2">
      <c r="B20" s="16">
        <v>45</v>
      </c>
      <c r="C20" s="16">
        <v>3</v>
      </c>
      <c r="D20" s="16">
        <f t="shared" si="0"/>
        <v>45</v>
      </c>
      <c r="E20" s="81">
        <f t="shared" si="1"/>
        <v>3</v>
      </c>
      <c r="F20" s="16">
        <v>5</v>
      </c>
      <c r="G20" s="16">
        <f t="shared" si="2"/>
        <v>2.5</v>
      </c>
      <c r="H20" s="16">
        <v>2.66</v>
      </c>
      <c r="I20" s="16">
        <v>2.09</v>
      </c>
      <c r="J20" s="16">
        <v>5.17</v>
      </c>
      <c r="K20" s="16">
        <v>4.25</v>
      </c>
      <c r="L20" s="16">
        <v>1.58</v>
      </c>
      <c r="M20" s="16">
        <v>1.39</v>
      </c>
      <c r="N20" s="16">
        <v>1.76</v>
      </c>
      <c r="O20" s="16">
        <v>0.9</v>
      </c>
      <c r="P20" s="16">
        <v>12.2</v>
      </c>
      <c r="Q20" s="16">
        <v>2.06</v>
      </c>
      <c r="R20" s="16">
        <v>2.14</v>
      </c>
      <c r="S20" s="16">
        <v>2.21</v>
      </c>
      <c r="T20" s="16">
        <v>2.29</v>
      </c>
      <c r="U20" s="16">
        <v>2.37</v>
      </c>
    </row>
    <row r="21" spans="2:21" ht="14.25" x14ac:dyDescent="0.2">
      <c r="B21" s="16">
        <v>45</v>
      </c>
      <c r="C21" s="16">
        <v>4</v>
      </c>
      <c r="D21" s="16">
        <f t="shared" si="0"/>
        <v>45</v>
      </c>
      <c r="E21" s="81">
        <f t="shared" si="1"/>
        <v>4</v>
      </c>
      <c r="F21" s="16">
        <v>5</v>
      </c>
      <c r="G21" s="16">
        <f t="shared" si="2"/>
        <v>2.5</v>
      </c>
      <c r="H21" s="16">
        <v>3.49</v>
      </c>
      <c r="I21" s="16">
        <v>2.74</v>
      </c>
      <c r="J21" s="16">
        <v>6.65</v>
      </c>
      <c r="K21" s="16">
        <v>5.29</v>
      </c>
      <c r="L21" s="16">
        <v>2.0499999999999998</v>
      </c>
      <c r="M21" s="16">
        <v>1.38</v>
      </c>
      <c r="N21" s="16">
        <v>1.74</v>
      </c>
      <c r="O21" s="16">
        <v>0.89</v>
      </c>
      <c r="P21" s="16">
        <v>12.6</v>
      </c>
      <c r="Q21" s="16">
        <v>2.08</v>
      </c>
      <c r="R21" s="16">
        <v>2.16</v>
      </c>
      <c r="S21" s="16">
        <v>2.2400000000000002</v>
      </c>
      <c r="T21" s="16">
        <v>2.3199999999999998</v>
      </c>
      <c r="U21" s="16">
        <v>2.4</v>
      </c>
    </row>
    <row r="22" spans="2:21" ht="14.25" x14ac:dyDescent="0.2">
      <c r="B22" s="16">
        <v>45</v>
      </c>
      <c r="C22" s="16">
        <v>5</v>
      </c>
      <c r="D22" s="16">
        <f t="shared" si="0"/>
        <v>45</v>
      </c>
      <c r="E22" s="81">
        <f t="shared" si="1"/>
        <v>5</v>
      </c>
      <c r="F22" s="16">
        <v>5</v>
      </c>
      <c r="G22" s="16">
        <f t="shared" si="2"/>
        <v>2.5</v>
      </c>
      <c r="H22" s="16">
        <v>4.29</v>
      </c>
      <c r="I22" s="16">
        <v>3.37</v>
      </c>
      <c r="J22" s="16">
        <v>8.0399999999999991</v>
      </c>
      <c r="K22" s="16">
        <v>6.2</v>
      </c>
      <c r="L22" s="16">
        <v>2.5099999999999998</v>
      </c>
      <c r="M22" s="16">
        <v>1.37</v>
      </c>
      <c r="N22" s="16">
        <v>1.72</v>
      </c>
      <c r="O22" s="16">
        <v>0.88</v>
      </c>
      <c r="P22" s="16">
        <v>13</v>
      </c>
      <c r="Q22" s="16">
        <v>2.1</v>
      </c>
      <c r="R22" s="16">
        <v>2.1800000000000002</v>
      </c>
      <c r="S22" s="16">
        <v>2.2599999999999998</v>
      </c>
      <c r="T22" s="16">
        <v>2.34</v>
      </c>
      <c r="U22" s="16">
        <v>2.42</v>
      </c>
    </row>
    <row r="23" spans="2:21" ht="14.25" x14ac:dyDescent="0.2">
      <c r="B23" s="16">
        <v>45</v>
      </c>
      <c r="C23" s="16">
        <v>6</v>
      </c>
      <c r="D23" s="16">
        <f t="shared" si="0"/>
        <v>45</v>
      </c>
      <c r="E23" s="81">
        <f t="shared" si="1"/>
        <v>6</v>
      </c>
      <c r="F23" s="16">
        <v>5</v>
      </c>
      <c r="G23" s="16">
        <f t="shared" si="2"/>
        <v>2.5</v>
      </c>
      <c r="H23" s="16">
        <v>5.08</v>
      </c>
      <c r="I23" s="16">
        <v>3.99</v>
      </c>
      <c r="J23" s="16">
        <v>9.33</v>
      </c>
      <c r="K23" s="16">
        <v>6.99</v>
      </c>
      <c r="L23" s="16">
        <v>2.95</v>
      </c>
      <c r="M23" s="16">
        <v>1.36</v>
      </c>
      <c r="N23" s="16">
        <v>1.71</v>
      </c>
      <c r="O23" s="16">
        <v>0.88</v>
      </c>
      <c r="P23" s="16">
        <v>13.3</v>
      </c>
      <c r="Q23" s="16">
        <v>2.12</v>
      </c>
      <c r="R23" s="16">
        <v>2.2000000000000002</v>
      </c>
      <c r="S23" s="16">
        <v>2.2799999999999998</v>
      </c>
      <c r="T23" s="16">
        <v>2.36</v>
      </c>
      <c r="U23" s="16">
        <v>2.44</v>
      </c>
    </row>
    <row r="24" spans="2:21" ht="14.25" x14ac:dyDescent="0.2">
      <c r="B24" s="16">
        <v>50</v>
      </c>
      <c r="C24" s="16">
        <v>3</v>
      </c>
      <c r="D24" s="16">
        <f t="shared" si="0"/>
        <v>50</v>
      </c>
      <c r="E24" s="81">
        <f t="shared" si="1"/>
        <v>3</v>
      </c>
      <c r="F24" s="16">
        <v>5.5</v>
      </c>
      <c r="G24" s="16">
        <f t="shared" si="2"/>
        <v>2.75</v>
      </c>
      <c r="H24" s="16">
        <v>2.97</v>
      </c>
      <c r="I24" s="16">
        <v>2.33</v>
      </c>
      <c r="J24" s="16">
        <v>7.18</v>
      </c>
      <c r="K24" s="16">
        <v>5.36</v>
      </c>
      <c r="L24" s="16">
        <v>1.96</v>
      </c>
      <c r="M24" s="16">
        <v>1.55</v>
      </c>
      <c r="N24" s="16">
        <v>1.96</v>
      </c>
      <c r="O24" s="16">
        <v>1</v>
      </c>
      <c r="P24" s="16">
        <v>13.4</v>
      </c>
      <c r="Q24" s="16">
        <v>2.2599999999999998</v>
      </c>
      <c r="R24" s="16">
        <v>2.33</v>
      </c>
      <c r="S24" s="16">
        <v>2.41</v>
      </c>
      <c r="T24" s="16">
        <v>2.48</v>
      </c>
      <c r="U24" s="16">
        <v>2.56</v>
      </c>
    </row>
    <row r="25" spans="2:21" ht="14.25" x14ac:dyDescent="0.2">
      <c r="B25" s="16">
        <v>50</v>
      </c>
      <c r="C25" s="16">
        <v>4</v>
      </c>
      <c r="D25" s="16">
        <f t="shared" si="0"/>
        <v>50</v>
      </c>
      <c r="E25" s="81">
        <f t="shared" si="1"/>
        <v>4</v>
      </c>
      <c r="F25" s="16">
        <v>5.5</v>
      </c>
      <c r="G25" s="16">
        <f t="shared" si="2"/>
        <v>2.75</v>
      </c>
      <c r="H25" s="16">
        <v>3.9</v>
      </c>
      <c r="I25" s="16">
        <v>3.06</v>
      </c>
      <c r="J25" s="16">
        <v>9.26</v>
      </c>
      <c r="K25" s="16">
        <v>6.7</v>
      </c>
      <c r="L25" s="16">
        <v>2.56</v>
      </c>
      <c r="M25" s="16">
        <v>1.54</v>
      </c>
      <c r="N25" s="16">
        <v>1.94</v>
      </c>
      <c r="O25" s="16">
        <v>0.99</v>
      </c>
      <c r="P25" s="16">
        <v>13.8</v>
      </c>
      <c r="Q25" s="16">
        <v>2.2799999999999998</v>
      </c>
      <c r="R25" s="16">
        <v>2.36</v>
      </c>
      <c r="S25" s="16">
        <v>2.4300000000000002</v>
      </c>
      <c r="T25" s="16">
        <v>2.5099999999999998</v>
      </c>
      <c r="U25" s="16">
        <v>2.59</v>
      </c>
    </row>
    <row r="26" spans="2:21" ht="14.25" x14ac:dyDescent="0.2">
      <c r="B26" s="16">
        <v>50</v>
      </c>
      <c r="C26" s="16">
        <v>5</v>
      </c>
      <c r="D26" s="16">
        <f t="shared" si="0"/>
        <v>50</v>
      </c>
      <c r="E26" s="81">
        <f t="shared" si="1"/>
        <v>5</v>
      </c>
      <c r="F26" s="16">
        <v>5.5</v>
      </c>
      <c r="G26" s="16">
        <f t="shared" si="2"/>
        <v>2.75</v>
      </c>
      <c r="H26" s="16">
        <v>4.8</v>
      </c>
      <c r="I26" s="16">
        <v>3.77</v>
      </c>
      <c r="J26" s="16">
        <v>11.21</v>
      </c>
      <c r="K26" s="16">
        <v>7.9</v>
      </c>
      <c r="L26" s="16">
        <v>3.13</v>
      </c>
      <c r="M26" s="16">
        <v>1.53</v>
      </c>
      <c r="N26" s="16">
        <v>1.92</v>
      </c>
      <c r="O26" s="16">
        <v>0.98</v>
      </c>
      <c r="P26" s="16">
        <v>14.2</v>
      </c>
      <c r="Q26" s="16">
        <v>2.2999999999999998</v>
      </c>
      <c r="R26" s="16">
        <v>2.38</v>
      </c>
      <c r="S26" s="16">
        <v>2.4500000000000002</v>
      </c>
      <c r="T26" s="16">
        <v>2.5299999999999998</v>
      </c>
      <c r="U26" s="16">
        <v>2.61</v>
      </c>
    </row>
    <row r="27" spans="2:21" ht="14.25" x14ac:dyDescent="0.2">
      <c r="B27" s="16">
        <v>50</v>
      </c>
      <c r="C27" s="16">
        <v>6</v>
      </c>
      <c r="D27" s="16">
        <f t="shared" si="0"/>
        <v>50</v>
      </c>
      <c r="E27" s="81">
        <f t="shared" si="1"/>
        <v>6</v>
      </c>
      <c r="F27" s="16">
        <v>5.5</v>
      </c>
      <c r="G27" s="16">
        <f t="shared" si="2"/>
        <v>2.75</v>
      </c>
      <c r="H27" s="16">
        <v>5.69</v>
      </c>
      <c r="I27" s="16">
        <v>4.46</v>
      </c>
      <c r="J27" s="16">
        <v>13.05</v>
      </c>
      <c r="K27" s="16">
        <v>8.9499999999999993</v>
      </c>
      <c r="L27" s="16">
        <v>3.68</v>
      </c>
      <c r="M27" s="16">
        <v>1.51</v>
      </c>
      <c r="N27" s="16">
        <v>1.91</v>
      </c>
      <c r="O27" s="16">
        <v>0.98</v>
      </c>
      <c r="P27" s="16">
        <v>14.6</v>
      </c>
      <c r="Q27" s="16">
        <v>2.3199999999999998</v>
      </c>
      <c r="R27" s="16">
        <v>2.4</v>
      </c>
      <c r="S27" s="16">
        <v>2.48</v>
      </c>
      <c r="T27" s="16">
        <v>2.56</v>
      </c>
      <c r="U27" s="16">
        <v>2.64</v>
      </c>
    </row>
    <row r="28" spans="2:21" ht="14.25" x14ac:dyDescent="0.2">
      <c r="B28" s="16">
        <v>56</v>
      </c>
      <c r="C28" s="16">
        <v>3</v>
      </c>
      <c r="D28" s="16">
        <f t="shared" si="0"/>
        <v>56</v>
      </c>
      <c r="E28" s="81">
        <f t="shared" si="1"/>
        <v>3</v>
      </c>
      <c r="F28" s="16">
        <v>6</v>
      </c>
      <c r="G28" s="16">
        <f t="shared" si="2"/>
        <v>3</v>
      </c>
      <c r="H28" s="16">
        <v>3.34</v>
      </c>
      <c r="I28" s="16">
        <v>2.62</v>
      </c>
      <c r="J28" s="16">
        <v>10.19</v>
      </c>
      <c r="K28" s="16">
        <v>6.86</v>
      </c>
      <c r="L28" s="16">
        <v>2.48</v>
      </c>
      <c r="M28" s="16">
        <v>1.75</v>
      </c>
      <c r="N28" s="16">
        <v>2.2000000000000002</v>
      </c>
      <c r="O28" s="16">
        <v>1.1299999999999999</v>
      </c>
      <c r="P28" s="16">
        <v>14.8</v>
      </c>
      <c r="Q28" s="16">
        <v>2.5</v>
      </c>
      <c r="R28" s="16">
        <v>2.57</v>
      </c>
      <c r="S28" s="16">
        <v>2.64</v>
      </c>
      <c r="T28" s="16">
        <v>2.72</v>
      </c>
      <c r="U28" s="16">
        <v>2.8</v>
      </c>
    </row>
    <row r="29" spans="2:21" ht="14.25" x14ac:dyDescent="0.2">
      <c r="B29" s="16">
        <v>56</v>
      </c>
      <c r="C29" s="16">
        <v>4</v>
      </c>
      <c r="D29" s="16">
        <f t="shared" si="0"/>
        <v>56</v>
      </c>
      <c r="E29" s="81">
        <f t="shared" si="1"/>
        <v>4</v>
      </c>
      <c r="F29" s="16">
        <v>6</v>
      </c>
      <c r="G29" s="16">
        <f t="shared" si="2"/>
        <v>3</v>
      </c>
      <c r="H29" s="16">
        <v>4.3899999999999997</v>
      </c>
      <c r="I29" s="16">
        <v>3.45</v>
      </c>
      <c r="J29" s="16">
        <v>13.18</v>
      </c>
      <c r="K29" s="16">
        <v>8.6300000000000008</v>
      </c>
      <c r="L29" s="16">
        <v>3.24</v>
      </c>
      <c r="M29" s="16">
        <v>1.73</v>
      </c>
      <c r="N29" s="16">
        <v>2.1800000000000002</v>
      </c>
      <c r="O29" s="16">
        <v>1.1100000000000001</v>
      </c>
      <c r="P29" s="16">
        <v>15.3</v>
      </c>
      <c r="Q29" s="16">
        <v>2.52</v>
      </c>
      <c r="R29" s="16">
        <v>2.59</v>
      </c>
      <c r="S29" s="16">
        <v>2.67</v>
      </c>
      <c r="T29" s="16">
        <v>2.74</v>
      </c>
      <c r="U29" s="16">
        <v>2.82</v>
      </c>
    </row>
    <row r="30" spans="2:21" ht="14.25" x14ac:dyDescent="0.2">
      <c r="B30" s="16">
        <v>56</v>
      </c>
      <c r="C30" s="16">
        <v>5</v>
      </c>
      <c r="D30" s="16">
        <f t="shared" si="0"/>
        <v>56</v>
      </c>
      <c r="E30" s="81">
        <f t="shared" si="1"/>
        <v>5</v>
      </c>
      <c r="F30" s="16">
        <v>6</v>
      </c>
      <c r="G30" s="16">
        <f t="shared" si="2"/>
        <v>3</v>
      </c>
      <c r="H30" s="16">
        <v>5.42</v>
      </c>
      <c r="I30" s="16">
        <v>4.25</v>
      </c>
      <c r="J30" s="16">
        <v>16.02</v>
      </c>
      <c r="K30" s="16">
        <v>10.220000000000001</v>
      </c>
      <c r="L30" s="16">
        <v>3.97</v>
      </c>
      <c r="M30" s="16">
        <v>1.72</v>
      </c>
      <c r="N30" s="16">
        <v>2.17</v>
      </c>
      <c r="O30" s="16">
        <v>1.1000000000000001</v>
      </c>
      <c r="P30" s="16">
        <v>15.7</v>
      </c>
      <c r="Q30" s="16">
        <v>2.54</v>
      </c>
      <c r="R30" s="16">
        <v>2.61</v>
      </c>
      <c r="S30" s="16">
        <v>2.69</v>
      </c>
      <c r="T30" s="16">
        <v>2.77</v>
      </c>
      <c r="U30" s="16">
        <v>2.85</v>
      </c>
    </row>
    <row r="31" spans="2:21" ht="14.25" x14ac:dyDescent="0.2">
      <c r="B31" s="16">
        <v>56</v>
      </c>
      <c r="C31" s="16">
        <v>8</v>
      </c>
      <c r="D31" s="16">
        <f t="shared" si="0"/>
        <v>56</v>
      </c>
      <c r="E31" s="81">
        <f t="shared" si="1"/>
        <v>8</v>
      </c>
      <c r="F31" s="16">
        <v>6</v>
      </c>
      <c r="G31" s="16">
        <f t="shared" si="2"/>
        <v>3</v>
      </c>
      <c r="H31" s="16">
        <v>8.3699999999999992</v>
      </c>
      <c r="I31" s="16">
        <v>6.57</v>
      </c>
      <c r="J31" s="16">
        <v>23.63</v>
      </c>
      <c r="K31" s="16">
        <v>14.06</v>
      </c>
      <c r="L31" s="16">
        <v>6.03</v>
      </c>
      <c r="M31" s="16">
        <v>1.68</v>
      </c>
      <c r="N31" s="16">
        <v>2.11</v>
      </c>
      <c r="O31" s="16">
        <v>1.0900000000000001</v>
      </c>
      <c r="P31" s="16">
        <v>16.8</v>
      </c>
      <c r="Q31" s="16">
        <v>2.6</v>
      </c>
      <c r="R31" s="16">
        <v>2.67</v>
      </c>
      <c r="S31" s="16">
        <v>2.75</v>
      </c>
      <c r="T31" s="16">
        <v>2.83</v>
      </c>
      <c r="U31" s="16">
        <v>2.91</v>
      </c>
    </row>
    <row r="32" spans="2:21" ht="14.25" x14ac:dyDescent="0.2">
      <c r="B32" s="16">
        <v>63</v>
      </c>
      <c r="C32" s="16">
        <v>4</v>
      </c>
      <c r="D32" s="16">
        <f t="shared" si="0"/>
        <v>63</v>
      </c>
      <c r="E32" s="81">
        <f t="shared" si="1"/>
        <v>4</v>
      </c>
      <c r="F32" s="16">
        <v>7</v>
      </c>
      <c r="G32" s="16">
        <f t="shared" si="2"/>
        <v>3.5</v>
      </c>
      <c r="H32" s="16">
        <v>4.9800000000000004</v>
      </c>
      <c r="I32" s="16">
        <v>3.91</v>
      </c>
      <c r="J32" s="16">
        <v>19.03</v>
      </c>
      <c r="K32" s="16">
        <v>11.22</v>
      </c>
      <c r="L32" s="16">
        <v>4.13</v>
      </c>
      <c r="M32" s="16">
        <v>1.96</v>
      </c>
      <c r="N32" s="16">
        <v>2.46</v>
      </c>
      <c r="O32" s="16">
        <v>1.26</v>
      </c>
      <c r="P32" s="16">
        <v>17</v>
      </c>
      <c r="Q32" s="16">
        <v>2.79</v>
      </c>
      <c r="R32" s="16">
        <v>2.87</v>
      </c>
      <c r="S32" s="16">
        <v>2.94</v>
      </c>
      <c r="T32" s="16">
        <v>3.02</v>
      </c>
      <c r="U32" s="16">
        <v>3.09</v>
      </c>
    </row>
    <row r="33" spans="2:21" ht="14.25" x14ac:dyDescent="0.2">
      <c r="B33" s="16">
        <v>63</v>
      </c>
      <c r="C33" s="16">
        <v>5</v>
      </c>
      <c r="D33" s="16">
        <f t="shared" si="0"/>
        <v>63</v>
      </c>
      <c r="E33" s="81">
        <f t="shared" si="1"/>
        <v>5</v>
      </c>
      <c r="F33" s="16">
        <v>7</v>
      </c>
      <c r="G33" s="16">
        <f t="shared" si="2"/>
        <v>3.5</v>
      </c>
      <c r="H33" s="16">
        <v>6.14</v>
      </c>
      <c r="I33" s="16">
        <v>4.82</v>
      </c>
      <c r="J33" s="16">
        <v>23.17</v>
      </c>
      <c r="K33" s="16">
        <v>13.33</v>
      </c>
      <c r="L33" s="16">
        <v>5.08</v>
      </c>
      <c r="M33" s="16">
        <v>1.94</v>
      </c>
      <c r="N33" s="16">
        <v>2.4500000000000002</v>
      </c>
      <c r="O33" s="16">
        <v>1.25</v>
      </c>
      <c r="P33" s="16">
        <v>17.399999999999999</v>
      </c>
      <c r="Q33" s="16">
        <v>2.82</v>
      </c>
      <c r="R33" s="16">
        <v>2.89</v>
      </c>
      <c r="S33" s="16">
        <v>2.96</v>
      </c>
      <c r="T33" s="16">
        <v>3.04</v>
      </c>
      <c r="U33" s="16">
        <v>3.12</v>
      </c>
    </row>
    <row r="34" spans="2:21" ht="14.25" x14ac:dyDescent="0.2">
      <c r="B34" s="16">
        <v>63</v>
      </c>
      <c r="C34" s="16">
        <v>6</v>
      </c>
      <c r="D34" s="16">
        <f t="shared" si="0"/>
        <v>63</v>
      </c>
      <c r="E34" s="81">
        <f t="shared" si="1"/>
        <v>6</v>
      </c>
      <c r="F34" s="16">
        <v>7</v>
      </c>
      <c r="G34" s="16">
        <f t="shared" si="2"/>
        <v>3.5</v>
      </c>
      <c r="H34" s="16">
        <v>7.29</v>
      </c>
      <c r="I34" s="16">
        <v>5.72</v>
      </c>
      <c r="J34" s="16">
        <v>27.12</v>
      </c>
      <c r="K34" s="16">
        <v>15.26</v>
      </c>
      <c r="L34" s="16">
        <v>6</v>
      </c>
      <c r="M34" s="16">
        <v>1.93</v>
      </c>
      <c r="N34" s="16">
        <v>2.4300000000000002</v>
      </c>
      <c r="O34" s="16">
        <v>1.24</v>
      </c>
      <c r="P34" s="16">
        <v>17.8</v>
      </c>
      <c r="Q34" s="16">
        <v>2.83</v>
      </c>
      <c r="R34" s="16">
        <v>2.91</v>
      </c>
      <c r="S34" s="16">
        <v>2.98</v>
      </c>
      <c r="T34" s="16">
        <v>3.06</v>
      </c>
      <c r="U34" s="16">
        <v>3.14</v>
      </c>
    </row>
    <row r="35" spans="2:21" ht="14.25" x14ac:dyDescent="0.2">
      <c r="B35" s="16">
        <v>63</v>
      </c>
      <c r="C35" s="16">
        <v>8</v>
      </c>
      <c r="D35" s="16">
        <f t="shared" si="0"/>
        <v>63</v>
      </c>
      <c r="E35" s="81">
        <f t="shared" si="1"/>
        <v>8</v>
      </c>
      <c r="F35" s="16">
        <v>7</v>
      </c>
      <c r="G35" s="16">
        <f t="shared" si="2"/>
        <v>3.5</v>
      </c>
      <c r="H35" s="16">
        <v>9.51</v>
      </c>
      <c r="I35" s="16">
        <v>7.47</v>
      </c>
      <c r="J35" s="16">
        <v>34.450000000000003</v>
      </c>
      <c r="K35" s="16">
        <v>18.59</v>
      </c>
      <c r="L35" s="16">
        <v>7.75</v>
      </c>
      <c r="M35" s="16">
        <v>1.9</v>
      </c>
      <c r="N35" s="16">
        <v>2.39</v>
      </c>
      <c r="O35" s="16">
        <v>1.23</v>
      </c>
      <c r="P35" s="16">
        <v>18.5</v>
      </c>
      <c r="Q35" s="16">
        <v>2.87</v>
      </c>
      <c r="R35" s="16">
        <v>2.95</v>
      </c>
      <c r="S35" s="16">
        <v>3.03</v>
      </c>
      <c r="T35" s="16">
        <v>3.1</v>
      </c>
      <c r="U35" s="16">
        <v>3.18</v>
      </c>
    </row>
    <row r="36" spans="2:21" ht="14.25" x14ac:dyDescent="0.2">
      <c r="B36" s="16">
        <v>63</v>
      </c>
      <c r="C36" s="16">
        <v>10</v>
      </c>
      <c r="D36" s="16">
        <f t="shared" si="0"/>
        <v>63</v>
      </c>
      <c r="E36" s="81">
        <f t="shared" si="1"/>
        <v>10</v>
      </c>
      <c r="F36" s="16">
        <v>7</v>
      </c>
      <c r="G36" s="16">
        <f t="shared" si="2"/>
        <v>3.5</v>
      </c>
      <c r="H36" s="16">
        <v>11.66</v>
      </c>
      <c r="I36" s="16">
        <v>9.15</v>
      </c>
      <c r="J36" s="16">
        <v>41.09</v>
      </c>
      <c r="K36" s="16">
        <v>21.34</v>
      </c>
      <c r="L36" s="16">
        <v>9.39</v>
      </c>
      <c r="M36" s="16">
        <v>1.88</v>
      </c>
      <c r="N36" s="16">
        <v>2.36</v>
      </c>
      <c r="O36" s="16">
        <v>1.22</v>
      </c>
      <c r="P36" s="16">
        <v>19.3</v>
      </c>
      <c r="Q36" s="16">
        <v>2.91</v>
      </c>
      <c r="R36" s="16">
        <v>2.99</v>
      </c>
      <c r="S36" s="16">
        <v>3.07</v>
      </c>
      <c r="T36" s="16">
        <v>3.15</v>
      </c>
      <c r="U36" s="16">
        <v>3.23</v>
      </c>
    </row>
    <row r="37" spans="2:21" ht="14.25" x14ac:dyDescent="0.2">
      <c r="B37" s="16">
        <v>70</v>
      </c>
      <c r="C37" s="16">
        <v>4</v>
      </c>
      <c r="D37" s="16">
        <f t="shared" si="0"/>
        <v>70</v>
      </c>
      <c r="E37" s="81">
        <f t="shared" si="1"/>
        <v>4</v>
      </c>
      <c r="F37" s="16">
        <v>8</v>
      </c>
      <c r="G37" s="16">
        <f t="shared" si="2"/>
        <v>4</v>
      </c>
      <c r="H37" s="16">
        <v>5.57</v>
      </c>
      <c r="I37" s="16">
        <v>4.37</v>
      </c>
      <c r="J37" s="16">
        <v>26.39</v>
      </c>
      <c r="K37" s="16">
        <v>14.16</v>
      </c>
      <c r="L37" s="16">
        <v>5.14</v>
      </c>
      <c r="M37" s="16">
        <v>2.1800000000000002</v>
      </c>
      <c r="N37" s="16">
        <v>2.74</v>
      </c>
      <c r="O37" s="16">
        <v>1.4</v>
      </c>
      <c r="P37" s="16">
        <v>18.600000000000001</v>
      </c>
      <c r="Q37" s="16">
        <v>3.07</v>
      </c>
      <c r="R37" s="16">
        <v>3.14</v>
      </c>
      <c r="S37" s="16">
        <v>3.21</v>
      </c>
      <c r="T37" s="16">
        <v>3.29</v>
      </c>
      <c r="U37" s="16">
        <v>3.36</v>
      </c>
    </row>
    <row r="38" spans="2:21" ht="14.25" x14ac:dyDescent="0.2">
      <c r="B38" s="16">
        <v>70</v>
      </c>
      <c r="C38" s="16">
        <v>5</v>
      </c>
      <c r="D38" s="16">
        <f t="shared" si="0"/>
        <v>70</v>
      </c>
      <c r="E38" s="81">
        <f t="shared" si="1"/>
        <v>5</v>
      </c>
      <c r="F38" s="16">
        <v>8</v>
      </c>
      <c r="G38" s="16">
        <f t="shared" si="2"/>
        <v>4</v>
      </c>
      <c r="H38" s="16">
        <v>6.88</v>
      </c>
      <c r="I38" s="16">
        <v>5.4</v>
      </c>
      <c r="J38" s="16">
        <v>32.21</v>
      </c>
      <c r="K38" s="16">
        <v>16.89</v>
      </c>
      <c r="L38" s="16">
        <v>6.32</v>
      </c>
      <c r="M38" s="16">
        <v>2.16</v>
      </c>
      <c r="N38" s="16">
        <v>2.73</v>
      </c>
      <c r="O38" s="16">
        <v>1.39</v>
      </c>
      <c r="P38" s="16">
        <v>19.100000000000001</v>
      </c>
      <c r="Q38" s="16">
        <v>3.09</v>
      </c>
      <c r="R38" s="16">
        <v>3.16</v>
      </c>
      <c r="S38" s="16">
        <v>3.24</v>
      </c>
      <c r="T38" s="16">
        <v>3.31</v>
      </c>
      <c r="U38" s="16">
        <v>3.39</v>
      </c>
    </row>
    <row r="39" spans="2:21" ht="14.25" x14ac:dyDescent="0.2">
      <c r="B39" s="16">
        <v>70</v>
      </c>
      <c r="C39" s="16">
        <v>6</v>
      </c>
      <c r="D39" s="16">
        <f t="shared" si="0"/>
        <v>70</v>
      </c>
      <c r="E39" s="81">
        <f t="shared" si="1"/>
        <v>6</v>
      </c>
      <c r="F39" s="16">
        <v>8</v>
      </c>
      <c r="G39" s="16">
        <f t="shared" si="2"/>
        <v>4</v>
      </c>
      <c r="H39" s="16">
        <v>8.16</v>
      </c>
      <c r="I39" s="16">
        <v>6.41</v>
      </c>
      <c r="J39" s="16">
        <v>37.770000000000003</v>
      </c>
      <c r="K39" s="16">
        <v>19.39</v>
      </c>
      <c r="L39" s="16">
        <v>7.48</v>
      </c>
      <c r="M39" s="16">
        <v>2.15</v>
      </c>
      <c r="N39" s="16">
        <v>2.71</v>
      </c>
      <c r="O39" s="16">
        <v>1.38</v>
      </c>
      <c r="P39" s="16">
        <v>19.5</v>
      </c>
      <c r="Q39" s="16">
        <v>3.11</v>
      </c>
      <c r="R39" s="16">
        <v>3.18</v>
      </c>
      <c r="S39" s="16">
        <v>3.26</v>
      </c>
      <c r="T39" s="16">
        <v>3.33</v>
      </c>
      <c r="U39" s="16">
        <v>3.41</v>
      </c>
    </row>
    <row r="40" spans="2:21" ht="14.25" x14ac:dyDescent="0.2">
      <c r="B40" s="16">
        <v>70</v>
      </c>
      <c r="C40" s="16">
        <v>7</v>
      </c>
      <c r="D40" s="16">
        <f t="shared" ref="D40:D71" si="3">B40</f>
        <v>70</v>
      </c>
      <c r="E40" s="81">
        <f t="shared" ref="E40:E71" si="4">C40</f>
        <v>7</v>
      </c>
      <c r="F40" s="16">
        <v>8</v>
      </c>
      <c r="G40" s="16">
        <f t="shared" si="2"/>
        <v>4</v>
      </c>
      <c r="H40" s="16">
        <v>9.42</v>
      </c>
      <c r="I40" s="16">
        <v>7.4</v>
      </c>
      <c r="J40" s="16">
        <v>43.09</v>
      </c>
      <c r="K40" s="16">
        <v>21.68</v>
      </c>
      <c r="L40" s="16">
        <v>8.59</v>
      </c>
      <c r="M40" s="16">
        <v>2.14</v>
      </c>
      <c r="N40" s="16">
        <v>2.69</v>
      </c>
      <c r="O40" s="16">
        <v>1.38</v>
      </c>
      <c r="P40" s="16">
        <v>19.899999999999999</v>
      </c>
      <c r="Q40" s="16">
        <v>3.13</v>
      </c>
      <c r="R40" s="16">
        <v>3.2</v>
      </c>
      <c r="S40" s="16">
        <v>3.28</v>
      </c>
      <c r="T40" s="16">
        <v>3.36</v>
      </c>
      <c r="U40" s="16">
        <v>3.43</v>
      </c>
    </row>
    <row r="41" spans="2:21" ht="14.25" x14ac:dyDescent="0.2">
      <c r="B41" s="16">
        <v>70</v>
      </c>
      <c r="C41" s="16">
        <v>8</v>
      </c>
      <c r="D41" s="16">
        <f t="shared" si="3"/>
        <v>70</v>
      </c>
      <c r="E41" s="81">
        <f t="shared" si="4"/>
        <v>8</v>
      </c>
      <c r="F41" s="16">
        <v>8</v>
      </c>
      <c r="G41" s="16">
        <f t="shared" si="2"/>
        <v>4</v>
      </c>
      <c r="H41" s="16">
        <v>10.67</v>
      </c>
      <c r="I41" s="16">
        <v>8.3699999999999992</v>
      </c>
      <c r="J41" s="16">
        <v>48.17</v>
      </c>
      <c r="K41" s="16">
        <v>23.79</v>
      </c>
      <c r="L41" s="16">
        <v>9.68</v>
      </c>
      <c r="M41" s="16">
        <v>2.13</v>
      </c>
      <c r="N41" s="16">
        <v>2.68</v>
      </c>
      <c r="O41" s="16">
        <v>1.37</v>
      </c>
      <c r="P41" s="16">
        <v>20.3</v>
      </c>
      <c r="Q41" s="16">
        <v>3.15</v>
      </c>
      <c r="R41" s="16">
        <v>3.22</v>
      </c>
      <c r="S41" s="16">
        <v>3.3</v>
      </c>
      <c r="T41" s="16">
        <v>3.38</v>
      </c>
      <c r="U41" s="16">
        <v>3.46</v>
      </c>
    </row>
    <row r="42" spans="2:21" ht="14.25" x14ac:dyDescent="0.2">
      <c r="B42" s="16">
        <v>75</v>
      </c>
      <c r="C42" s="16">
        <v>5</v>
      </c>
      <c r="D42" s="16">
        <f t="shared" si="3"/>
        <v>75</v>
      </c>
      <c r="E42" s="81">
        <f t="shared" si="4"/>
        <v>5</v>
      </c>
      <c r="F42" s="16">
        <v>9</v>
      </c>
      <c r="G42" s="16">
        <f t="shared" si="2"/>
        <v>4.5</v>
      </c>
      <c r="H42" s="16">
        <v>7.41</v>
      </c>
      <c r="I42" s="16">
        <v>5.82</v>
      </c>
      <c r="J42" s="16">
        <v>39.96</v>
      </c>
      <c r="K42" s="16">
        <v>19.73</v>
      </c>
      <c r="L42" s="16">
        <v>7.3</v>
      </c>
      <c r="M42" s="16">
        <v>2.3199999999999998</v>
      </c>
      <c r="N42" s="16">
        <v>2.92</v>
      </c>
      <c r="O42" s="16">
        <v>1.5</v>
      </c>
      <c r="P42" s="16">
        <v>20.3</v>
      </c>
      <c r="Q42" s="16">
        <v>3.29</v>
      </c>
      <c r="R42" s="16">
        <v>3.36</v>
      </c>
      <c r="S42" s="16">
        <v>3.43</v>
      </c>
      <c r="T42" s="16">
        <v>3.5</v>
      </c>
      <c r="U42" s="16">
        <v>3.58</v>
      </c>
    </row>
    <row r="43" spans="2:21" ht="14.25" x14ac:dyDescent="0.2">
      <c r="B43" s="16">
        <v>75</v>
      </c>
      <c r="C43" s="16">
        <v>6</v>
      </c>
      <c r="D43" s="16">
        <f t="shared" si="3"/>
        <v>75</v>
      </c>
      <c r="E43" s="81">
        <f t="shared" si="4"/>
        <v>6</v>
      </c>
      <c r="F43" s="16">
        <v>9</v>
      </c>
      <c r="G43" s="16">
        <f t="shared" si="2"/>
        <v>4.5</v>
      </c>
      <c r="H43" s="16">
        <v>8.8000000000000007</v>
      </c>
      <c r="I43" s="16">
        <v>6.91</v>
      </c>
      <c r="J43" s="16">
        <v>46.91</v>
      </c>
      <c r="K43" s="16">
        <v>22.69</v>
      </c>
      <c r="L43" s="16">
        <v>8.6300000000000008</v>
      </c>
      <c r="M43" s="16">
        <v>2.31</v>
      </c>
      <c r="N43" s="16">
        <v>2.91</v>
      </c>
      <c r="O43" s="16">
        <v>1.49</v>
      </c>
      <c r="P43" s="16">
        <v>20.7</v>
      </c>
      <c r="Q43" s="16">
        <v>3.31</v>
      </c>
      <c r="R43" s="16">
        <v>3.38</v>
      </c>
      <c r="S43" s="16">
        <v>3.45</v>
      </c>
      <c r="T43" s="16">
        <v>3.53</v>
      </c>
      <c r="U43" s="16">
        <v>3.6</v>
      </c>
    </row>
    <row r="44" spans="2:21" ht="14.25" x14ac:dyDescent="0.2">
      <c r="B44" s="16">
        <v>75</v>
      </c>
      <c r="C44" s="16">
        <v>7</v>
      </c>
      <c r="D44" s="16">
        <f t="shared" si="3"/>
        <v>75</v>
      </c>
      <c r="E44" s="81">
        <f t="shared" si="4"/>
        <v>7</v>
      </c>
      <c r="F44" s="16">
        <v>9</v>
      </c>
      <c r="G44" s="16">
        <f t="shared" si="2"/>
        <v>4.5</v>
      </c>
      <c r="H44" s="16">
        <v>10.16</v>
      </c>
      <c r="I44" s="16">
        <v>7.98</v>
      </c>
      <c r="J44" s="16">
        <v>53.57</v>
      </c>
      <c r="K44" s="16">
        <v>25.42</v>
      </c>
      <c r="L44" s="16">
        <v>9.93</v>
      </c>
      <c r="M44" s="16">
        <v>2.2999999999999998</v>
      </c>
      <c r="N44" s="16">
        <v>2.89</v>
      </c>
      <c r="O44" s="16">
        <v>1.48</v>
      </c>
      <c r="P44" s="16">
        <v>21.1</v>
      </c>
      <c r="Q44" s="16">
        <v>3.33</v>
      </c>
      <c r="R44" s="16">
        <v>3.4</v>
      </c>
      <c r="S44" s="16">
        <v>3.47</v>
      </c>
      <c r="T44" s="16">
        <v>3.55</v>
      </c>
      <c r="U44" s="16">
        <v>3.63</v>
      </c>
    </row>
    <row r="45" spans="2:21" ht="14.25" x14ac:dyDescent="0.2">
      <c r="B45" s="16">
        <v>75</v>
      </c>
      <c r="C45" s="16">
        <v>8</v>
      </c>
      <c r="D45" s="16">
        <f t="shared" si="3"/>
        <v>75</v>
      </c>
      <c r="E45" s="81">
        <f t="shared" si="4"/>
        <v>8</v>
      </c>
      <c r="F45" s="16">
        <v>9</v>
      </c>
      <c r="G45" s="16">
        <f t="shared" si="2"/>
        <v>4.5</v>
      </c>
      <c r="H45" s="16">
        <v>11.5</v>
      </c>
      <c r="I45" s="16">
        <v>9.0299999999999994</v>
      </c>
      <c r="J45" s="16">
        <v>59.96</v>
      </c>
      <c r="K45" s="16">
        <v>27.93</v>
      </c>
      <c r="L45" s="16">
        <v>11.2</v>
      </c>
      <c r="M45" s="16">
        <v>2.2799999999999998</v>
      </c>
      <c r="N45" s="16">
        <v>2.87</v>
      </c>
      <c r="O45" s="16">
        <v>1.47</v>
      </c>
      <c r="P45" s="16">
        <v>21.5</v>
      </c>
      <c r="Q45" s="16">
        <v>3.35</v>
      </c>
      <c r="R45" s="16">
        <v>3.42</v>
      </c>
      <c r="S45" s="16">
        <v>3.5</v>
      </c>
      <c r="T45" s="16">
        <v>3.57</v>
      </c>
      <c r="U45" s="16">
        <v>3.65</v>
      </c>
    </row>
    <row r="46" spans="2:21" ht="14.25" x14ac:dyDescent="0.2">
      <c r="B46" s="16">
        <v>75</v>
      </c>
      <c r="C46" s="16">
        <v>10</v>
      </c>
      <c r="D46" s="16">
        <f t="shared" si="3"/>
        <v>75</v>
      </c>
      <c r="E46" s="81">
        <f t="shared" si="4"/>
        <v>10</v>
      </c>
      <c r="F46" s="16">
        <v>9</v>
      </c>
      <c r="G46" s="16">
        <f t="shared" si="2"/>
        <v>4.5</v>
      </c>
      <c r="H46" s="16">
        <v>14.13</v>
      </c>
      <c r="I46" s="16">
        <v>11.09</v>
      </c>
      <c r="J46" s="16">
        <v>71.98</v>
      </c>
      <c r="K46" s="16">
        <v>32.4</v>
      </c>
      <c r="L46" s="16">
        <v>13.64</v>
      </c>
      <c r="M46" s="16">
        <v>2.2599999999999998</v>
      </c>
      <c r="N46" s="16">
        <v>2.84</v>
      </c>
      <c r="O46" s="16">
        <v>1.46</v>
      </c>
      <c r="P46" s="16">
        <v>22.2</v>
      </c>
      <c r="Q46" s="16">
        <v>3.38</v>
      </c>
      <c r="R46" s="16">
        <v>3.46</v>
      </c>
      <c r="S46" s="16">
        <v>3.54</v>
      </c>
      <c r="T46" s="16">
        <v>3.61</v>
      </c>
      <c r="U46" s="16">
        <v>3.69</v>
      </c>
    </row>
    <row r="47" spans="2:21" ht="14.25" x14ac:dyDescent="0.2">
      <c r="B47" s="16">
        <v>80</v>
      </c>
      <c r="C47" s="16">
        <v>5</v>
      </c>
      <c r="D47" s="16">
        <f t="shared" si="3"/>
        <v>80</v>
      </c>
      <c r="E47" s="81">
        <f t="shared" si="4"/>
        <v>5</v>
      </c>
      <c r="F47" s="16">
        <v>9</v>
      </c>
      <c r="G47" s="16">
        <f t="shared" si="2"/>
        <v>4.5</v>
      </c>
      <c r="H47" s="16">
        <v>7.91</v>
      </c>
      <c r="I47" s="16">
        <v>6.21</v>
      </c>
      <c r="J47" s="16">
        <v>48.79</v>
      </c>
      <c r="K47" s="16">
        <v>22.7</v>
      </c>
      <c r="L47" s="16">
        <v>8.34</v>
      </c>
      <c r="M47" s="16">
        <v>2.48</v>
      </c>
      <c r="N47" s="16">
        <v>3.13</v>
      </c>
      <c r="O47" s="16">
        <v>1.6</v>
      </c>
      <c r="P47" s="16">
        <v>21.5</v>
      </c>
      <c r="Q47" s="16">
        <v>3.49</v>
      </c>
      <c r="R47" s="16">
        <v>3.56</v>
      </c>
      <c r="S47" s="16">
        <v>3.63</v>
      </c>
      <c r="T47" s="16">
        <v>3.71</v>
      </c>
      <c r="U47" s="16">
        <v>3.78</v>
      </c>
    </row>
    <row r="48" spans="2:21" ht="14.25" x14ac:dyDescent="0.2">
      <c r="B48" s="16">
        <v>80</v>
      </c>
      <c r="C48" s="16">
        <v>6</v>
      </c>
      <c r="D48" s="16">
        <f t="shared" si="3"/>
        <v>80</v>
      </c>
      <c r="E48" s="81">
        <f t="shared" si="4"/>
        <v>6</v>
      </c>
      <c r="F48" s="16">
        <v>9</v>
      </c>
      <c r="G48" s="16">
        <f t="shared" si="2"/>
        <v>4.5</v>
      </c>
      <c r="H48" s="16">
        <v>9.4</v>
      </c>
      <c r="I48" s="16">
        <v>7.38</v>
      </c>
      <c r="J48" s="16">
        <v>57.35</v>
      </c>
      <c r="K48" s="16">
        <v>26.16</v>
      </c>
      <c r="L48" s="16">
        <v>9.8699999999999992</v>
      </c>
      <c r="M48" s="16">
        <v>2.4700000000000002</v>
      </c>
      <c r="N48" s="16">
        <v>3.11</v>
      </c>
      <c r="O48" s="16">
        <v>1.59</v>
      </c>
      <c r="P48" s="16">
        <v>21.9</v>
      </c>
      <c r="Q48" s="16">
        <v>3.51</v>
      </c>
      <c r="R48" s="16">
        <v>3.58</v>
      </c>
      <c r="S48" s="16">
        <v>3.65</v>
      </c>
      <c r="T48" s="16">
        <v>3.73</v>
      </c>
      <c r="U48" s="16">
        <v>3.8</v>
      </c>
    </row>
    <row r="49" spans="2:21" ht="14.25" x14ac:dyDescent="0.2">
      <c r="B49" s="16">
        <v>80</v>
      </c>
      <c r="C49" s="16">
        <v>7</v>
      </c>
      <c r="D49" s="16">
        <f t="shared" si="3"/>
        <v>80</v>
      </c>
      <c r="E49" s="81">
        <f t="shared" si="4"/>
        <v>7</v>
      </c>
      <c r="F49" s="16">
        <v>9</v>
      </c>
      <c r="G49" s="16">
        <f t="shared" si="2"/>
        <v>4.5</v>
      </c>
      <c r="H49" s="16">
        <v>10.86</v>
      </c>
      <c r="I49" s="16">
        <v>8.5299999999999994</v>
      </c>
      <c r="J49" s="16">
        <v>65.58</v>
      </c>
      <c r="K49" s="16">
        <v>29.38</v>
      </c>
      <c r="L49" s="16">
        <v>11.37</v>
      </c>
      <c r="M49" s="16">
        <v>2.46</v>
      </c>
      <c r="N49" s="16">
        <v>3.1</v>
      </c>
      <c r="O49" s="16">
        <v>1.58</v>
      </c>
      <c r="P49" s="16">
        <v>22.3</v>
      </c>
      <c r="Q49" s="16">
        <v>3.53</v>
      </c>
      <c r="R49" s="16">
        <v>3.6</v>
      </c>
      <c r="S49" s="16">
        <v>3.67</v>
      </c>
      <c r="T49" s="16">
        <v>3.75</v>
      </c>
      <c r="U49" s="16">
        <v>3.83</v>
      </c>
    </row>
    <row r="50" spans="2:21" ht="14.25" x14ac:dyDescent="0.2">
      <c r="B50" s="16">
        <v>80</v>
      </c>
      <c r="C50" s="16">
        <v>8</v>
      </c>
      <c r="D50" s="16">
        <f t="shared" si="3"/>
        <v>80</v>
      </c>
      <c r="E50" s="81">
        <f t="shared" si="4"/>
        <v>8</v>
      </c>
      <c r="F50" s="16">
        <v>9</v>
      </c>
      <c r="G50" s="16">
        <f t="shared" si="2"/>
        <v>4.5</v>
      </c>
      <c r="H50" s="16">
        <v>12.3</v>
      </c>
      <c r="I50" s="16">
        <v>9.66</v>
      </c>
      <c r="J50" s="16">
        <v>73.5</v>
      </c>
      <c r="K50" s="16">
        <v>32.36</v>
      </c>
      <c r="L50" s="16">
        <v>12.83</v>
      </c>
      <c r="M50" s="16">
        <v>2.44</v>
      </c>
      <c r="N50" s="16">
        <v>3.08</v>
      </c>
      <c r="O50" s="16">
        <v>1.57</v>
      </c>
      <c r="P50" s="16">
        <v>22.7</v>
      </c>
      <c r="Q50" s="16">
        <v>3.55</v>
      </c>
      <c r="R50" s="16">
        <v>3.62</v>
      </c>
      <c r="S50" s="16">
        <v>3.7</v>
      </c>
      <c r="T50" s="16">
        <v>3.77</v>
      </c>
      <c r="U50" s="16">
        <v>3.85</v>
      </c>
    </row>
    <row r="51" spans="2:21" ht="14.25" x14ac:dyDescent="0.2">
      <c r="B51" s="16">
        <v>80</v>
      </c>
      <c r="C51" s="16">
        <v>10</v>
      </c>
      <c r="D51" s="16">
        <f t="shared" si="3"/>
        <v>80</v>
      </c>
      <c r="E51" s="81">
        <f t="shared" si="4"/>
        <v>10</v>
      </c>
      <c r="F51" s="16">
        <v>9</v>
      </c>
      <c r="G51" s="16">
        <f t="shared" si="2"/>
        <v>4.5</v>
      </c>
      <c r="H51" s="16">
        <v>15.13</v>
      </c>
      <c r="I51" s="16">
        <v>11.87</v>
      </c>
      <c r="J51" s="16">
        <v>88.43</v>
      </c>
      <c r="K51" s="16">
        <v>37.68</v>
      </c>
      <c r="L51" s="16">
        <v>15.64</v>
      </c>
      <c r="M51" s="16">
        <v>2.42</v>
      </c>
      <c r="N51" s="16">
        <v>3.04</v>
      </c>
      <c r="O51" s="16">
        <v>1.56</v>
      </c>
      <c r="P51" s="16">
        <v>23.5</v>
      </c>
      <c r="Q51" s="16">
        <v>3.58</v>
      </c>
      <c r="R51" s="16">
        <v>3.66</v>
      </c>
      <c r="S51" s="16">
        <v>3.74</v>
      </c>
      <c r="T51" s="16">
        <v>3.81</v>
      </c>
      <c r="U51" s="16">
        <v>3.89</v>
      </c>
    </row>
    <row r="52" spans="2:21" ht="14.25" x14ac:dyDescent="0.2">
      <c r="B52" s="16">
        <v>90</v>
      </c>
      <c r="C52" s="16">
        <v>6</v>
      </c>
      <c r="D52" s="16">
        <f t="shared" si="3"/>
        <v>90</v>
      </c>
      <c r="E52" s="81">
        <f t="shared" si="4"/>
        <v>6</v>
      </c>
      <c r="F52" s="16">
        <v>10</v>
      </c>
      <c r="G52" s="16">
        <f t="shared" si="2"/>
        <v>5</v>
      </c>
      <c r="H52" s="16">
        <v>10.64</v>
      </c>
      <c r="I52" s="16">
        <v>8.35</v>
      </c>
      <c r="J52" s="16">
        <v>82.77</v>
      </c>
      <c r="K52" s="16">
        <v>33.99</v>
      </c>
      <c r="L52" s="16">
        <v>12.61</v>
      </c>
      <c r="M52" s="16">
        <v>2.79</v>
      </c>
      <c r="N52" s="16">
        <v>3.51</v>
      </c>
      <c r="O52" s="16">
        <v>1.8</v>
      </c>
      <c r="P52" s="16">
        <v>24.4</v>
      </c>
      <c r="Q52" s="16">
        <v>3.91</v>
      </c>
      <c r="R52" s="16">
        <v>3.98</v>
      </c>
      <c r="S52" s="16">
        <v>4.05</v>
      </c>
      <c r="T52" s="16">
        <v>4.12</v>
      </c>
      <c r="U52" s="16">
        <v>4.2</v>
      </c>
    </row>
    <row r="53" spans="2:21" ht="14.25" x14ac:dyDescent="0.2">
      <c r="B53" s="16">
        <v>90</v>
      </c>
      <c r="C53" s="16">
        <v>7</v>
      </c>
      <c r="D53" s="16">
        <f t="shared" si="3"/>
        <v>90</v>
      </c>
      <c r="E53" s="81">
        <f t="shared" si="4"/>
        <v>7</v>
      </c>
      <c r="F53" s="16">
        <v>10</v>
      </c>
      <c r="G53" s="16">
        <f t="shared" si="2"/>
        <v>5</v>
      </c>
      <c r="H53" s="16">
        <v>12.3</v>
      </c>
      <c r="I53" s="16">
        <v>9.66</v>
      </c>
      <c r="J53" s="16">
        <v>94.83</v>
      </c>
      <c r="K53" s="16">
        <v>38.28</v>
      </c>
      <c r="L53" s="16">
        <v>14.54</v>
      </c>
      <c r="M53" s="16">
        <v>2.78</v>
      </c>
      <c r="N53" s="16">
        <v>3.5</v>
      </c>
      <c r="O53" s="16">
        <v>1.78</v>
      </c>
      <c r="P53" s="16">
        <v>24.8</v>
      </c>
      <c r="Q53" s="16">
        <v>3.93</v>
      </c>
      <c r="R53" s="16">
        <v>4</v>
      </c>
      <c r="S53" s="16">
        <v>4.07</v>
      </c>
      <c r="T53" s="16">
        <v>4.1399999999999997</v>
      </c>
      <c r="U53" s="16">
        <v>4.22</v>
      </c>
    </row>
    <row r="54" spans="2:21" ht="14.25" x14ac:dyDescent="0.2">
      <c r="B54" s="16">
        <v>90</v>
      </c>
      <c r="C54" s="16">
        <v>8</v>
      </c>
      <c r="D54" s="16">
        <f t="shared" si="3"/>
        <v>90</v>
      </c>
      <c r="E54" s="81">
        <f t="shared" si="4"/>
        <v>8</v>
      </c>
      <c r="F54" s="16">
        <v>10</v>
      </c>
      <c r="G54" s="16">
        <f t="shared" si="2"/>
        <v>5</v>
      </c>
      <c r="H54" s="16">
        <v>13.94</v>
      </c>
      <c r="I54" s="16">
        <v>10.95</v>
      </c>
      <c r="J54" s="16">
        <v>106.5</v>
      </c>
      <c r="K54" s="16">
        <v>42.3</v>
      </c>
      <c r="L54" s="16">
        <v>16.420000000000002</v>
      </c>
      <c r="M54" s="16">
        <v>2.76</v>
      </c>
      <c r="N54" s="16">
        <v>3.48</v>
      </c>
      <c r="O54" s="16">
        <v>1.78</v>
      </c>
      <c r="P54" s="16">
        <v>25.2</v>
      </c>
      <c r="Q54" s="16">
        <v>3.95</v>
      </c>
      <c r="R54" s="16">
        <v>4.0199999999999996</v>
      </c>
      <c r="S54" s="16">
        <v>4.09</v>
      </c>
      <c r="T54" s="16">
        <v>4.17</v>
      </c>
      <c r="U54" s="16">
        <v>4.24</v>
      </c>
    </row>
    <row r="55" spans="2:21" ht="14.25" x14ac:dyDescent="0.2">
      <c r="B55" s="16">
        <v>90</v>
      </c>
      <c r="C55" s="16">
        <v>10</v>
      </c>
      <c r="D55" s="16">
        <f t="shared" si="3"/>
        <v>90</v>
      </c>
      <c r="E55" s="81">
        <f t="shared" si="4"/>
        <v>10</v>
      </c>
      <c r="F55" s="16">
        <v>10</v>
      </c>
      <c r="G55" s="16">
        <f t="shared" si="2"/>
        <v>5</v>
      </c>
      <c r="H55" s="16">
        <v>17.170000000000002</v>
      </c>
      <c r="I55" s="16">
        <v>13.48</v>
      </c>
      <c r="J55" s="16">
        <v>128.6</v>
      </c>
      <c r="K55" s="16">
        <v>49.57</v>
      </c>
      <c r="L55" s="16">
        <v>20.07</v>
      </c>
      <c r="M55" s="16">
        <v>2.74</v>
      </c>
      <c r="N55" s="16">
        <v>3.45</v>
      </c>
      <c r="O55" s="16">
        <v>1.76</v>
      </c>
      <c r="P55" s="16">
        <v>25.9</v>
      </c>
      <c r="Q55" s="16">
        <v>3.98</v>
      </c>
      <c r="R55" s="16">
        <v>4.0599999999999996</v>
      </c>
      <c r="S55" s="16">
        <v>4.13</v>
      </c>
      <c r="T55" s="16">
        <v>4.21</v>
      </c>
      <c r="U55" s="16">
        <v>4.28</v>
      </c>
    </row>
    <row r="56" spans="2:21" ht="14.25" x14ac:dyDescent="0.2">
      <c r="B56" s="16">
        <v>90</v>
      </c>
      <c r="C56" s="16">
        <v>12</v>
      </c>
      <c r="D56" s="16">
        <f t="shared" si="3"/>
        <v>90</v>
      </c>
      <c r="E56" s="81">
        <f t="shared" si="4"/>
        <v>12</v>
      </c>
      <c r="F56" s="16">
        <v>10</v>
      </c>
      <c r="G56" s="16">
        <f t="shared" si="2"/>
        <v>5</v>
      </c>
      <c r="H56" s="16">
        <v>20.309999999999999</v>
      </c>
      <c r="I56" s="16">
        <v>15.94</v>
      </c>
      <c r="J56" s="16">
        <v>149.19999999999999</v>
      </c>
      <c r="K56" s="16">
        <v>55.93</v>
      </c>
      <c r="L56" s="16">
        <v>23.57</v>
      </c>
      <c r="M56" s="16">
        <v>2.71</v>
      </c>
      <c r="N56" s="16">
        <v>3.41</v>
      </c>
      <c r="O56" s="16">
        <v>1.75</v>
      </c>
      <c r="P56" s="16">
        <v>26.7</v>
      </c>
      <c r="Q56" s="16">
        <v>4.0199999999999996</v>
      </c>
      <c r="R56" s="16">
        <v>4.09</v>
      </c>
      <c r="S56" s="16">
        <v>4.17</v>
      </c>
      <c r="T56" s="16">
        <v>4.25</v>
      </c>
      <c r="U56" s="16">
        <v>4.32</v>
      </c>
    </row>
    <row r="57" spans="2:21" ht="14.25" x14ac:dyDescent="0.2">
      <c r="B57" s="16">
        <v>100</v>
      </c>
      <c r="C57" s="16">
        <v>6</v>
      </c>
      <c r="D57" s="16">
        <f t="shared" si="3"/>
        <v>100</v>
      </c>
      <c r="E57" s="81">
        <f t="shared" si="4"/>
        <v>6</v>
      </c>
      <c r="F57" s="16">
        <v>12</v>
      </c>
      <c r="G57" s="16">
        <f t="shared" si="2"/>
        <v>6</v>
      </c>
      <c r="H57" s="16">
        <v>11.93</v>
      </c>
      <c r="I57" s="16">
        <v>9.3699999999999992</v>
      </c>
      <c r="J57" s="16">
        <v>115</v>
      </c>
      <c r="K57" s="16">
        <v>43.04</v>
      </c>
      <c r="L57" s="16">
        <v>15.68</v>
      </c>
      <c r="M57" s="16">
        <v>3.1</v>
      </c>
      <c r="N57" s="16">
        <v>3.91</v>
      </c>
      <c r="O57" s="16">
        <v>2</v>
      </c>
      <c r="P57" s="16">
        <v>26.7</v>
      </c>
      <c r="Q57" s="16">
        <v>4.3</v>
      </c>
      <c r="R57" s="16">
        <v>4.37</v>
      </c>
      <c r="S57" s="16">
        <v>4.4400000000000004</v>
      </c>
      <c r="T57" s="16">
        <v>4.51</v>
      </c>
      <c r="U57" s="16">
        <v>4.58</v>
      </c>
    </row>
    <row r="58" spans="2:21" ht="14.25" x14ac:dyDescent="0.2">
      <c r="B58" s="16">
        <v>100</v>
      </c>
      <c r="C58" s="16">
        <v>7</v>
      </c>
      <c r="D58" s="16">
        <f t="shared" si="3"/>
        <v>100</v>
      </c>
      <c r="E58" s="81">
        <f t="shared" si="4"/>
        <v>7</v>
      </c>
      <c r="F58" s="16">
        <v>12</v>
      </c>
      <c r="G58" s="16">
        <f t="shared" si="2"/>
        <v>6</v>
      </c>
      <c r="H58" s="16">
        <v>13.8</v>
      </c>
      <c r="I58" s="16">
        <v>10.83</v>
      </c>
      <c r="J58" s="16">
        <v>131</v>
      </c>
      <c r="K58" s="16">
        <v>48.57</v>
      </c>
      <c r="L58" s="16">
        <v>18.100000000000001</v>
      </c>
      <c r="M58" s="16">
        <v>3.09</v>
      </c>
      <c r="N58" s="16">
        <v>3.89</v>
      </c>
      <c r="O58" s="16">
        <v>1.99</v>
      </c>
      <c r="P58" s="16">
        <v>27.1</v>
      </c>
      <c r="Q58" s="16">
        <v>4.32</v>
      </c>
      <c r="R58" s="16">
        <v>4.3899999999999997</v>
      </c>
      <c r="S58" s="16">
        <v>4.46</v>
      </c>
      <c r="T58" s="16">
        <v>4.53</v>
      </c>
      <c r="U58" s="16">
        <v>4.6100000000000003</v>
      </c>
    </row>
    <row r="59" spans="2:21" ht="14.25" x14ac:dyDescent="0.2">
      <c r="B59" s="16">
        <v>100</v>
      </c>
      <c r="C59" s="16">
        <v>8</v>
      </c>
      <c r="D59" s="16">
        <f t="shared" si="3"/>
        <v>100</v>
      </c>
      <c r="E59" s="81">
        <f t="shared" si="4"/>
        <v>8</v>
      </c>
      <c r="F59" s="16">
        <v>12</v>
      </c>
      <c r="G59" s="16">
        <f t="shared" si="2"/>
        <v>6</v>
      </c>
      <c r="H59" s="16">
        <v>15.64</v>
      </c>
      <c r="I59" s="16">
        <v>12.28</v>
      </c>
      <c r="J59" s="16">
        <v>148.19999999999999</v>
      </c>
      <c r="K59" s="16">
        <v>53.78</v>
      </c>
      <c r="L59" s="16">
        <v>20.47</v>
      </c>
      <c r="M59" s="16">
        <v>3.08</v>
      </c>
      <c r="N59" s="16">
        <v>3.88</v>
      </c>
      <c r="O59" s="16">
        <v>1.98</v>
      </c>
      <c r="P59" s="16">
        <v>27.6</v>
      </c>
      <c r="Q59" s="16">
        <v>4.34</v>
      </c>
      <c r="R59" s="16">
        <v>4.41</v>
      </c>
      <c r="S59" s="16">
        <v>4.4800000000000004</v>
      </c>
      <c r="T59" s="16">
        <v>4.55</v>
      </c>
      <c r="U59" s="16">
        <v>4.63</v>
      </c>
    </row>
    <row r="60" spans="2:21" ht="14.25" x14ac:dyDescent="0.2">
      <c r="B60" s="16">
        <v>100</v>
      </c>
      <c r="C60" s="16">
        <v>10</v>
      </c>
      <c r="D60" s="16">
        <f t="shared" si="3"/>
        <v>100</v>
      </c>
      <c r="E60" s="81">
        <f t="shared" si="4"/>
        <v>10</v>
      </c>
      <c r="F60" s="16">
        <v>12</v>
      </c>
      <c r="G60" s="16">
        <f t="shared" si="2"/>
        <v>6</v>
      </c>
      <c r="H60" s="16">
        <v>19.260000000000002</v>
      </c>
      <c r="I60" s="16">
        <v>15.12</v>
      </c>
      <c r="J60" s="16">
        <v>179.5</v>
      </c>
      <c r="K60" s="16">
        <v>63.29</v>
      </c>
      <c r="L60" s="16">
        <v>25.06</v>
      </c>
      <c r="M60" s="16">
        <v>3.05</v>
      </c>
      <c r="N60" s="16">
        <v>3.84</v>
      </c>
      <c r="O60" s="16">
        <v>1.96</v>
      </c>
      <c r="P60" s="16">
        <v>28.4</v>
      </c>
      <c r="Q60" s="16">
        <v>4.38</v>
      </c>
      <c r="R60" s="16">
        <v>4.45</v>
      </c>
      <c r="S60" s="16">
        <v>4.5199999999999996</v>
      </c>
      <c r="T60" s="16">
        <v>4.5999999999999996</v>
      </c>
      <c r="U60" s="16">
        <v>4.67</v>
      </c>
    </row>
    <row r="61" spans="2:21" ht="14.25" x14ac:dyDescent="0.2">
      <c r="B61" s="16">
        <v>100</v>
      </c>
      <c r="C61" s="16">
        <v>12</v>
      </c>
      <c r="D61" s="16">
        <f t="shared" si="3"/>
        <v>100</v>
      </c>
      <c r="E61" s="81">
        <f t="shared" si="4"/>
        <v>12</v>
      </c>
      <c r="F61" s="16">
        <v>12</v>
      </c>
      <c r="G61" s="16">
        <f t="shared" si="2"/>
        <v>6</v>
      </c>
      <c r="H61" s="16">
        <v>22.8</v>
      </c>
      <c r="I61" s="16">
        <v>17.899999999999999</v>
      </c>
      <c r="J61" s="16">
        <v>208.9</v>
      </c>
      <c r="K61" s="16">
        <v>71.72</v>
      </c>
      <c r="L61" s="16">
        <v>29.47</v>
      </c>
      <c r="M61" s="16">
        <v>3.03</v>
      </c>
      <c r="N61" s="16">
        <v>3.81</v>
      </c>
      <c r="O61" s="16">
        <v>1.95</v>
      </c>
      <c r="P61" s="16">
        <v>29.1</v>
      </c>
      <c r="Q61" s="16">
        <v>4.41</v>
      </c>
      <c r="R61" s="16">
        <v>4.49</v>
      </c>
      <c r="S61" s="16">
        <v>4.5599999999999996</v>
      </c>
      <c r="T61" s="16">
        <v>4.6399999999999997</v>
      </c>
      <c r="U61" s="16">
        <v>4.71</v>
      </c>
    </row>
    <row r="62" spans="2:21" ht="14.25" x14ac:dyDescent="0.2">
      <c r="B62" s="16">
        <v>100</v>
      </c>
      <c r="C62" s="16">
        <v>14</v>
      </c>
      <c r="D62" s="16">
        <f t="shared" si="3"/>
        <v>100</v>
      </c>
      <c r="E62" s="81">
        <f t="shared" si="4"/>
        <v>14</v>
      </c>
      <c r="F62" s="16">
        <v>12</v>
      </c>
      <c r="G62" s="16">
        <f t="shared" si="2"/>
        <v>6</v>
      </c>
      <c r="H62" s="16">
        <v>26.26</v>
      </c>
      <c r="I62" s="16">
        <v>20.61</v>
      </c>
      <c r="J62" s="16">
        <v>236.5</v>
      </c>
      <c r="K62" s="16">
        <v>79.19</v>
      </c>
      <c r="L62" s="16">
        <v>33.729999999999997</v>
      </c>
      <c r="M62" s="16">
        <v>3</v>
      </c>
      <c r="N62" s="16">
        <v>3.77</v>
      </c>
      <c r="O62" s="16">
        <v>1.94</v>
      </c>
      <c r="P62" s="16">
        <v>29.9</v>
      </c>
      <c r="Q62" s="16">
        <v>4.45</v>
      </c>
      <c r="R62" s="16">
        <v>4.53</v>
      </c>
      <c r="S62" s="16">
        <v>4.5999999999999996</v>
      </c>
      <c r="T62" s="16">
        <v>4.68</v>
      </c>
      <c r="U62" s="16">
        <v>4.75</v>
      </c>
    </row>
    <row r="63" spans="2:21" ht="14.25" x14ac:dyDescent="0.2">
      <c r="B63" s="16">
        <v>100</v>
      </c>
      <c r="C63" s="16">
        <v>16</v>
      </c>
      <c r="D63" s="16">
        <f t="shared" si="3"/>
        <v>100</v>
      </c>
      <c r="E63" s="81">
        <f t="shared" si="4"/>
        <v>16</v>
      </c>
      <c r="F63" s="16">
        <v>12</v>
      </c>
      <c r="G63" s="16">
        <f t="shared" si="2"/>
        <v>6</v>
      </c>
      <c r="H63" s="16">
        <v>29.63</v>
      </c>
      <c r="I63" s="16">
        <v>23.26</v>
      </c>
      <c r="J63" s="16">
        <v>262.5</v>
      </c>
      <c r="K63" s="16">
        <v>85.81</v>
      </c>
      <c r="L63" s="16">
        <v>37.82</v>
      </c>
      <c r="M63" s="16">
        <v>2.98</v>
      </c>
      <c r="N63" s="16">
        <v>3.74</v>
      </c>
      <c r="O63" s="16">
        <v>1.93</v>
      </c>
      <c r="P63" s="16">
        <v>30.6</v>
      </c>
      <c r="Q63" s="16">
        <v>4.49</v>
      </c>
      <c r="R63" s="16">
        <v>4.5599999999999996</v>
      </c>
      <c r="S63" s="16">
        <v>4.6399999999999997</v>
      </c>
      <c r="T63" s="16">
        <v>4.72</v>
      </c>
      <c r="U63" s="16">
        <v>4.8</v>
      </c>
    </row>
    <row r="64" spans="2:21" ht="14.25" x14ac:dyDescent="0.2">
      <c r="B64" s="16">
        <v>110</v>
      </c>
      <c r="C64" s="16">
        <v>7</v>
      </c>
      <c r="D64" s="16">
        <f t="shared" si="3"/>
        <v>110</v>
      </c>
      <c r="E64" s="81">
        <f t="shared" si="4"/>
        <v>7</v>
      </c>
      <c r="F64" s="16">
        <v>12</v>
      </c>
      <c r="G64" s="16">
        <f t="shared" si="2"/>
        <v>6</v>
      </c>
      <c r="H64" s="16">
        <v>15.2</v>
      </c>
      <c r="I64" s="16">
        <v>11.93</v>
      </c>
      <c r="J64" s="16">
        <v>177.2</v>
      </c>
      <c r="K64" s="16">
        <v>59.78</v>
      </c>
      <c r="L64" s="16">
        <v>22.05</v>
      </c>
      <c r="M64" s="16">
        <v>3.41</v>
      </c>
      <c r="N64" s="16">
        <v>4.3</v>
      </c>
      <c r="O64" s="16">
        <v>2.2000000000000002</v>
      </c>
      <c r="P64" s="16">
        <v>29.6</v>
      </c>
      <c r="Q64" s="16">
        <v>4.72</v>
      </c>
      <c r="R64" s="16">
        <v>4.79</v>
      </c>
      <c r="S64" s="16">
        <v>4.8600000000000003</v>
      </c>
      <c r="T64" s="16">
        <v>4.9400000000000004</v>
      </c>
      <c r="U64" s="16">
        <v>5.01</v>
      </c>
    </row>
    <row r="65" spans="2:21" ht="14.25" x14ac:dyDescent="0.2">
      <c r="B65" s="16">
        <v>110</v>
      </c>
      <c r="C65" s="16">
        <v>8</v>
      </c>
      <c r="D65" s="16">
        <f t="shared" si="3"/>
        <v>110</v>
      </c>
      <c r="E65" s="81">
        <f t="shared" si="4"/>
        <v>8</v>
      </c>
      <c r="F65" s="16">
        <v>12</v>
      </c>
      <c r="G65" s="16">
        <f t="shared" si="2"/>
        <v>6</v>
      </c>
      <c r="H65" s="16">
        <v>17.239999999999998</v>
      </c>
      <c r="I65" s="16">
        <v>13.53</v>
      </c>
      <c r="J65" s="16">
        <v>199.5</v>
      </c>
      <c r="K65" s="16">
        <v>66.36</v>
      </c>
      <c r="L65" s="16">
        <v>24.95</v>
      </c>
      <c r="M65" s="16">
        <v>3.4</v>
      </c>
      <c r="N65" s="16">
        <v>4.28</v>
      </c>
      <c r="O65" s="16">
        <v>2.19</v>
      </c>
      <c r="P65" s="16">
        <v>30.1</v>
      </c>
      <c r="Q65" s="16">
        <v>4.74</v>
      </c>
      <c r="R65" s="16">
        <v>4.8099999999999996</v>
      </c>
      <c r="S65" s="16">
        <v>4.88</v>
      </c>
      <c r="T65" s="16">
        <v>4.96</v>
      </c>
      <c r="U65" s="16">
        <v>5.03</v>
      </c>
    </row>
    <row r="66" spans="2:21" ht="14.25" x14ac:dyDescent="0.2">
      <c r="B66" s="16">
        <v>110</v>
      </c>
      <c r="C66" s="16">
        <v>10</v>
      </c>
      <c r="D66" s="16">
        <f t="shared" si="3"/>
        <v>110</v>
      </c>
      <c r="E66" s="81">
        <f t="shared" si="4"/>
        <v>10</v>
      </c>
      <c r="F66" s="16">
        <v>12</v>
      </c>
      <c r="G66" s="16">
        <f t="shared" si="2"/>
        <v>6</v>
      </c>
      <c r="H66" s="16">
        <v>21.26</v>
      </c>
      <c r="I66" s="16">
        <v>16.690000000000001</v>
      </c>
      <c r="J66" s="16">
        <v>242.2</v>
      </c>
      <c r="K66" s="16">
        <v>78.48</v>
      </c>
      <c r="L66" s="16">
        <v>30.6</v>
      </c>
      <c r="M66" s="16">
        <v>3.38</v>
      </c>
      <c r="N66" s="16">
        <v>4.25</v>
      </c>
      <c r="O66" s="16">
        <v>2.17</v>
      </c>
      <c r="P66" s="16">
        <v>30.9</v>
      </c>
      <c r="Q66" s="16">
        <v>4.78</v>
      </c>
      <c r="R66" s="16">
        <v>4.8499999999999996</v>
      </c>
      <c r="S66" s="16">
        <v>4.92</v>
      </c>
      <c r="T66" s="16">
        <v>5</v>
      </c>
      <c r="U66" s="16">
        <v>5.07</v>
      </c>
    </row>
    <row r="67" spans="2:21" ht="14.25" x14ac:dyDescent="0.2">
      <c r="B67" s="16">
        <v>110</v>
      </c>
      <c r="C67" s="16">
        <v>12</v>
      </c>
      <c r="D67" s="16">
        <f t="shared" si="3"/>
        <v>110</v>
      </c>
      <c r="E67" s="81">
        <f t="shared" si="4"/>
        <v>12</v>
      </c>
      <c r="F67" s="16">
        <v>12</v>
      </c>
      <c r="G67" s="16">
        <f t="shared" si="2"/>
        <v>6</v>
      </c>
      <c r="H67" s="16">
        <v>25.2</v>
      </c>
      <c r="I67" s="16">
        <v>19.78</v>
      </c>
      <c r="J67" s="16">
        <v>282.60000000000002</v>
      </c>
      <c r="K67" s="16">
        <v>89.34</v>
      </c>
      <c r="L67" s="16">
        <v>36.049999999999997</v>
      </c>
      <c r="M67" s="16">
        <v>3.35</v>
      </c>
      <c r="N67" s="16">
        <v>4.22</v>
      </c>
      <c r="O67" s="16">
        <v>2.15</v>
      </c>
      <c r="P67" s="16">
        <v>31.6</v>
      </c>
      <c r="Q67" s="16">
        <v>4.82</v>
      </c>
      <c r="R67" s="16">
        <v>4.8899999999999997</v>
      </c>
      <c r="S67" s="16">
        <v>4.96</v>
      </c>
      <c r="T67" s="16">
        <v>5.04</v>
      </c>
      <c r="U67" s="16">
        <v>5.1100000000000003</v>
      </c>
    </row>
    <row r="68" spans="2:21" ht="14.25" x14ac:dyDescent="0.2">
      <c r="B68" s="16">
        <v>110</v>
      </c>
      <c r="C68" s="16">
        <v>14</v>
      </c>
      <c r="D68" s="16">
        <f t="shared" si="3"/>
        <v>110</v>
      </c>
      <c r="E68" s="81">
        <f t="shared" si="4"/>
        <v>14</v>
      </c>
      <c r="F68" s="16">
        <v>12</v>
      </c>
      <c r="G68" s="16">
        <f t="shared" si="2"/>
        <v>6</v>
      </c>
      <c r="H68" s="16">
        <v>29.06</v>
      </c>
      <c r="I68" s="16">
        <v>22.81</v>
      </c>
      <c r="J68" s="16">
        <v>320.7</v>
      </c>
      <c r="K68" s="16">
        <v>99.07</v>
      </c>
      <c r="L68" s="16">
        <v>41.31</v>
      </c>
      <c r="M68" s="16">
        <v>3.32</v>
      </c>
      <c r="N68" s="16">
        <v>4.18</v>
      </c>
      <c r="O68" s="16">
        <v>2.14</v>
      </c>
      <c r="P68" s="16">
        <v>32.4</v>
      </c>
      <c r="Q68" s="16">
        <v>4.8499999999999996</v>
      </c>
      <c r="R68" s="16">
        <v>4.93</v>
      </c>
      <c r="S68" s="16">
        <v>5</v>
      </c>
      <c r="T68" s="16">
        <v>5.08</v>
      </c>
      <c r="U68" s="16">
        <v>5.15</v>
      </c>
    </row>
    <row r="69" spans="2:21" ht="14.25" x14ac:dyDescent="0.2">
      <c r="B69" s="16">
        <v>125</v>
      </c>
      <c r="C69" s="16">
        <v>8</v>
      </c>
      <c r="D69" s="16">
        <f t="shared" si="3"/>
        <v>125</v>
      </c>
      <c r="E69" s="81">
        <f t="shared" si="4"/>
        <v>8</v>
      </c>
      <c r="F69" s="16">
        <v>14</v>
      </c>
      <c r="G69" s="16">
        <f t="shared" si="2"/>
        <v>7</v>
      </c>
      <c r="H69" s="16">
        <v>19.75</v>
      </c>
      <c r="I69" s="16">
        <v>15.5</v>
      </c>
      <c r="J69" s="16">
        <v>297</v>
      </c>
      <c r="K69" s="16">
        <v>88.2</v>
      </c>
      <c r="L69" s="16">
        <v>32.520000000000003</v>
      </c>
      <c r="M69" s="16">
        <v>3.88</v>
      </c>
      <c r="N69" s="16">
        <v>4.88</v>
      </c>
      <c r="O69" s="16">
        <v>2.5</v>
      </c>
      <c r="P69" s="16">
        <v>33.700000000000003</v>
      </c>
      <c r="Q69" s="16">
        <v>5.34</v>
      </c>
      <c r="R69" s="16">
        <v>5.41</v>
      </c>
      <c r="S69" s="16">
        <v>5.48</v>
      </c>
      <c r="T69" s="16">
        <v>5.55</v>
      </c>
      <c r="U69" s="16">
        <v>5.62</v>
      </c>
    </row>
    <row r="70" spans="2:21" ht="14.25" x14ac:dyDescent="0.2">
      <c r="B70" s="16">
        <v>125</v>
      </c>
      <c r="C70" s="16">
        <v>10</v>
      </c>
      <c r="D70" s="16">
        <f t="shared" si="3"/>
        <v>125</v>
      </c>
      <c r="E70" s="81">
        <f t="shared" si="4"/>
        <v>10</v>
      </c>
      <c r="F70" s="16">
        <v>14</v>
      </c>
      <c r="G70" s="16">
        <f t="shared" si="2"/>
        <v>7</v>
      </c>
      <c r="H70" s="16">
        <v>24.37</v>
      </c>
      <c r="I70" s="16">
        <v>19.13</v>
      </c>
      <c r="J70" s="16">
        <v>361.7</v>
      </c>
      <c r="K70" s="16">
        <v>104.8</v>
      </c>
      <c r="L70" s="16">
        <v>39.97</v>
      </c>
      <c r="M70" s="16">
        <v>3.85</v>
      </c>
      <c r="N70" s="16">
        <v>4.8499999999999996</v>
      </c>
      <c r="O70" s="16">
        <v>2.48</v>
      </c>
      <c r="P70" s="16">
        <v>34.5</v>
      </c>
      <c r="Q70" s="16">
        <v>5.38</v>
      </c>
      <c r="R70" s="16">
        <v>5.45</v>
      </c>
      <c r="S70" s="16">
        <v>5.52</v>
      </c>
      <c r="T70" s="16">
        <v>5.59</v>
      </c>
      <c r="U70" s="16">
        <v>5.66</v>
      </c>
    </row>
    <row r="71" spans="2:21" ht="14.25" x14ac:dyDescent="0.2">
      <c r="B71" s="16">
        <v>125</v>
      </c>
      <c r="C71" s="16">
        <v>12</v>
      </c>
      <c r="D71" s="16">
        <f t="shared" si="3"/>
        <v>125</v>
      </c>
      <c r="E71" s="81">
        <f t="shared" si="4"/>
        <v>12</v>
      </c>
      <c r="F71" s="16">
        <v>14</v>
      </c>
      <c r="G71" s="16">
        <f t="shared" si="2"/>
        <v>7</v>
      </c>
      <c r="H71" s="16">
        <v>28.91</v>
      </c>
      <c r="I71" s="16">
        <v>22.7</v>
      </c>
      <c r="J71" s="16">
        <v>423.2</v>
      </c>
      <c r="K71" s="16">
        <v>119.9</v>
      </c>
      <c r="L71" s="16">
        <v>47.17</v>
      </c>
      <c r="M71" s="16">
        <v>3.83</v>
      </c>
      <c r="N71" s="16">
        <v>4.82</v>
      </c>
      <c r="O71" s="16">
        <v>2.46</v>
      </c>
      <c r="P71" s="16">
        <v>35.299999999999997</v>
      </c>
      <c r="Q71" s="16">
        <v>5.41</v>
      </c>
      <c r="R71" s="16">
        <v>5.48</v>
      </c>
      <c r="S71" s="16">
        <v>5.56</v>
      </c>
      <c r="T71" s="16">
        <v>5.63</v>
      </c>
      <c r="U71" s="16">
        <v>5.7</v>
      </c>
    </row>
    <row r="72" spans="2:21" ht="14.25" x14ac:dyDescent="0.2">
      <c r="B72" s="16">
        <v>125</v>
      </c>
      <c r="C72" s="16">
        <v>14</v>
      </c>
      <c r="D72" s="16">
        <f t="shared" ref="D72:D89" si="5">B72</f>
        <v>125</v>
      </c>
      <c r="E72" s="81">
        <f t="shared" ref="E72:E89" si="6">C72</f>
        <v>14</v>
      </c>
      <c r="F72" s="16">
        <v>14</v>
      </c>
      <c r="G72" s="16">
        <f t="shared" si="2"/>
        <v>7</v>
      </c>
      <c r="H72" s="16">
        <v>33.369999999999997</v>
      </c>
      <c r="I72" s="16">
        <v>26.19</v>
      </c>
      <c r="J72" s="16">
        <v>481.7</v>
      </c>
      <c r="K72" s="16">
        <v>133.6</v>
      </c>
      <c r="L72" s="16">
        <v>54.16</v>
      </c>
      <c r="M72" s="16">
        <v>3.8</v>
      </c>
      <c r="N72" s="16">
        <v>4.78</v>
      </c>
      <c r="O72" s="16">
        <v>2.4500000000000002</v>
      </c>
      <c r="P72" s="16">
        <v>36.1</v>
      </c>
      <c r="Q72" s="16">
        <v>5.45</v>
      </c>
      <c r="R72" s="16">
        <v>5.52</v>
      </c>
      <c r="S72" s="16">
        <v>5.59</v>
      </c>
      <c r="T72" s="16">
        <v>5.67</v>
      </c>
      <c r="U72" s="16">
        <v>5.74</v>
      </c>
    </row>
    <row r="73" spans="2:21" ht="14.25" x14ac:dyDescent="0.2">
      <c r="B73" s="16">
        <v>140</v>
      </c>
      <c r="C73" s="16">
        <v>10</v>
      </c>
      <c r="D73" s="16">
        <f t="shared" si="5"/>
        <v>140</v>
      </c>
      <c r="E73" s="81">
        <f t="shared" si="6"/>
        <v>10</v>
      </c>
      <c r="F73" s="16">
        <v>14</v>
      </c>
      <c r="G73" s="16">
        <f t="shared" si="2"/>
        <v>7</v>
      </c>
      <c r="H73" s="16">
        <v>27.37</v>
      </c>
      <c r="I73" s="16">
        <v>21.49</v>
      </c>
      <c r="J73" s="16">
        <v>514.70000000000005</v>
      </c>
      <c r="K73" s="16">
        <v>134.6</v>
      </c>
      <c r="L73" s="16">
        <v>50.58</v>
      </c>
      <c r="M73" s="16">
        <v>4.34</v>
      </c>
      <c r="N73" s="16">
        <v>5.46</v>
      </c>
      <c r="O73" s="16">
        <v>2.78</v>
      </c>
      <c r="P73" s="16">
        <v>38.200000000000003</v>
      </c>
      <c r="Q73" s="16">
        <v>5.98</v>
      </c>
      <c r="R73" s="16">
        <v>6.05</v>
      </c>
      <c r="S73" s="16">
        <v>6.12</v>
      </c>
      <c r="T73" s="16">
        <v>6.2</v>
      </c>
      <c r="U73" s="16">
        <v>6.27</v>
      </c>
    </row>
    <row r="74" spans="2:21" ht="14.25" x14ac:dyDescent="0.2">
      <c r="B74" s="16">
        <v>140</v>
      </c>
      <c r="C74" s="16">
        <v>12</v>
      </c>
      <c r="D74" s="16">
        <f t="shared" si="5"/>
        <v>140</v>
      </c>
      <c r="E74" s="81">
        <f t="shared" si="6"/>
        <v>12</v>
      </c>
      <c r="F74" s="16">
        <v>14</v>
      </c>
      <c r="G74" s="16">
        <f t="shared" ref="G74:G89" si="7">F74/2</f>
        <v>7</v>
      </c>
      <c r="H74" s="16">
        <v>32.51</v>
      </c>
      <c r="I74" s="16">
        <v>25.52</v>
      </c>
      <c r="J74" s="16">
        <v>603.70000000000005</v>
      </c>
      <c r="K74" s="16">
        <v>154.6</v>
      </c>
      <c r="L74" s="16">
        <v>59.8</v>
      </c>
      <c r="M74" s="16">
        <v>4.3099999999999996</v>
      </c>
      <c r="N74" s="16">
        <v>5.43</v>
      </c>
      <c r="O74" s="16">
        <v>2.77</v>
      </c>
      <c r="P74" s="16">
        <v>39</v>
      </c>
      <c r="Q74" s="16">
        <v>6.02</v>
      </c>
      <c r="R74" s="16">
        <v>6.09</v>
      </c>
      <c r="S74" s="16">
        <v>6.16</v>
      </c>
      <c r="T74" s="16">
        <v>6.23</v>
      </c>
      <c r="U74" s="16">
        <v>6.31</v>
      </c>
    </row>
    <row r="75" spans="2:21" ht="14.25" x14ac:dyDescent="0.2">
      <c r="B75" s="16">
        <v>140</v>
      </c>
      <c r="C75" s="16">
        <v>14</v>
      </c>
      <c r="D75" s="16">
        <f t="shared" si="5"/>
        <v>140</v>
      </c>
      <c r="E75" s="81">
        <f t="shared" si="6"/>
        <v>14</v>
      </c>
      <c r="F75" s="16">
        <v>14</v>
      </c>
      <c r="G75" s="16">
        <f t="shared" si="7"/>
        <v>7</v>
      </c>
      <c r="H75" s="16">
        <v>37.57</v>
      </c>
      <c r="I75" s="16">
        <v>29.49</v>
      </c>
      <c r="J75" s="16">
        <v>688.8</v>
      </c>
      <c r="K75" s="16">
        <v>173</v>
      </c>
      <c r="L75" s="16">
        <v>68.75</v>
      </c>
      <c r="M75" s="16">
        <v>4.28</v>
      </c>
      <c r="N75" s="16">
        <v>5.4</v>
      </c>
      <c r="O75" s="16">
        <v>2.75</v>
      </c>
      <c r="P75" s="16">
        <v>39.799999999999997</v>
      </c>
      <c r="Q75" s="16">
        <v>6.06</v>
      </c>
      <c r="R75" s="16">
        <v>6.13</v>
      </c>
      <c r="S75" s="16">
        <v>6.2</v>
      </c>
      <c r="T75" s="16">
        <v>6.27</v>
      </c>
      <c r="U75" s="16">
        <v>6.34</v>
      </c>
    </row>
    <row r="76" spans="2:21" ht="14.25" x14ac:dyDescent="0.2">
      <c r="B76" s="16">
        <v>140</v>
      </c>
      <c r="C76" s="16">
        <v>16</v>
      </c>
      <c r="D76" s="16">
        <f t="shared" si="5"/>
        <v>140</v>
      </c>
      <c r="E76" s="81">
        <f t="shared" si="6"/>
        <v>16</v>
      </c>
      <c r="F76" s="16">
        <v>14</v>
      </c>
      <c r="G76" s="16">
        <f t="shared" si="7"/>
        <v>7</v>
      </c>
      <c r="H76" s="16">
        <v>42.54</v>
      </c>
      <c r="I76" s="16">
        <v>33.39</v>
      </c>
      <c r="J76" s="16">
        <v>770.2</v>
      </c>
      <c r="K76" s="16">
        <v>189.9</v>
      </c>
      <c r="L76" s="16">
        <v>77.459999999999994</v>
      </c>
      <c r="M76" s="16">
        <v>4.26</v>
      </c>
      <c r="N76" s="16">
        <v>5.36</v>
      </c>
      <c r="O76" s="16">
        <v>2.74</v>
      </c>
      <c r="P76" s="16">
        <v>40.6</v>
      </c>
      <c r="Q76" s="16">
        <v>6.09</v>
      </c>
      <c r="R76" s="16">
        <v>6.16</v>
      </c>
      <c r="S76" s="16">
        <v>6.23</v>
      </c>
      <c r="T76" s="16">
        <v>6.31</v>
      </c>
      <c r="U76" s="16">
        <v>6.38</v>
      </c>
    </row>
    <row r="77" spans="2:21" ht="14.25" x14ac:dyDescent="0.2">
      <c r="B77" s="16">
        <v>160</v>
      </c>
      <c r="C77" s="16">
        <v>10</v>
      </c>
      <c r="D77" s="16">
        <f t="shared" si="5"/>
        <v>160</v>
      </c>
      <c r="E77" s="81">
        <f t="shared" si="6"/>
        <v>10</v>
      </c>
      <c r="F77" s="16">
        <v>16</v>
      </c>
      <c r="G77" s="16">
        <f t="shared" si="7"/>
        <v>8</v>
      </c>
      <c r="H77" s="16">
        <v>31.5</v>
      </c>
      <c r="I77" s="16">
        <v>24.73</v>
      </c>
      <c r="J77" s="16">
        <v>779.5</v>
      </c>
      <c r="K77" s="16">
        <v>180.8</v>
      </c>
      <c r="L77" s="16">
        <v>66.7</v>
      </c>
      <c r="M77" s="16">
        <v>4.97</v>
      </c>
      <c r="N77" s="16">
        <v>6.27</v>
      </c>
      <c r="O77" s="16">
        <v>3.2</v>
      </c>
      <c r="P77" s="16">
        <v>43.1</v>
      </c>
      <c r="Q77" s="16">
        <v>6.78</v>
      </c>
      <c r="R77" s="16">
        <v>6.85</v>
      </c>
      <c r="S77" s="16">
        <v>6.92</v>
      </c>
      <c r="T77" s="16">
        <v>6.99</v>
      </c>
      <c r="U77" s="16">
        <v>7.06</v>
      </c>
    </row>
    <row r="78" spans="2:21" ht="14.25" x14ac:dyDescent="0.2">
      <c r="B78" s="16">
        <v>160</v>
      </c>
      <c r="C78" s="16">
        <v>12</v>
      </c>
      <c r="D78" s="16">
        <f t="shared" si="5"/>
        <v>160</v>
      </c>
      <c r="E78" s="81">
        <f t="shared" si="6"/>
        <v>12</v>
      </c>
      <c r="F78" s="16">
        <v>16</v>
      </c>
      <c r="G78" s="16">
        <f t="shared" si="7"/>
        <v>8</v>
      </c>
      <c r="H78" s="16">
        <v>37.44</v>
      </c>
      <c r="I78" s="16">
        <v>29.39</v>
      </c>
      <c r="J78" s="16">
        <v>916.6</v>
      </c>
      <c r="K78" s="16">
        <v>208.6</v>
      </c>
      <c r="L78" s="16">
        <v>78.98</v>
      </c>
      <c r="M78" s="16">
        <v>4.95</v>
      </c>
      <c r="N78" s="16">
        <v>6.24</v>
      </c>
      <c r="O78" s="16">
        <v>3.18</v>
      </c>
      <c r="P78" s="16">
        <v>43.9</v>
      </c>
      <c r="Q78" s="16">
        <v>6.82</v>
      </c>
      <c r="R78" s="16">
        <v>6.89</v>
      </c>
      <c r="S78" s="16">
        <v>6.96</v>
      </c>
      <c r="T78" s="16">
        <v>7.03</v>
      </c>
      <c r="U78" s="16">
        <v>7.1</v>
      </c>
    </row>
    <row r="79" spans="2:21" ht="14.25" x14ac:dyDescent="0.2">
      <c r="B79" s="16">
        <v>160</v>
      </c>
      <c r="C79" s="16">
        <v>14</v>
      </c>
      <c r="D79" s="16">
        <f t="shared" si="5"/>
        <v>160</v>
      </c>
      <c r="E79" s="81">
        <f t="shared" si="6"/>
        <v>14</v>
      </c>
      <c r="F79" s="16">
        <v>16</v>
      </c>
      <c r="G79" s="16">
        <f t="shared" si="7"/>
        <v>8</v>
      </c>
      <c r="H79" s="16">
        <v>43.3</v>
      </c>
      <c r="I79" s="16">
        <v>33.99</v>
      </c>
      <c r="J79" s="16">
        <v>1048</v>
      </c>
      <c r="K79" s="16">
        <v>234.4</v>
      </c>
      <c r="L79" s="16">
        <v>90.95</v>
      </c>
      <c r="M79" s="16">
        <v>4.92</v>
      </c>
      <c r="N79" s="16">
        <v>6.2</v>
      </c>
      <c r="O79" s="16">
        <v>3.16</v>
      </c>
      <c r="P79" s="16">
        <v>44.7</v>
      </c>
      <c r="Q79" s="16">
        <v>6.86</v>
      </c>
      <c r="R79" s="16">
        <v>6.93</v>
      </c>
      <c r="S79" s="16">
        <v>7</v>
      </c>
      <c r="T79" s="16">
        <v>7.07</v>
      </c>
      <c r="U79" s="16">
        <v>7.14</v>
      </c>
    </row>
    <row r="80" spans="2:21" ht="14.25" x14ac:dyDescent="0.2">
      <c r="B80" s="16">
        <v>160</v>
      </c>
      <c r="C80" s="16">
        <v>16</v>
      </c>
      <c r="D80" s="16">
        <f t="shared" si="5"/>
        <v>160</v>
      </c>
      <c r="E80" s="81">
        <f t="shared" si="6"/>
        <v>16</v>
      </c>
      <c r="F80" s="16">
        <v>16</v>
      </c>
      <c r="G80" s="16">
        <f t="shared" si="7"/>
        <v>8</v>
      </c>
      <c r="H80" s="16">
        <v>49.07</v>
      </c>
      <c r="I80" s="16">
        <v>38.520000000000003</v>
      </c>
      <c r="J80" s="16">
        <v>1175</v>
      </c>
      <c r="K80" s="16">
        <v>258.3</v>
      </c>
      <c r="L80" s="16">
        <v>102.6</v>
      </c>
      <c r="M80" s="16">
        <v>4.8899999999999997</v>
      </c>
      <c r="N80" s="16">
        <v>6.17</v>
      </c>
      <c r="O80" s="16">
        <v>3.14</v>
      </c>
      <c r="P80" s="16">
        <v>45.5</v>
      </c>
      <c r="Q80" s="16">
        <v>6.89</v>
      </c>
      <c r="R80" s="16">
        <v>6.96</v>
      </c>
      <c r="S80" s="16">
        <v>7.03</v>
      </c>
      <c r="T80" s="16">
        <v>7.1</v>
      </c>
      <c r="U80" s="16">
        <v>7.18</v>
      </c>
    </row>
    <row r="81" spans="2:21" ht="14.25" x14ac:dyDescent="0.2">
      <c r="B81" s="16">
        <v>180</v>
      </c>
      <c r="C81" s="16">
        <v>12</v>
      </c>
      <c r="D81" s="16">
        <f t="shared" si="5"/>
        <v>180</v>
      </c>
      <c r="E81" s="81">
        <f t="shared" si="6"/>
        <v>12</v>
      </c>
      <c r="F81" s="16">
        <v>16</v>
      </c>
      <c r="G81" s="16">
        <f t="shared" si="7"/>
        <v>8</v>
      </c>
      <c r="H81" s="16">
        <v>42.24</v>
      </c>
      <c r="I81" s="16">
        <v>33.159999999999997</v>
      </c>
      <c r="J81" s="16">
        <v>1321</v>
      </c>
      <c r="K81" s="16">
        <v>270</v>
      </c>
      <c r="L81" s="16">
        <v>100.8</v>
      </c>
      <c r="M81" s="16">
        <v>5.59</v>
      </c>
      <c r="N81" s="16">
        <v>7.05</v>
      </c>
      <c r="O81" s="16">
        <v>3.58</v>
      </c>
      <c r="P81" s="16">
        <v>48.9</v>
      </c>
      <c r="Q81" s="16">
        <v>7.63</v>
      </c>
      <c r="R81" s="16">
        <v>7.7</v>
      </c>
      <c r="S81" s="16">
        <v>7.77</v>
      </c>
      <c r="T81" s="16">
        <v>7.84</v>
      </c>
      <c r="U81" s="16">
        <v>7.91</v>
      </c>
    </row>
    <row r="82" spans="2:21" ht="14.25" x14ac:dyDescent="0.2">
      <c r="B82" s="16">
        <v>180</v>
      </c>
      <c r="C82" s="16">
        <v>14</v>
      </c>
      <c r="D82" s="16">
        <f t="shared" si="5"/>
        <v>180</v>
      </c>
      <c r="E82" s="81">
        <f t="shared" si="6"/>
        <v>14</v>
      </c>
      <c r="F82" s="16">
        <v>16</v>
      </c>
      <c r="G82" s="16">
        <f t="shared" si="7"/>
        <v>8</v>
      </c>
      <c r="H82" s="16">
        <v>48.9</v>
      </c>
      <c r="I82" s="16">
        <v>38.380000000000003</v>
      </c>
      <c r="J82" s="16">
        <v>1514</v>
      </c>
      <c r="K82" s="16">
        <v>304.60000000000002</v>
      </c>
      <c r="L82" s="16">
        <v>116.3</v>
      </c>
      <c r="M82" s="16">
        <v>5.57</v>
      </c>
      <c r="N82" s="16">
        <v>7.02</v>
      </c>
      <c r="O82" s="16">
        <v>3.57</v>
      </c>
      <c r="P82" s="16">
        <v>49.7</v>
      </c>
      <c r="Q82" s="16">
        <v>7.67</v>
      </c>
      <c r="R82" s="16">
        <v>7.74</v>
      </c>
      <c r="S82" s="16">
        <v>7.81</v>
      </c>
      <c r="T82" s="16">
        <v>7.88</v>
      </c>
      <c r="U82" s="16">
        <v>7.95</v>
      </c>
    </row>
    <row r="83" spans="2:21" ht="14.25" x14ac:dyDescent="0.2">
      <c r="B83" s="16">
        <v>180</v>
      </c>
      <c r="C83" s="16">
        <v>16</v>
      </c>
      <c r="D83" s="16">
        <f t="shared" si="5"/>
        <v>180</v>
      </c>
      <c r="E83" s="81">
        <f t="shared" si="6"/>
        <v>16</v>
      </c>
      <c r="F83" s="16">
        <v>16</v>
      </c>
      <c r="G83" s="16">
        <f t="shared" si="7"/>
        <v>8</v>
      </c>
      <c r="H83" s="16">
        <v>55.47</v>
      </c>
      <c r="I83" s="16">
        <v>43.54</v>
      </c>
      <c r="J83" s="16">
        <v>1701</v>
      </c>
      <c r="K83" s="16">
        <v>336.9</v>
      </c>
      <c r="L83" s="16">
        <v>131.4</v>
      </c>
      <c r="M83" s="16">
        <v>5.54</v>
      </c>
      <c r="N83" s="16">
        <v>6.98</v>
      </c>
      <c r="O83" s="16">
        <v>3.55</v>
      </c>
      <c r="P83" s="16">
        <v>50.5</v>
      </c>
      <c r="Q83" s="16">
        <v>7.7</v>
      </c>
      <c r="R83" s="16">
        <v>7.77</v>
      </c>
      <c r="S83" s="16">
        <v>7.84</v>
      </c>
      <c r="T83" s="16">
        <v>7.91</v>
      </c>
      <c r="U83" s="16">
        <v>7.98</v>
      </c>
    </row>
    <row r="84" spans="2:21" ht="14.25" x14ac:dyDescent="0.2">
      <c r="B84" s="16">
        <v>180</v>
      </c>
      <c r="C84" s="16">
        <v>18</v>
      </c>
      <c r="D84" s="16">
        <f t="shared" si="5"/>
        <v>180</v>
      </c>
      <c r="E84" s="81">
        <f t="shared" si="6"/>
        <v>18</v>
      </c>
      <c r="F84" s="16">
        <v>16</v>
      </c>
      <c r="G84" s="16">
        <f t="shared" si="7"/>
        <v>8</v>
      </c>
      <c r="H84" s="16">
        <v>61.95</v>
      </c>
      <c r="I84" s="16">
        <v>48.63</v>
      </c>
      <c r="J84" s="16">
        <v>1881</v>
      </c>
      <c r="K84" s="16">
        <v>367.1</v>
      </c>
      <c r="L84" s="16">
        <v>146.1</v>
      </c>
      <c r="M84" s="16">
        <v>5.51</v>
      </c>
      <c r="N84" s="16">
        <v>6.94</v>
      </c>
      <c r="O84" s="16">
        <v>3.53</v>
      </c>
      <c r="P84" s="16">
        <v>51.3</v>
      </c>
      <c r="Q84" s="16">
        <v>7.73</v>
      </c>
      <c r="R84" s="16">
        <v>7.8</v>
      </c>
      <c r="S84" s="16">
        <v>7.87</v>
      </c>
      <c r="T84" s="16">
        <v>7.95</v>
      </c>
      <c r="U84" s="16">
        <v>8.02</v>
      </c>
    </row>
    <row r="85" spans="2:21" ht="14.25" x14ac:dyDescent="0.2">
      <c r="B85" s="16">
        <v>200</v>
      </c>
      <c r="C85" s="16">
        <v>14</v>
      </c>
      <c r="D85" s="16">
        <f t="shared" si="5"/>
        <v>200</v>
      </c>
      <c r="E85" s="81">
        <f t="shared" si="6"/>
        <v>14</v>
      </c>
      <c r="F85" s="16">
        <v>18</v>
      </c>
      <c r="G85" s="16">
        <f t="shared" si="7"/>
        <v>9</v>
      </c>
      <c r="H85" s="16">
        <v>54.64</v>
      </c>
      <c r="I85" s="16">
        <v>42.89</v>
      </c>
      <c r="J85" s="16">
        <v>2104</v>
      </c>
      <c r="K85" s="16">
        <v>385.1</v>
      </c>
      <c r="L85" s="16">
        <v>144.69999999999999</v>
      </c>
      <c r="M85" s="16">
        <v>6.2</v>
      </c>
      <c r="N85" s="16">
        <v>7.82</v>
      </c>
      <c r="O85" s="16">
        <v>3.98</v>
      </c>
      <c r="P85" s="16">
        <v>54.6</v>
      </c>
      <c r="Q85" s="16">
        <v>8.4700000000000006</v>
      </c>
      <c r="R85" s="16">
        <v>8.5399999999999991</v>
      </c>
      <c r="S85" s="16">
        <v>8.61</v>
      </c>
      <c r="T85" s="16">
        <v>8.67</v>
      </c>
      <c r="U85" s="16">
        <v>8.75</v>
      </c>
    </row>
    <row r="86" spans="2:21" ht="14.25" x14ac:dyDescent="0.2">
      <c r="B86" s="16">
        <v>200</v>
      </c>
      <c r="C86" s="16">
        <v>16</v>
      </c>
      <c r="D86" s="16">
        <f t="shared" si="5"/>
        <v>200</v>
      </c>
      <c r="E86" s="81">
        <f t="shared" si="6"/>
        <v>16</v>
      </c>
      <c r="F86" s="16">
        <v>18</v>
      </c>
      <c r="G86" s="16">
        <f t="shared" si="7"/>
        <v>9</v>
      </c>
      <c r="H86" s="16">
        <v>62.01</v>
      </c>
      <c r="I86" s="16">
        <v>48.68</v>
      </c>
      <c r="J86" s="16">
        <v>2366</v>
      </c>
      <c r="K86" s="16">
        <v>427</v>
      </c>
      <c r="L86" s="16">
        <v>163.69999999999999</v>
      </c>
      <c r="M86" s="16">
        <v>6.18</v>
      </c>
      <c r="N86" s="16">
        <v>7.79</v>
      </c>
      <c r="O86" s="16">
        <v>3.96</v>
      </c>
      <c r="P86" s="16">
        <v>55.4</v>
      </c>
      <c r="Q86" s="16">
        <v>8.5</v>
      </c>
      <c r="R86" s="16">
        <v>8.57</v>
      </c>
      <c r="S86" s="16">
        <v>8.64</v>
      </c>
      <c r="T86" s="16">
        <v>8.7100000000000009</v>
      </c>
      <c r="U86" s="16">
        <v>8.7799999999999994</v>
      </c>
    </row>
    <row r="87" spans="2:21" ht="14.25" x14ac:dyDescent="0.2">
      <c r="B87" s="16">
        <v>200</v>
      </c>
      <c r="C87" s="16">
        <v>18</v>
      </c>
      <c r="D87" s="16">
        <f t="shared" si="5"/>
        <v>200</v>
      </c>
      <c r="E87" s="81">
        <f t="shared" si="6"/>
        <v>18</v>
      </c>
      <c r="F87" s="16">
        <v>18</v>
      </c>
      <c r="G87" s="16">
        <f t="shared" si="7"/>
        <v>9</v>
      </c>
      <c r="H87" s="16">
        <v>69.3</v>
      </c>
      <c r="I87" s="16">
        <v>54.4</v>
      </c>
      <c r="J87" s="16">
        <v>2621</v>
      </c>
      <c r="K87" s="16">
        <v>466.5</v>
      </c>
      <c r="L87" s="16">
        <v>182.2</v>
      </c>
      <c r="M87" s="16">
        <v>6.15</v>
      </c>
      <c r="N87" s="16">
        <v>7.75</v>
      </c>
      <c r="O87" s="16">
        <v>3.94</v>
      </c>
      <c r="P87" s="16">
        <v>56.2</v>
      </c>
      <c r="Q87" s="16">
        <v>8.5299999999999994</v>
      </c>
      <c r="R87" s="16">
        <v>8.6</v>
      </c>
      <c r="S87" s="16">
        <v>8.67</v>
      </c>
      <c r="T87" s="16">
        <v>8.75</v>
      </c>
      <c r="U87" s="16">
        <v>8.82</v>
      </c>
    </row>
    <row r="88" spans="2:21" ht="14.25" x14ac:dyDescent="0.2">
      <c r="B88" s="16">
        <v>200</v>
      </c>
      <c r="C88" s="16">
        <v>20</v>
      </c>
      <c r="D88" s="16">
        <f t="shared" si="5"/>
        <v>200</v>
      </c>
      <c r="E88" s="81">
        <f t="shared" si="6"/>
        <v>20</v>
      </c>
      <c r="F88" s="16">
        <v>18</v>
      </c>
      <c r="G88" s="16">
        <f t="shared" si="7"/>
        <v>9</v>
      </c>
      <c r="H88" s="16">
        <v>76.5</v>
      </c>
      <c r="I88" s="16">
        <v>60.06</v>
      </c>
      <c r="J88" s="16">
        <v>2867</v>
      </c>
      <c r="K88" s="16">
        <v>503.6</v>
      </c>
      <c r="L88" s="16">
        <v>200.4</v>
      </c>
      <c r="M88" s="16">
        <v>6.12</v>
      </c>
      <c r="N88" s="16">
        <v>7.72</v>
      </c>
      <c r="O88" s="16">
        <v>3.93</v>
      </c>
      <c r="P88" s="16">
        <v>56.9</v>
      </c>
      <c r="Q88" s="16">
        <v>8.57</v>
      </c>
      <c r="R88" s="16">
        <v>8.64</v>
      </c>
      <c r="S88" s="16">
        <v>8.7100000000000009</v>
      </c>
      <c r="T88" s="16">
        <v>8.7799999999999994</v>
      </c>
      <c r="U88" s="16">
        <v>8.85</v>
      </c>
    </row>
    <row r="89" spans="2:21" ht="14.25" x14ac:dyDescent="0.2">
      <c r="B89" s="16">
        <v>200</v>
      </c>
      <c r="C89" s="16">
        <v>24</v>
      </c>
      <c r="D89" s="16">
        <f t="shared" si="5"/>
        <v>200</v>
      </c>
      <c r="E89" s="81">
        <f t="shared" si="6"/>
        <v>24</v>
      </c>
      <c r="F89" s="16">
        <v>18</v>
      </c>
      <c r="G89" s="16">
        <f t="shared" si="7"/>
        <v>9</v>
      </c>
      <c r="H89" s="16">
        <v>90.66</v>
      </c>
      <c r="I89" s="16">
        <v>71.17</v>
      </c>
      <c r="J89" s="16">
        <v>3338</v>
      </c>
      <c r="K89" s="16">
        <v>571.5</v>
      </c>
      <c r="L89" s="16">
        <v>235.8</v>
      </c>
      <c r="M89" s="16">
        <v>6.07</v>
      </c>
      <c r="N89" s="16">
        <v>7.64</v>
      </c>
      <c r="O89" s="16">
        <v>3.9</v>
      </c>
      <c r="P89" s="16">
        <v>58.4</v>
      </c>
      <c r="Q89" s="16">
        <v>8.6300000000000008</v>
      </c>
      <c r="R89" s="16">
        <v>8.7100000000000009</v>
      </c>
      <c r="S89" s="16">
        <v>8.7799999999999994</v>
      </c>
      <c r="T89" s="16">
        <v>8.85</v>
      </c>
      <c r="U89" s="16">
        <v>8.92</v>
      </c>
    </row>
  </sheetData>
  <mergeCells count="7">
    <mergeCell ref="B5:C7"/>
    <mergeCell ref="K5:L5"/>
    <mergeCell ref="A1:U2"/>
    <mergeCell ref="B3:U3"/>
    <mergeCell ref="B4:U4"/>
    <mergeCell ref="Q5:U5"/>
    <mergeCell ref="M5:O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F14" sqref="F14"/>
    </sheetView>
  </sheetViews>
  <sheetFormatPr defaultRowHeight="12.75" x14ac:dyDescent="0.2"/>
  <cols>
    <col min="1" max="1" width="65" customWidth="1"/>
    <col min="10" max="11" width="11.28515625" bestFit="1" customWidth="1"/>
    <col min="14" max="14" width="13" customWidth="1"/>
    <col min="15" max="15" width="11.140625" customWidth="1"/>
    <col min="16" max="16" width="10.85546875" customWidth="1"/>
  </cols>
  <sheetData>
    <row r="1" spans="1:16" x14ac:dyDescent="0.2">
      <c r="A1" s="115" t="s">
        <v>172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16" x14ac:dyDescent="0.2">
      <c r="A3" s="114" t="s">
        <v>152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</row>
    <row r="4" spans="1:16" x14ac:dyDescent="0.2">
      <c r="A4" s="114" t="s">
        <v>153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</row>
    <row r="5" spans="1:16" x14ac:dyDescent="0.2">
      <c r="B5" s="74" t="s">
        <v>47</v>
      </c>
      <c r="C5" s="74" t="s">
        <v>119</v>
      </c>
      <c r="D5" s="74" t="s">
        <v>159</v>
      </c>
      <c r="E5" s="74" t="s">
        <v>382</v>
      </c>
      <c r="F5" s="75" t="s">
        <v>383</v>
      </c>
      <c r="G5" s="74" t="s">
        <v>8</v>
      </c>
      <c r="H5" s="74" t="s">
        <v>9</v>
      </c>
      <c r="I5" s="74" t="s">
        <v>160</v>
      </c>
      <c r="J5" s="116" t="s">
        <v>10</v>
      </c>
      <c r="K5" s="116"/>
      <c r="L5" s="116" t="s">
        <v>139</v>
      </c>
      <c r="M5" s="116"/>
      <c r="N5" s="116" t="s">
        <v>23</v>
      </c>
      <c r="O5" s="116"/>
      <c r="P5" s="116"/>
    </row>
    <row r="6" spans="1:16" x14ac:dyDescent="0.2">
      <c r="B6" s="74" t="s">
        <v>3</v>
      </c>
      <c r="C6" s="74" t="s">
        <v>4</v>
      </c>
      <c r="D6" s="74" t="s">
        <v>49</v>
      </c>
      <c r="E6" s="74" t="s">
        <v>94</v>
      </c>
      <c r="F6" s="75" t="s">
        <v>95</v>
      </c>
      <c r="G6" s="74" t="s">
        <v>18</v>
      </c>
      <c r="H6" s="74" t="s">
        <v>46</v>
      </c>
      <c r="I6" s="74" t="s">
        <v>173</v>
      </c>
      <c r="J6" s="74" t="s">
        <v>11</v>
      </c>
      <c r="K6" s="74" t="s">
        <v>52</v>
      </c>
      <c r="L6" s="74" t="s">
        <v>53</v>
      </c>
      <c r="M6" s="74" t="s">
        <v>54</v>
      </c>
      <c r="N6" s="74" t="s">
        <v>16</v>
      </c>
      <c r="O6" s="74" t="s">
        <v>168</v>
      </c>
      <c r="P6" s="74" t="s">
        <v>174</v>
      </c>
    </row>
    <row r="7" spans="1:16" ht="13.5" thickBot="1" x14ac:dyDescent="0.25">
      <c r="B7" s="77" t="s">
        <v>56</v>
      </c>
      <c r="C7" s="77" t="s">
        <v>56</v>
      </c>
      <c r="D7" s="77" t="s">
        <v>56</v>
      </c>
      <c r="E7" s="77" t="s">
        <v>56</v>
      </c>
      <c r="F7" s="86" t="s">
        <v>56</v>
      </c>
      <c r="G7" s="77" t="s">
        <v>58</v>
      </c>
      <c r="H7" s="77" t="s">
        <v>57</v>
      </c>
      <c r="I7" s="77" t="s">
        <v>60</v>
      </c>
      <c r="J7" s="77" t="s">
        <v>59</v>
      </c>
      <c r="K7" s="77" t="s">
        <v>59</v>
      </c>
      <c r="L7" s="77" t="s">
        <v>60</v>
      </c>
      <c r="M7" s="77" t="s">
        <v>60</v>
      </c>
      <c r="N7" s="77" t="s">
        <v>61</v>
      </c>
      <c r="O7" s="77" t="s">
        <v>61</v>
      </c>
      <c r="P7" s="77" t="s">
        <v>61</v>
      </c>
    </row>
    <row r="8" spans="1:16" ht="15.75" customHeight="1" thickTop="1" x14ac:dyDescent="0.2">
      <c r="A8" s="23"/>
      <c r="B8" s="76">
        <v>20</v>
      </c>
      <c r="C8" s="76">
        <v>10</v>
      </c>
      <c r="D8" s="76">
        <v>1.5</v>
      </c>
      <c r="E8" s="76">
        <f>1.5*D8</f>
        <v>2.25</v>
      </c>
      <c r="F8" s="81">
        <f>E8-D8</f>
        <v>0.75</v>
      </c>
      <c r="G8" s="76">
        <v>0.51100000000000001</v>
      </c>
      <c r="H8" s="76">
        <v>0.40100000000000002</v>
      </c>
      <c r="I8" s="76">
        <v>0.32400000000000001</v>
      </c>
      <c r="J8" s="76">
        <v>0.28100000000000003</v>
      </c>
      <c r="K8" s="76">
        <v>4.7E-2</v>
      </c>
      <c r="L8" s="76">
        <v>0.74099999999999999</v>
      </c>
      <c r="M8" s="76">
        <v>0.30499999999999999</v>
      </c>
      <c r="N8" s="76">
        <v>0.28100000000000003</v>
      </c>
      <c r="O8" s="76">
        <v>0.14599999999999999</v>
      </c>
      <c r="P8" s="76">
        <v>7.0000000000000007E-2</v>
      </c>
    </row>
    <row r="9" spans="1:16" ht="15.75" customHeight="1" x14ac:dyDescent="0.2">
      <c r="A9" s="23"/>
      <c r="B9" s="16">
        <v>20</v>
      </c>
      <c r="C9" s="16">
        <v>10</v>
      </c>
      <c r="D9" s="16">
        <v>2</v>
      </c>
      <c r="E9" s="16">
        <f t="shared" ref="E9:E29" si="0">1.5*D9</f>
        <v>3</v>
      </c>
      <c r="F9" s="16">
        <f>E9-D9</f>
        <v>1</v>
      </c>
      <c r="G9" s="16">
        <v>0.64300000000000002</v>
      </c>
      <c r="H9" s="16">
        <v>0.505</v>
      </c>
      <c r="I9" s="16">
        <v>0.34899999999999998</v>
      </c>
      <c r="J9" s="16">
        <v>0.33</v>
      </c>
      <c r="K9" s="16">
        <v>5.8000000000000003E-2</v>
      </c>
      <c r="L9" s="16">
        <v>0.71599999999999997</v>
      </c>
      <c r="M9" s="16">
        <v>0.3</v>
      </c>
      <c r="N9" s="16">
        <v>0.33</v>
      </c>
      <c r="O9" s="16">
        <v>0.16500000000000001</v>
      </c>
      <c r="P9" s="16">
        <v>8.8999999999999996E-2</v>
      </c>
    </row>
    <row r="10" spans="1:16" ht="15.75" customHeight="1" x14ac:dyDescent="0.2">
      <c r="A10" s="23"/>
      <c r="B10" s="16">
        <v>50</v>
      </c>
      <c r="C10" s="16">
        <v>30</v>
      </c>
      <c r="D10" s="16">
        <v>2</v>
      </c>
      <c r="E10" s="16">
        <f t="shared" si="0"/>
        <v>3</v>
      </c>
      <c r="F10" s="16">
        <f t="shared" ref="F10:F51" si="1">E10-D10</f>
        <v>1</v>
      </c>
      <c r="G10" s="16">
        <v>2.0430000000000001</v>
      </c>
      <c r="H10" s="16">
        <v>1.6040000000000001</v>
      </c>
      <c r="I10" s="16">
        <v>0.92200000000000004</v>
      </c>
      <c r="J10" s="16">
        <v>8.093</v>
      </c>
      <c r="K10" s="16">
        <v>1.8720000000000001</v>
      </c>
      <c r="L10" s="16">
        <v>1.99</v>
      </c>
      <c r="M10" s="16">
        <v>0.95699999999999996</v>
      </c>
      <c r="N10" s="16">
        <v>3.2370000000000001</v>
      </c>
      <c r="O10" s="16">
        <v>2.0289999999999999</v>
      </c>
      <c r="P10" s="16">
        <v>0.90100000000000002</v>
      </c>
    </row>
    <row r="11" spans="1:16" ht="15.75" customHeight="1" x14ac:dyDescent="0.2">
      <c r="A11" s="23"/>
      <c r="B11" s="16">
        <v>50</v>
      </c>
      <c r="C11" s="16">
        <v>30</v>
      </c>
      <c r="D11" s="16">
        <v>3</v>
      </c>
      <c r="E11" s="16">
        <f t="shared" si="0"/>
        <v>4.5</v>
      </c>
      <c r="F11" s="16">
        <f t="shared" si="1"/>
        <v>1.5</v>
      </c>
      <c r="G11" s="16">
        <v>2.9470000000000001</v>
      </c>
      <c r="H11" s="16">
        <v>2.3140000000000001</v>
      </c>
      <c r="I11" s="16">
        <v>0.97499999999999998</v>
      </c>
      <c r="J11" s="16">
        <v>11.119</v>
      </c>
      <c r="K11" s="16">
        <v>2.6320000000000001</v>
      </c>
      <c r="L11" s="16">
        <v>1.9419999999999999</v>
      </c>
      <c r="M11" s="16">
        <v>0.99399999999999999</v>
      </c>
      <c r="N11" s="16">
        <v>4.4470000000000001</v>
      </c>
      <c r="O11" s="16">
        <v>2.6989999999999998</v>
      </c>
      <c r="P11" s="16">
        <v>1.2989999999999999</v>
      </c>
    </row>
    <row r="12" spans="1:16" ht="15.75" customHeight="1" x14ac:dyDescent="0.2">
      <c r="A12" s="23"/>
      <c r="B12" s="16">
        <v>50</v>
      </c>
      <c r="C12" s="16">
        <v>50</v>
      </c>
      <c r="D12" s="16">
        <v>3</v>
      </c>
      <c r="E12" s="16">
        <f t="shared" si="0"/>
        <v>4.5</v>
      </c>
      <c r="F12" s="16">
        <f t="shared" si="1"/>
        <v>1.5</v>
      </c>
      <c r="G12" s="16">
        <v>4.1470000000000002</v>
      </c>
      <c r="H12" s="16">
        <v>3.2559999999999998</v>
      </c>
      <c r="I12" s="16">
        <v>1.85</v>
      </c>
      <c r="J12" s="16">
        <v>17.754999999999999</v>
      </c>
      <c r="K12" s="16">
        <v>10.834</v>
      </c>
      <c r="L12" s="16">
        <v>2.069</v>
      </c>
      <c r="M12" s="16">
        <v>1.6160000000000001</v>
      </c>
      <c r="N12" s="16">
        <v>7.1020000000000003</v>
      </c>
      <c r="O12" s="16">
        <v>5.8550000000000004</v>
      </c>
      <c r="P12" s="16">
        <v>3.44</v>
      </c>
    </row>
    <row r="13" spans="1:16" ht="15.75" customHeight="1" x14ac:dyDescent="0.2">
      <c r="A13" s="23"/>
      <c r="B13" s="16">
        <v>60</v>
      </c>
      <c r="C13" s="16">
        <v>30</v>
      </c>
      <c r="D13" s="16">
        <v>2.5</v>
      </c>
      <c r="E13" s="16">
        <f t="shared" si="0"/>
        <v>3.75</v>
      </c>
      <c r="F13" s="16">
        <f t="shared" si="1"/>
        <v>1.25</v>
      </c>
      <c r="G13" s="16">
        <v>2.74</v>
      </c>
      <c r="H13" s="16">
        <v>2.15</v>
      </c>
      <c r="I13" s="16">
        <v>0.88300000000000001</v>
      </c>
      <c r="J13" s="16">
        <v>14.38</v>
      </c>
      <c r="K13" s="16">
        <v>2.4</v>
      </c>
      <c r="L13" s="16">
        <v>2.31</v>
      </c>
      <c r="M13" s="16">
        <v>0.94</v>
      </c>
      <c r="N13" s="16">
        <v>4.8899999999999997</v>
      </c>
      <c r="O13" s="16">
        <v>2.71</v>
      </c>
      <c r="P13" s="16">
        <v>1.1299999999999999</v>
      </c>
    </row>
    <row r="14" spans="1:16" ht="15.75" customHeight="1" x14ac:dyDescent="0.2">
      <c r="A14" s="23"/>
      <c r="B14" s="16">
        <v>80</v>
      </c>
      <c r="C14" s="16">
        <v>40</v>
      </c>
      <c r="D14" s="16">
        <v>2.5</v>
      </c>
      <c r="E14" s="16">
        <f t="shared" si="0"/>
        <v>3.75</v>
      </c>
      <c r="F14" s="16">
        <f t="shared" si="1"/>
        <v>1.25</v>
      </c>
      <c r="G14" s="16">
        <v>3.74</v>
      </c>
      <c r="H14" s="16">
        <v>2.94</v>
      </c>
      <c r="I14" s="16">
        <v>1.1319999999999999</v>
      </c>
      <c r="J14" s="16">
        <v>36.700000000000003</v>
      </c>
      <c r="K14" s="16">
        <v>5.92</v>
      </c>
      <c r="L14" s="16">
        <v>3.13</v>
      </c>
      <c r="M14" s="16">
        <v>1.26</v>
      </c>
      <c r="N14" s="16">
        <v>9.18</v>
      </c>
      <c r="O14" s="16">
        <v>5.23</v>
      </c>
      <c r="P14" s="16">
        <v>2.06</v>
      </c>
    </row>
    <row r="15" spans="1:16" ht="15.75" customHeight="1" x14ac:dyDescent="0.2">
      <c r="A15" s="23"/>
      <c r="B15" s="16">
        <v>80</v>
      </c>
      <c r="C15" s="16">
        <v>40</v>
      </c>
      <c r="D15" s="16">
        <v>3</v>
      </c>
      <c r="E15" s="16">
        <f t="shared" si="0"/>
        <v>4.5</v>
      </c>
      <c r="F15" s="16">
        <f t="shared" si="1"/>
        <v>1.5</v>
      </c>
      <c r="G15" s="16">
        <v>4.34</v>
      </c>
      <c r="H15" s="16">
        <v>3.48</v>
      </c>
      <c r="I15" s="16">
        <v>1.159</v>
      </c>
      <c r="J15" s="16">
        <v>42.66</v>
      </c>
      <c r="K15" s="16">
        <v>6.93</v>
      </c>
      <c r="L15" s="16">
        <v>3.1</v>
      </c>
      <c r="M15" s="16">
        <v>1.25</v>
      </c>
      <c r="N15" s="16">
        <v>10.67</v>
      </c>
      <c r="O15" s="16">
        <v>5.98</v>
      </c>
      <c r="P15" s="16">
        <v>2.44</v>
      </c>
    </row>
    <row r="16" spans="1:16" ht="15.75" customHeight="1" x14ac:dyDescent="0.2">
      <c r="A16" s="23"/>
      <c r="B16" s="16">
        <v>100</v>
      </c>
      <c r="C16" s="16">
        <v>40</v>
      </c>
      <c r="D16" s="16">
        <v>2.5</v>
      </c>
      <c r="E16" s="16">
        <f t="shared" si="0"/>
        <v>3.75</v>
      </c>
      <c r="F16" s="16">
        <f t="shared" si="1"/>
        <v>1.25</v>
      </c>
      <c r="G16" s="16">
        <v>4.24</v>
      </c>
      <c r="H16" s="16">
        <v>3.33</v>
      </c>
      <c r="I16" s="16">
        <v>1.0129999999999999</v>
      </c>
      <c r="J16" s="16">
        <v>62.07</v>
      </c>
      <c r="K16" s="16">
        <v>6.37</v>
      </c>
      <c r="L16" s="16">
        <v>3.83</v>
      </c>
      <c r="M16" s="16">
        <v>1.23</v>
      </c>
      <c r="N16" s="16">
        <v>12.41</v>
      </c>
      <c r="O16" s="16">
        <v>6.29</v>
      </c>
      <c r="P16" s="16">
        <v>2.13</v>
      </c>
    </row>
    <row r="17" spans="1:16" ht="15.75" customHeight="1" x14ac:dyDescent="0.2">
      <c r="A17" s="23"/>
      <c r="B17" s="16">
        <v>100</v>
      </c>
      <c r="C17" s="16">
        <v>40</v>
      </c>
      <c r="D17" s="16">
        <v>3</v>
      </c>
      <c r="E17" s="16">
        <f t="shared" si="0"/>
        <v>4.5</v>
      </c>
      <c r="F17" s="16">
        <f t="shared" si="1"/>
        <v>1.5</v>
      </c>
      <c r="G17" s="16">
        <v>5.03</v>
      </c>
      <c r="H17" s="16">
        <v>3.95</v>
      </c>
      <c r="I17" s="16">
        <v>1.0389999999999999</v>
      </c>
      <c r="J17" s="16">
        <v>72.44</v>
      </c>
      <c r="K17" s="16">
        <v>7.47</v>
      </c>
      <c r="L17" s="16">
        <v>3.8</v>
      </c>
      <c r="M17" s="16">
        <v>1.22</v>
      </c>
      <c r="N17" s="16">
        <v>14.49</v>
      </c>
      <c r="O17" s="16">
        <v>7.19</v>
      </c>
      <c r="P17" s="16">
        <v>2.52</v>
      </c>
    </row>
    <row r="18" spans="1:16" ht="15.75" customHeight="1" x14ac:dyDescent="0.2">
      <c r="A18" s="23"/>
      <c r="B18" s="16">
        <v>100</v>
      </c>
      <c r="C18" s="16">
        <v>50</v>
      </c>
      <c r="D18" s="16">
        <v>3</v>
      </c>
      <c r="E18" s="16">
        <f t="shared" si="0"/>
        <v>4.5</v>
      </c>
      <c r="F18" s="16">
        <f t="shared" si="1"/>
        <v>1.5</v>
      </c>
      <c r="G18" s="16">
        <v>5.6470000000000002</v>
      </c>
      <c r="H18" s="16">
        <v>4.4329999999999998</v>
      </c>
      <c r="I18" s="16">
        <v>1.3979999999999999</v>
      </c>
      <c r="J18" s="16">
        <v>87.275000000000006</v>
      </c>
      <c r="K18" s="16">
        <v>14.03</v>
      </c>
      <c r="L18" s="16">
        <v>3.931</v>
      </c>
      <c r="M18" s="16">
        <v>1.5760000000000001</v>
      </c>
      <c r="N18" s="16">
        <v>17.454999999999998</v>
      </c>
      <c r="O18" s="16">
        <v>10.031000000000001</v>
      </c>
      <c r="P18" s="16">
        <v>3.8959999999999999</v>
      </c>
    </row>
    <row r="19" spans="1:16" ht="15.75" customHeight="1" x14ac:dyDescent="0.2">
      <c r="A19" s="23"/>
      <c r="B19" s="16">
        <v>100</v>
      </c>
      <c r="C19" s="16">
        <v>50</v>
      </c>
      <c r="D19" s="16">
        <v>4</v>
      </c>
      <c r="E19" s="16">
        <f t="shared" si="0"/>
        <v>6</v>
      </c>
      <c r="F19" s="16">
        <f t="shared" si="1"/>
        <v>2</v>
      </c>
      <c r="G19" s="16">
        <v>7.3730000000000002</v>
      </c>
      <c r="H19" s="16">
        <v>5.7880000000000003</v>
      </c>
      <c r="I19" s="16">
        <v>1.448</v>
      </c>
      <c r="J19" s="16">
        <v>111.051</v>
      </c>
      <c r="K19" s="16">
        <v>18.045000000000002</v>
      </c>
      <c r="L19" s="16">
        <v>3.88</v>
      </c>
      <c r="M19" s="16">
        <v>1.5640000000000001</v>
      </c>
      <c r="N19" s="16">
        <v>22.21</v>
      </c>
      <c r="O19" s="16">
        <v>12.458</v>
      </c>
      <c r="P19" s="16">
        <v>5.0810000000000004</v>
      </c>
    </row>
    <row r="20" spans="1:16" ht="15.75" customHeight="1" x14ac:dyDescent="0.2">
      <c r="A20" s="23"/>
      <c r="B20" s="16">
        <v>120</v>
      </c>
      <c r="C20" s="16">
        <v>40</v>
      </c>
      <c r="D20" s="16">
        <v>2.5</v>
      </c>
      <c r="E20" s="16">
        <f t="shared" si="0"/>
        <v>3.75</v>
      </c>
      <c r="F20" s="16">
        <f t="shared" si="1"/>
        <v>1.25</v>
      </c>
      <c r="G20" s="16">
        <v>4.74</v>
      </c>
      <c r="H20" s="16">
        <v>3.72</v>
      </c>
      <c r="I20" s="16">
        <v>0.91900000000000004</v>
      </c>
      <c r="J20" s="16">
        <v>95.92</v>
      </c>
      <c r="K20" s="16">
        <v>6.72</v>
      </c>
      <c r="L20" s="16">
        <v>4.5</v>
      </c>
      <c r="M20" s="16">
        <v>1.19</v>
      </c>
      <c r="N20" s="16">
        <v>15.99</v>
      </c>
      <c r="O20" s="16">
        <v>7.32</v>
      </c>
      <c r="P20" s="16">
        <v>2.1800000000000002</v>
      </c>
    </row>
    <row r="21" spans="1:16" ht="15.75" customHeight="1" x14ac:dyDescent="0.2">
      <c r="A21" s="23"/>
      <c r="B21" s="16">
        <v>120</v>
      </c>
      <c r="C21" s="16">
        <v>40</v>
      </c>
      <c r="D21" s="16">
        <v>3</v>
      </c>
      <c r="E21" s="16">
        <f t="shared" si="0"/>
        <v>4.5</v>
      </c>
      <c r="F21" s="16">
        <f t="shared" si="1"/>
        <v>1.5</v>
      </c>
      <c r="G21" s="16">
        <v>5.63</v>
      </c>
      <c r="H21" s="16">
        <v>4.42</v>
      </c>
      <c r="I21" s="16">
        <v>0.94399999999999995</v>
      </c>
      <c r="J21" s="16">
        <v>112.28</v>
      </c>
      <c r="K21" s="16">
        <v>7.9</v>
      </c>
      <c r="L21" s="16">
        <v>4.47</v>
      </c>
      <c r="M21" s="16">
        <v>1.19</v>
      </c>
      <c r="N21" s="16">
        <v>18.71</v>
      </c>
      <c r="O21" s="16">
        <v>8.3699999999999992</v>
      </c>
      <c r="P21" s="16">
        <v>2.58</v>
      </c>
    </row>
    <row r="22" spans="1:16" ht="15.75" customHeight="1" x14ac:dyDescent="0.2">
      <c r="A22" s="23"/>
      <c r="B22" s="16">
        <v>140</v>
      </c>
      <c r="C22" s="16">
        <v>50</v>
      </c>
      <c r="D22" s="16">
        <v>3</v>
      </c>
      <c r="E22" s="16">
        <f t="shared" si="0"/>
        <v>4.5</v>
      </c>
      <c r="F22" s="16">
        <f t="shared" si="1"/>
        <v>1.5</v>
      </c>
      <c r="G22" s="16">
        <v>6.83</v>
      </c>
      <c r="H22" s="16">
        <v>5.36</v>
      </c>
      <c r="I22" s="16">
        <v>1.1870000000000001</v>
      </c>
      <c r="J22" s="16">
        <v>191.53</v>
      </c>
      <c r="K22" s="16">
        <v>15.52</v>
      </c>
      <c r="L22" s="16">
        <v>5.3</v>
      </c>
      <c r="M22" s="16">
        <v>1.51</v>
      </c>
      <c r="N22" s="16">
        <v>27.36</v>
      </c>
      <c r="O22" s="16">
        <v>13.08</v>
      </c>
      <c r="P22" s="16">
        <v>4.07</v>
      </c>
    </row>
    <row r="23" spans="1:16" ht="15.75" customHeight="1" x14ac:dyDescent="0.2">
      <c r="A23" s="23"/>
      <c r="B23" s="16">
        <v>140</v>
      </c>
      <c r="C23" s="16">
        <v>50</v>
      </c>
      <c r="D23" s="16">
        <v>3.5</v>
      </c>
      <c r="E23" s="16">
        <f t="shared" si="0"/>
        <v>5.25</v>
      </c>
      <c r="F23" s="16">
        <f t="shared" si="1"/>
        <v>1.75</v>
      </c>
      <c r="G23" s="16">
        <v>7.89</v>
      </c>
      <c r="H23" s="16">
        <v>6.2</v>
      </c>
      <c r="I23" s="16">
        <v>1.2110000000000001</v>
      </c>
      <c r="J23" s="16">
        <v>218.88</v>
      </c>
      <c r="K23" s="16">
        <v>17.79</v>
      </c>
      <c r="L23" s="16">
        <v>5.27</v>
      </c>
      <c r="M23" s="16">
        <v>1.5</v>
      </c>
      <c r="N23" s="16">
        <v>31.27</v>
      </c>
      <c r="O23" s="16">
        <v>14.69</v>
      </c>
      <c r="P23" s="16">
        <v>4.7</v>
      </c>
    </row>
    <row r="24" spans="1:16" ht="15.75" customHeight="1" x14ac:dyDescent="0.2">
      <c r="A24" s="23"/>
      <c r="B24" s="16">
        <v>140</v>
      </c>
      <c r="C24" s="16">
        <v>60</v>
      </c>
      <c r="D24" s="16">
        <v>3</v>
      </c>
      <c r="E24" s="16">
        <f t="shared" si="0"/>
        <v>4.5</v>
      </c>
      <c r="F24" s="16">
        <f t="shared" si="1"/>
        <v>1.5</v>
      </c>
      <c r="G24" s="16">
        <v>7.4470000000000001</v>
      </c>
      <c r="H24" s="16">
        <v>5.8460000000000001</v>
      </c>
      <c r="I24" s="16">
        <v>1.5269999999999999</v>
      </c>
      <c r="J24" s="16">
        <v>220.977</v>
      </c>
      <c r="K24" s="16">
        <v>25.928999999999998</v>
      </c>
      <c r="L24" s="16">
        <v>5.4470000000000001</v>
      </c>
      <c r="M24" s="16">
        <v>1.865</v>
      </c>
      <c r="N24" s="16">
        <v>31.568000000000001</v>
      </c>
      <c r="O24" s="16">
        <v>16.97</v>
      </c>
      <c r="P24" s="16">
        <v>5.798</v>
      </c>
    </row>
    <row r="25" spans="1:16" ht="15.75" customHeight="1" x14ac:dyDescent="0.2">
      <c r="A25" s="23"/>
      <c r="B25" s="16">
        <v>140</v>
      </c>
      <c r="C25" s="16">
        <v>60</v>
      </c>
      <c r="D25" s="16">
        <v>4</v>
      </c>
      <c r="E25" s="16">
        <f t="shared" si="0"/>
        <v>6</v>
      </c>
      <c r="F25" s="16">
        <f t="shared" si="1"/>
        <v>2</v>
      </c>
      <c r="G25" s="16">
        <v>9.7729999999999997</v>
      </c>
      <c r="H25" s="16">
        <v>7.6719999999999997</v>
      </c>
      <c r="I25" s="16">
        <v>1.575</v>
      </c>
      <c r="J25" s="16">
        <v>284.42899999999997</v>
      </c>
      <c r="K25" s="16">
        <v>33.600999999999999</v>
      </c>
      <c r="L25" s="16">
        <v>5.3940000000000001</v>
      </c>
      <c r="M25" s="16">
        <v>1.8540000000000001</v>
      </c>
      <c r="N25" s="16">
        <v>40.631999999999998</v>
      </c>
      <c r="O25" s="16">
        <v>21.324000000000002</v>
      </c>
      <c r="P25" s="16">
        <v>7.5940000000000003</v>
      </c>
    </row>
    <row r="26" spans="1:16" ht="15.75" customHeight="1" x14ac:dyDescent="0.2">
      <c r="A26" s="23"/>
      <c r="B26" s="16">
        <v>140</v>
      </c>
      <c r="C26" s="16">
        <v>60</v>
      </c>
      <c r="D26" s="16">
        <v>5</v>
      </c>
      <c r="E26" s="16">
        <f t="shared" si="0"/>
        <v>7.5</v>
      </c>
      <c r="F26" s="16">
        <f t="shared" si="1"/>
        <v>2.5</v>
      </c>
      <c r="G26" s="16">
        <v>12.021000000000001</v>
      </c>
      <c r="H26" s="16">
        <v>9.4359999999999999</v>
      </c>
      <c r="I26" s="16">
        <v>1.623</v>
      </c>
      <c r="J26" s="16">
        <v>343.06599999999997</v>
      </c>
      <c r="K26" s="16">
        <v>40.823</v>
      </c>
      <c r="L26" s="16">
        <v>5.3419999999999996</v>
      </c>
      <c r="M26" s="16">
        <v>1.8420000000000001</v>
      </c>
      <c r="N26" s="16">
        <v>49.009</v>
      </c>
      <c r="O26" s="16">
        <v>25.145</v>
      </c>
      <c r="P26" s="16">
        <v>9.327</v>
      </c>
    </row>
    <row r="27" spans="1:16" ht="15.75" customHeight="1" x14ac:dyDescent="0.2">
      <c r="A27" s="23"/>
      <c r="B27" s="16">
        <v>160</v>
      </c>
      <c r="C27" s="16">
        <v>60</v>
      </c>
      <c r="D27" s="16">
        <v>3</v>
      </c>
      <c r="E27" s="16">
        <f t="shared" si="0"/>
        <v>4.5</v>
      </c>
      <c r="F27" s="16">
        <f t="shared" si="1"/>
        <v>1.5</v>
      </c>
      <c r="G27" s="16">
        <v>8.0299999999999994</v>
      </c>
      <c r="H27" s="16">
        <v>6.3</v>
      </c>
      <c r="I27" s="16">
        <v>1.4319999999999999</v>
      </c>
      <c r="J27" s="16">
        <v>300.87</v>
      </c>
      <c r="K27" s="16">
        <v>26.9</v>
      </c>
      <c r="L27" s="16">
        <v>6.12</v>
      </c>
      <c r="M27" s="16">
        <v>1.83</v>
      </c>
      <c r="N27" s="16">
        <v>37.61</v>
      </c>
      <c r="O27" s="16">
        <v>18.79</v>
      </c>
      <c r="P27" s="16">
        <v>5.89</v>
      </c>
    </row>
    <row r="28" spans="1:16" ht="15.75" customHeight="1" x14ac:dyDescent="0.2">
      <c r="A28" s="23"/>
      <c r="B28" s="16">
        <v>160</v>
      </c>
      <c r="C28" s="16">
        <v>60</v>
      </c>
      <c r="D28" s="16">
        <v>3.5</v>
      </c>
      <c r="E28" s="16">
        <f t="shared" si="0"/>
        <v>5.25</v>
      </c>
      <c r="F28" s="16">
        <f t="shared" si="1"/>
        <v>1.75</v>
      </c>
      <c r="G28" s="16">
        <v>9.2899999999999991</v>
      </c>
      <c r="H28" s="16">
        <v>7.2</v>
      </c>
      <c r="I28" s="16">
        <v>1.456</v>
      </c>
      <c r="J28" s="16">
        <v>344.94</v>
      </c>
      <c r="K28" s="16">
        <v>30.92</v>
      </c>
      <c r="L28" s="16">
        <v>6.09</v>
      </c>
      <c r="M28" s="16">
        <v>1.82</v>
      </c>
      <c r="N28" s="16">
        <v>43.12</v>
      </c>
      <c r="O28" s="16">
        <v>21.23</v>
      </c>
      <c r="P28" s="16">
        <v>6.81</v>
      </c>
    </row>
    <row r="29" spans="1:16" ht="15.75" customHeight="1" x14ac:dyDescent="0.2">
      <c r="A29" s="23"/>
      <c r="B29" s="16">
        <v>200</v>
      </c>
      <c r="C29" s="16">
        <v>80</v>
      </c>
      <c r="D29" s="16">
        <v>4</v>
      </c>
      <c r="E29" s="16">
        <f t="shared" si="0"/>
        <v>6</v>
      </c>
      <c r="F29" s="16">
        <f t="shared" si="1"/>
        <v>2</v>
      </c>
      <c r="G29" s="16">
        <v>13.773</v>
      </c>
      <c r="H29" s="16">
        <v>10.811999999999999</v>
      </c>
      <c r="I29" s="16">
        <v>1.966</v>
      </c>
      <c r="J29" s="16">
        <v>821.12</v>
      </c>
      <c r="K29" s="16">
        <v>83.686000000000007</v>
      </c>
      <c r="L29" s="16">
        <v>7.7210000000000001</v>
      </c>
      <c r="M29" s="16">
        <v>2.464</v>
      </c>
      <c r="N29" s="16">
        <v>82.111999999999995</v>
      </c>
      <c r="O29" s="16">
        <v>42.564</v>
      </c>
      <c r="P29" s="16">
        <v>13.869</v>
      </c>
    </row>
    <row r="30" spans="1:16" ht="15.75" customHeight="1" x14ac:dyDescent="0.2">
      <c r="A30" s="23"/>
      <c r="B30" s="16">
        <v>200</v>
      </c>
      <c r="C30" s="16">
        <v>80</v>
      </c>
      <c r="D30" s="16">
        <v>5</v>
      </c>
      <c r="E30" s="16">
        <f>2*D30</f>
        <v>10</v>
      </c>
      <c r="F30" s="16">
        <f t="shared" si="1"/>
        <v>5</v>
      </c>
      <c r="G30" s="16">
        <v>17.021000000000001</v>
      </c>
      <c r="H30" s="16">
        <v>13.361000000000001</v>
      </c>
      <c r="I30" s="16">
        <v>2.0129999999999999</v>
      </c>
      <c r="J30" s="16">
        <v>1000.71</v>
      </c>
      <c r="K30" s="16">
        <v>102.441</v>
      </c>
      <c r="L30" s="16">
        <v>7.6669999999999998</v>
      </c>
      <c r="M30" s="16">
        <v>2.4529999999999998</v>
      </c>
      <c r="N30" s="16">
        <v>100.071</v>
      </c>
      <c r="O30" s="16">
        <v>50.886000000000003</v>
      </c>
      <c r="P30" s="16">
        <v>17.111000000000001</v>
      </c>
    </row>
    <row r="31" spans="1:16" ht="15.75" customHeight="1" x14ac:dyDescent="0.2">
      <c r="A31" s="23"/>
      <c r="B31" s="16">
        <v>200</v>
      </c>
      <c r="C31" s="16">
        <v>80</v>
      </c>
      <c r="D31" s="16">
        <v>6</v>
      </c>
      <c r="E31" s="16">
        <f t="shared" ref="E31:E50" si="2">2*D31</f>
        <v>12</v>
      </c>
      <c r="F31" s="16">
        <f t="shared" si="1"/>
        <v>6</v>
      </c>
      <c r="G31" s="16">
        <v>20.190000000000001</v>
      </c>
      <c r="H31" s="16">
        <v>15.849</v>
      </c>
      <c r="I31" s="16">
        <v>2.06</v>
      </c>
      <c r="J31" s="16">
        <v>1170.5160000000001</v>
      </c>
      <c r="K31" s="16">
        <v>120.38800000000001</v>
      </c>
      <c r="L31" s="16">
        <v>7.6139999999999999</v>
      </c>
      <c r="M31" s="16">
        <v>2.4409999999999998</v>
      </c>
      <c r="N31" s="16">
        <v>117.051</v>
      </c>
      <c r="O31" s="16">
        <v>58.436</v>
      </c>
      <c r="P31" s="16">
        <v>20.266999999999999</v>
      </c>
    </row>
    <row r="32" spans="1:16" ht="15.75" customHeight="1" x14ac:dyDescent="0.2">
      <c r="A32" s="23"/>
      <c r="B32" s="16">
        <v>250</v>
      </c>
      <c r="C32" s="16">
        <v>130</v>
      </c>
      <c r="D32" s="16">
        <v>6</v>
      </c>
      <c r="E32" s="16">
        <f t="shared" si="2"/>
        <v>12</v>
      </c>
      <c r="F32" s="16">
        <f t="shared" si="1"/>
        <v>6</v>
      </c>
      <c r="G32" s="16">
        <v>29.106999999999999</v>
      </c>
      <c r="H32" s="16">
        <v>22.702999999999999</v>
      </c>
      <c r="I32" s="16">
        <v>3.63</v>
      </c>
      <c r="J32" s="16">
        <v>2876.4009999999998</v>
      </c>
      <c r="K32" s="16">
        <v>497.07100000000003</v>
      </c>
      <c r="L32" s="16">
        <v>9.9410000000000007</v>
      </c>
      <c r="M32" s="16">
        <v>4.1319999999999997</v>
      </c>
      <c r="N32" s="16">
        <v>230.11199999999999</v>
      </c>
      <c r="O32" s="16">
        <v>136.934</v>
      </c>
      <c r="P32" s="16">
        <v>53.048999999999999</v>
      </c>
    </row>
    <row r="33" spans="1:16" ht="15.75" customHeight="1" x14ac:dyDescent="0.2">
      <c r="A33" s="23"/>
      <c r="B33" s="16">
        <v>250</v>
      </c>
      <c r="C33" s="16">
        <v>130</v>
      </c>
      <c r="D33" s="16">
        <v>8</v>
      </c>
      <c r="E33" s="16">
        <f t="shared" si="2"/>
        <v>16</v>
      </c>
      <c r="F33" s="16">
        <f t="shared" si="1"/>
        <v>8</v>
      </c>
      <c r="G33" s="16">
        <v>38.146999999999998</v>
      </c>
      <c r="H33" s="16">
        <v>29.754999999999999</v>
      </c>
      <c r="I33" s="16">
        <v>3.7389999999999999</v>
      </c>
      <c r="J33" s="16">
        <v>3687.7289999999998</v>
      </c>
      <c r="K33" s="16">
        <v>642.76</v>
      </c>
      <c r="L33" s="16">
        <v>9.8320000000000007</v>
      </c>
      <c r="M33" s="16">
        <v>4.1050000000000004</v>
      </c>
      <c r="N33" s="16">
        <v>295.01799999999997</v>
      </c>
      <c r="O33" s="16">
        <v>171.90700000000001</v>
      </c>
      <c r="P33" s="16">
        <v>69.405000000000001</v>
      </c>
    </row>
    <row r="34" spans="1:16" ht="15.75" customHeight="1" x14ac:dyDescent="0.2">
      <c r="A34" s="23"/>
      <c r="B34" s="16">
        <v>300</v>
      </c>
      <c r="C34" s="16">
        <v>150</v>
      </c>
      <c r="D34" s="16">
        <v>6</v>
      </c>
      <c r="E34" s="16">
        <f t="shared" si="2"/>
        <v>12</v>
      </c>
      <c r="F34" s="16">
        <f t="shared" si="1"/>
        <v>6</v>
      </c>
      <c r="G34" s="16">
        <v>34.506999999999998</v>
      </c>
      <c r="H34" s="16">
        <v>26.914999999999999</v>
      </c>
      <c r="I34" s="16">
        <v>4.0620000000000003</v>
      </c>
      <c r="J34" s="16">
        <v>4911.518</v>
      </c>
      <c r="K34" s="16">
        <v>782.88400000000001</v>
      </c>
      <c r="L34" s="16">
        <v>11.93</v>
      </c>
      <c r="M34" s="16">
        <v>4.7629999999999999</v>
      </c>
      <c r="N34" s="16">
        <v>327.435</v>
      </c>
      <c r="O34" s="16">
        <v>192.73400000000001</v>
      </c>
      <c r="P34" s="16">
        <v>71.575000000000003</v>
      </c>
    </row>
    <row r="35" spans="1:16" ht="15.75" customHeight="1" x14ac:dyDescent="0.2">
      <c r="A35" s="19" t="s">
        <v>175</v>
      </c>
      <c r="B35" s="16">
        <v>300</v>
      </c>
      <c r="C35" s="16">
        <v>150</v>
      </c>
      <c r="D35" s="16">
        <v>8</v>
      </c>
      <c r="E35" s="16">
        <f t="shared" si="2"/>
        <v>16</v>
      </c>
      <c r="F35" s="16">
        <f t="shared" si="1"/>
        <v>8</v>
      </c>
      <c r="G35" s="16">
        <v>45.347000000000001</v>
      </c>
      <c r="H35" s="16">
        <v>35.371000000000002</v>
      </c>
      <c r="I35" s="16">
        <v>4.1689999999999996</v>
      </c>
      <c r="J35" s="16">
        <v>6337.1480000000001</v>
      </c>
      <c r="K35" s="16">
        <v>1017.186</v>
      </c>
      <c r="L35" s="16">
        <v>11.821999999999999</v>
      </c>
      <c r="M35" s="16">
        <v>4.7359999999999998</v>
      </c>
      <c r="N35" s="16">
        <v>422.47699999999998</v>
      </c>
      <c r="O35" s="16">
        <v>243.988</v>
      </c>
      <c r="P35" s="16">
        <v>93.914000000000001</v>
      </c>
    </row>
    <row r="36" spans="1:16" ht="15.75" customHeight="1" x14ac:dyDescent="0.2">
      <c r="A36" s="23"/>
      <c r="B36" s="16">
        <v>300</v>
      </c>
      <c r="C36" s="16">
        <v>150</v>
      </c>
      <c r="D36" s="16">
        <v>10</v>
      </c>
      <c r="E36" s="16">
        <f t="shared" si="2"/>
        <v>20</v>
      </c>
      <c r="F36" s="16">
        <f t="shared" si="1"/>
        <v>10</v>
      </c>
      <c r="G36" s="16">
        <v>55.853999999999999</v>
      </c>
      <c r="H36" s="16">
        <v>43.566000000000003</v>
      </c>
      <c r="I36" s="16">
        <v>4.2770000000000001</v>
      </c>
      <c r="J36" s="16">
        <v>7660.4979999999996</v>
      </c>
      <c r="K36" s="16">
        <v>1238.423</v>
      </c>
      <c r="L36" s="16">
        <v>11.711</v>
      </c>
      <c r="M36" s="16">
        <v>4.7080000000000002</v>
      </c>
      <c r="N36" s="16">
        <v>510.7</v>
      </c>
      <c r="O36" s="16">
        <v>289.55399999999997</v>
      </c>
      <c r="P36" s="16">
        <v>115.492</v>
      </c>
    </row>
    <row r="37" spans="1:16" ht="15.75" customHeight="1" x14ac:dyDescent="0.2">
      <c r="A37" s="23"/>
      <c r="B37" s="16">
        <v>350</v>
      </c>
      <c r="C37" s="16">
        <v>180</v>
      </c>
      <c r="D37" s="16">
        <v>8</v>
      </c>
      <c r="E37" s="16">
        <f t="shared" si="2"/>
        <v>16</v>
      </c>
      <c r="F37" s="16">
        <f t="shared" si="1"/>
        <v>8</v>
      </c>
      <c r="G37" s="16">
        <v>54.146999999999998</v>
      </c>
      <c r="H37" s="16">
        <v>42.234999999999999</v>
      </c>
      <c r="I37" s="16">
        <v>4.9829999999999997</v>
      </c>
      <c r="J37" s="16">
        <v>10488.54</v>
      </c>
      <c r="K37" s="16">
        <v>1771.7650000000001</v>
      </c>
      <c r="L37" s="16">
        <v>13.917999999999999</v>
      </c>
      <c r="M37" s="16">
        <v>5.7210000000000001</v>
      </c>
      <c r="N37" s="16">
        <v>599.34500000000003</v>
      </c>
      <c r="O37" s="16">
        <v>355.56200000000001</v>
      </c>
      <c r="P37" s="16">
        <v>136.11199999999999</v>
      </c>
    </row>
    <row r="38" spans="1:16" ht="15.75" customHeight="1" x14ac:dyDescent="0.2">
      <c r="A38" s="23"/>
      <c r="B38" s="16">
        <v>350</v>
      </c>
      <c r="C38" s="16">
        <v>180</v>
      </c>
      <c r="D38" s="16">
        <v>10</v>
      </c>
      <c r="E38" s="16">
        <f t="shared" si="2"/>
        <v>20</v>
      </c>
      <c r="F38" s="16">
        <f t="shared" si="1"/>
        <v>10</v>
      </c>
      <c r="G38" s="16">
        <v>66.853999999999999</v>
      </c>
      <c r="H38" s="16">
        <v>52.146000000000001</v>
      </c>
      <c r="I38" s="16">
        <v>5.0919999999999996</v>
      </c>
      <c r="J38" s="16">
        <v>12749.074000000001</v>
      </c>
      <c r="K38" s="16">
        <v>2166.7130000000002</v>
      </c>
      <c r="L38" s="16">
        <v>13.808999999999999</v>
      </c>
      <c r="M38" s="16">
        <v>5.6929999999999996</v>
      </c>
      <c r="N38" s="16">
        <v>728.51900000000001</v>
      </c>
      <c r="O38" s="16">
        <v>425.51299999999998</v>
      </c>
      <c r="P38" s="16">
        <v>167.858</v>
      </c>
    </row>
    <row r="39" spans="1:16" ht="15.75" customHeight="1" x14ac:dyDescent="0.2">
      <c r="A39" s="23"/>
      <c r="B39" s="16">
        <v>350</v>
      </c>
      <c r="C39" s="16">
        <v>180</v>
      </c>
      <c r="D39" s="16">
        <v>12</v>
      </c>
      <c r="E39" s="16">
        <f t="shared" si="2"/>
        <v>24</v>
      </c>
      <c r="F39" s="16">
        <f t="shared" si="1"/>
        <v>12</v>
      </c>
      <c r="G39" s="16">
        <v>79.23</v>
      </c>
      <c r="H39" s="16">
        <v>61.798999999999999</v>
      </c>
      <c r="I39" s="16">
        <v>5.5010000000000003</v>
      </c>
      <c r="J39" s="16">
        <v>14869.892</v>
      </c>
      <c r="K39" s="16">
        <v>2542.8229999999999</v>
      </c>
      <c r="L39" s="16">
        <v>13.7</v>
      </c>
      <c r="M39" s="16">
        <v>5.665</v>
      </c>
      <c r="N39" s="16">
        <v>849.70799999999997</v>
      </c>
      <c r="O39" s="16">
        <v>462.24700000000001</v>
      </c>
      <c r="P39" s="16">
        <v>203.44200000000001</v>
      </c>
    </row>
    <row r="40" spans="1:16" ht="15.75" customHeight="1" x14ac:dyDescent="0.2">
      <c r="A40" s="23"/>
      <c r="B40" s="16">
        <v>400</v>
      </c>
      <c r="C40" s="16">
        <v>200</v>
      </c>
      <c r="D40" s="16">
        <v>10</v>
      </c>
      <c r="E40" s="16">
        <f t="shared" si="2"/>
        <v>20</v>
      </c>
      <c r="F40" s="16">
        <f t="shared" si="1"/>
        <v>10</v>
      </c>
      <c r="G40" s="16">
        <v>75.853999999999999</v>
      </c>
      <c r="H40" s="16">
        <v>59.165999999999997</v>
      </c>
      <c r="I40" s="16">
        <v>5.5220000000000002</v>
      </c>
      <c r="J40" s="16">
        <v>18932.657999999999</v>
      </c>
      <c r="K40" s="16">
        <v>3033.5749999999998</v>
      </c>
      <c r="L40" s="16">
        <v>15.798999999999999</v>
      </c>
      <c r="M40" s="16">
        <v>6.3239999999999998</v>
      </c>
      <c r="N40" s="16">
        <v>946.63300000000004</v>
      </c>
      <c r="O40" s="16">
        <v>549.36199999999997</v>
      </c>
      <c r="P40" s="16">
        <v>209.53</v>
      </c>
    </row>
    <row r="41" spans="1:16" ht="15.75" customHeight="1" x14ac:dyDescent="0.2">
      <c r="A41" s="23"/>
      <c r="B41" s="16">
        <v>400</v>
      </c>
      <c r="C41" s="16">
        <v>200</v>
      </c>
      <c r="D41" s="16">
        <v>12</v>
      </c>
      <c r="E41" s="16">
        <f t="shared" si="2"/>
        <v>24</v>
      </c>
      <c r="F41" s="16">
        <f t="shared" si="1"/>
        <v>12</v>
      </c>
      <c r="G41" s="16">
        <v>90.03</v>
      </c>
      <c r="H41" s="16">
        <v>70.222999999999999</v>
      </c>
      <c r="I41" s="16">
        <v>5.63</v>
      </c>
      <c r="J41" s="16">
        <v>22159.726999999999</v>
      </c>
      <c r="K41" s="16">
        <v>3569.5479999999998</v>
      </c>
      <c r="L41" s="16">
        <v>15.689</v>
      </c>
      <c r="M41" s="16">
        <v>6.2969999999999997</v>
      </c>
      <c r="N41" s="16">
        <v>1107.9860000000001</v>
      </c>
      <c r="O41" s="16">
        <v>634.02200000000005</v>
      </c>
      <c r="P41" s="16">
        <v>248.40299999999999</v>
      </c>
    </row>
    <row r="42" spans="1:16" ht="15.75" customHeight="1" x14ac:dyDescent="0.2">
      <c r="A42" s="23"/>
      <c r="B42" s="16">
        <v>400</v>
      </c>
      <c r="C42" s="16">
        <v>200</v>
      </c>
      <c r="D42" s="16">
        <v>14</v>
      </c>
      <c r="E42" s="16">
        <f>2.5*D42</f>
        <v>35</v>
      </c>
      <c r="F42" s="16">
        <f t="shared" si="1"/>
        <v>21</v>
      </c>
      <c r="G42" s="16">
        <v>103.033</v>
      </c>
      <c r="H42" s="16">
        <v>80.366</v>
      </c>
      <c r="I42" s="16">
        <v>5.7910000000000004</v>
      </c>
      <c r="J42" s="16">
        <v>24854.034</v>
      </c>
      <c r="K42" s="16">
        <v>4051.828</v>
      </c>
      <c r="L42" s="16">
        <v>15.531000000000001</v>
      </c>
      <c r="M42" s="16">
        <v>6.2709999999999999</v>
      </c>
      <c r="N42" s="16">
        <v>1242.702</v>
      </c>
      <c r="O42" s="16">
        <v>699.67700000000002</v>
      </c>
      <c r="P42" s="16">
        <v>285.15899999999999</v>
      </c>
    </row>
    <row r="43" spans="1:16" ht="15.75" customHeight="1" x14ac:dyDescent="0.2">
      <c r="A43" s="23"/>
      <c r="B43" s="16">
        <v>450</v>
      </c>
      <c r="C43" s="16">
        <v>220</v>
      </c>
      <c r="D43" s="16">
        <v>10</v>
      </c>
      <c r="E43" s="16">
        <f t="shared" si="2"/>
        <v>20</v>
      </c>
      <c r="F43" s="16">
        <f t="shared" si="1"/>
        <v>10</v>
      </c>
      <c r="G43" s="16">
        <v>84.853999999999999</v>
      </c>
      <c r="H43" s="16">
        <v>66.186000000000007</v>
      </c>
      <c r="I43" s="16">
        <v>5.9560000000000004</v>
      </c>
      <c r="J43" s="16">
        <v>26844.416000000001</v>
      </c>
      <c r="K43" s="16">
        <v>4103.7139999999999</v>
      </c>
      <c r="L43" s="16">
        <v>17.786999999999999</v>
      </c>
      <c r="M43" s="16">
        <v>6.9539999999999997</v>
      </c>
      <c r="N43" s="16">
        <v>1193.085</v>
      </c>
      <c r="O43" s="16">
        <v>689.005</v>
      </c>
      <c r="P43" s="16">
        <v>255.779</v>
      </c>
    </row>
    <row r="44" spans="1:16" ht="15.75" customHeight="1" x14ac:dyDescent="0.2">
      <c r="A44" s="23"/>
      <c r="B44" s="16">
        <v>450</v>
      </c>
      <c r="C44" s="16">
        <v>220</v>
      </c>
      <c r="D44" s="16">
        <v>12</v>
      </c>
      <c r="E44" s="16">
        <f t="shared" si="2"/>
        <v>24</v>
      </c>
      <c r="F44" s="16">
        <f t="shared" si="1"/>
        <v>12</v>
      </c>
      <c r="G44" s="16">
        <v>100.83</v>
      </c>
      <c r="H44" s="16">
        <v>78.647000000000006</v>
      </c>
      <c r="I44" s="16">
        <v>6.0629999999999997</v>
      </c>
      <c r="J44" s="16">
        <v>31506.134999999998</v>
      </c>
      <c r="K44" s="16">
        <v>4838.741</v>
      </c>
      <c r="L44" s="16">
        <v>17.675999999999998</v>
      </c>
      <c r="M44" s="16">
        <v>6.9269999999999996</v>
      </c>
      <c r="N44" s="16">
        <v>1400.2729999999999</v>
      </c>
      <c r="O44" s="16">
        <v>798.077</v>
      </c>
      <c r="P44" s="16">
        <v>303.61700000000002</v>
      </c>
    </row>
    <row r="45" spans="1:16" ht="15.75" customHeight="1" x14ac:dyDescent="0.2">
      <c r="A45" s="23"/>
      <c r="B45" s="16">
        <v>450</v>
      </c>
      <c r="C45" s="16">
        <v>220</v>
      </c>
      <c r="D45" s="16">
        <v>14</v>
      </c>
      <c r="E45" s="16">
        <f>2.5*D45</f>
        <v>35</v>
      </c>
      <c r="F45" s="16">
        <f t="shared" si="1"/>
        <v>21</v>
      </c>
      <c r="G45" s="16">
        <v>115.633</v>
      </c>
      <c r="H45" s="16">
        <v>90.194000000000003</v>
      </c>
      <c r="I45" s="16">
        <v>6.2190000000000003</v>
      </c>
      <c r="J45" s="16">
        <v>35494.843000000001</v>
      </c>
      <c r="K45" s="16">
        <v>5510.415</v>
      </c>
      <c r="L45" s="16">
        <v>17.52</v>
      </c>
      <c r="M45" s="16">
        <v>6.9029999999999996</v>
      </c>
      <c r="N45" s="16">
        <v>1577.549</v>
      </c>
      <c r="O45" s="16">
        <v>886.06100000000004</v>
      </c>
      <c r="P45" s="16">
        <v>349.18</v>
      </c>
    </row>
    <row r="46" spans="1:16" ht="15.75" customHeight="1" x14ac:dyDescent="0.2">
      <c r="A46" s="23"/>
      <c r="B46" s="16">
        <v>500</v>
      </c>
      <c r="C46" s="16">
        <v>250</v>
      </c>
      <c r="D46" s="16">
        <v>12</v>
      </c>
      <c r="E46" s="16">
        <f>2*D46</f>
        <v>24</v>
      </c>
      <c r="F46" s="16">
        <f t="shared" si="1"/>
        <v>12</v>
      </c>
      <c r="G46" s="16">
        <v>114.03</v>
      </c>
      <c r="H46" s="16">
        <v>88.942999999999998</v>
      </c>
      <c r="I46" s="16">
        <v>6.8760000000000003</v>
      </c>
      <c r="J46" s="16">
        <v>44593.264999999999</v>
      </c>
      <c r="K46" s="16">
        <v>7137.6729999999998</v>
      </c>
      <c r="L46" s="16">
        <v>19.774999999999999</v>
      </c>
      <c r="M46" s="16">
        <v>7.9119999999999999</v>
      </c>
      <c r="N46" s="16">
        <v>1783.731</v>
      </c>
      <c r="O46" s="16">
        <v>1038.056</v>
      </c>
      <c r="P46" s="16">
        <v>393.82400000000001</v>
      </c>
    </row>
    <row r="47" spans="1:16" ht="15.75" customHeight="1" x14ac:dyDescent="0.2">
      <c r="A47" s="23"/>
      <c r="B47" s="16">
        <v>500</v>
      </c>
      <c r="C47" s="16">
        <v>250</v>
      </c>
      <c r="D47" s="16">
        <v>14</v>
      </c>
      <c r="E47" s="16">
        <f>2.5*D47</f>
        <v>35</v>
      </c>
      <c r="F47" s="16">
        <f t="shared" si="1"/>
        <v>21</v>
      </c>
      <c r="G47" s="16">
        <v>131.03299999999999</v>
      </c>
      <c r="H47" s="16">
        <v>102.206</v>
      </c>
      <c r="I47" s="16">
        <v>7.032</v>
      </c>
      <c r="J47" s="16">
        <v>50455.688999999998</v>
      </c>
      <c r="K47" s="16">
        <v>8152.9380000000001</v>
      </c>
      <c r="L47" s="16">
        <v>19.623000000000001</v>
      </c>
      <c r="M47" s="16">
        <v>7.8879999999999999</v>
      </c>
      <c r="N47" s="16">
        <v>2018.2280000000001</v>
      </c>
      <c r="O47" s="16">
        <v>1159.405</v>
      </c>
      <c r="P47" s="16">
        <v>453.74799999999999</v>
      </c>
    </row>
    <row r="48" spans="1:16" ht="15.75" customHeight="1" x14ac:dyDescent="0.2">
      <c r="A48" s="23"/>
      <c r="B48" s="16">
        <v>550</v>
      </c>
      <c r="C48" s="16">
        <v>280</v>
      </c>
      <c r="D48" s="16">
        <v>12</v>
      </c>
      <c r="E48" s="16">
        <f t="shared" si="2"/>
        <v>24</v>
      </c>
      <c r="F48" s="16">
        <f t="shared" si="1"/>
        <v>12</v>
      </c>
      <c r="G48" s="16">
        <v>127.23</v>
      </c>
      <c r="H48" s="16">
        <v>99.239000000000004</v>
      </c>
      <c r="I48" s="16">
        <v>7.6909999999999998</v>
      </c>
      <c r="J48" s="16">
        <v>60862.567999999999</v>
      </c>
      <c r="K48" s="16">
        <v>10068.396000000001</v>
      </c>
      <c r="L48" s="16">
        <v>21.872</v>
      </c>
      <c r="M48" s="16">
        <v>8.8960000000000008</v>
      </c>
      <c r="N48" s="16">
        <v>2213.1840000000002</v>
      </c>
      <c r="O48" s="16">
        <v>1309.114</v>
      </c>
      <c r="P48" s="16">
        <v>495.76</v>
      </c>
    </row>
    <row r="49" spans="1:16" ht="15.75" customHeight="1" x14ac:dyDescent="0.2">
      <c r="A49" s="23"/>
      <c r="B49" s="16">
        <v>550</v>
      </c>
      <c r="C49" s="16">
        <v>280</v>
      </c>
      <c r="D49" s="16">
        <v>14</v>
      </c>
      <c r="E49" s="16">
        <f>2.5*D49</f>
        <v>35</v>
      </c>
      <c r="F49" s="16">
        <f t="shared" si="1"/>
        <v>21</v>
      </c>
      <c r="G49" s="16">
        <v>146.43299999999999</v>
      </c>
      <c r="H49" s="16">
        <v>114.218</v>
      </c>
      <c r="I49" s="16">
        <v>7.8460000000000001</v>
      </c>
      <c r="J49" s="16">
        <v>69095.642000000007</v>
      </c>
      <c r="K49" s="16">
        <v>11527.579</v>
      </c>
      <c r="L49" s="16">
        <v>21.722000000000001</v>
      </c>
      <c r="M49" s="16">
        <v>8.8729999999999993</v>
      </c>
      <c r="N49" s="16">
        <v>2512.569</v>
      </c>
      <c r="O49" s="16">
        <v>1469.23</v>
      </c>
      <c r="P49" s="16">
        <v>571.97500000000002</v>
      </c>
    </row>
    <row r="50" spans="1:16" ht="15.75" customHeight="1" x14ac:dyDescent="0.2">
      <c r="A50" s="23"/>
      <c r="B50" s="16">
        <v>600</v>
      </c>
      <c r="C50" s="16">
        <v>300</v>
      </c>
      <c r="D50" s="16">
        <v>12</v>
      </c>
      <c r="E50" s="16">
        <f t="shared" si="2"/>
        <v>24</v>
      </c>
      <c r="F50" s="16">
        <f t="shared" si="1"/>
        <v>12</v>
      </c>
      <c r="G50" s="16">
        <v>159.03299999999999</v>
      </c>
      <c r="H50" s="16">
        <v>124.04600000000001</v>
      </c>
      <c r="I50" s="16">
        <v>8.2759999999999998</v>
      </c>
      <c r="J50" s="16">
        <v>89412.971999999994</v>
      </c>
      <c r="K50" s="16">
        <v>14364.512000000001</v>
      </c>
      <c r="L50" s="16">
        <v>23.710999999999999</v>
      </c>
      <c r="M50" s="16">
        <v>9.5039999999999996</v>
      </c>
      <c r="N50" s="16">
        <v>2980.4319999999998</v>
      </c>
      <c r="O50" s="16">
        <v>1735.683</v>
      </c>
      <c r="P50" s="16">
        <v>661.22799999999995</v>
      </c>
    </row>
    <row r="51" spans="1:16" ht="15.75" customHeight="1" x14ac:dyDescent="0.2">
      <c r="A51" s="23"/>
      <c r="B51" s="16">
        <v>600</v>
      </c>
      <c r="C51" s="16">
        <v>300</v>
      </c>
      <c r="D51" s="16">
        <v>14</v>
      </c>
      <c r="E51" s="16">
        <f>2.5*D51</f>
        <v>35</v>
      </c>
      <c r="F51" s="16">
        <f t="shared" si="1"/>
        <v>21</v>
      </c>
      <c r="G51" s="16">
        <v>180.28700000000001</v>
      </c>
      <c r="H51" s="16">
        <v>140.624</v>
      </c>
      <c r="I51" s="16">
        <v>8.3919999999999995</v>
      </c>
      <c r="J51" s="16">
        <v>100367.43</v>
      </c>
      <c r="K51" s="16">
        <v>16191.031999999999</v>
      </c>
      <c r="L51" s="16">
        <v>23.594999999999999</v>
      </c>
      <c r="M51" s="16">
        <v>9.4770000000000003</v>
      </c>
      <c r="N51" s="16">
        <v>3345.5810000000001</v>
      </c>
      <c r="O51" s="16">
        <v>1929.3409999999999</v>
      </c>
      <c r="P51" s="16">
        <v>749.30700000000002</v>
      </c>
    </row>
    <row r="52" spans="1:16" ht="12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ht="12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ht="12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ht="12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ht="12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ht="12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ht="12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ht="12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ht="12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 ht="12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 ht="12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 ht="12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 ht="12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 ht="12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2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1:16" ht="12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1:16" ht="12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ht="12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ht="12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ht="12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ht="12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ht="12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16" ht="12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12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ht="12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ht="12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ht="12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ht="12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ht="12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ht="12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ht="12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ht="12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ht="12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ht="12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ht="12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ht="12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ht="12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ht="13.5" customHeight="1" thickBo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</sheetData>
  <mergeCells count="6">
    <mergeCell ref="A1:P2"/>
    <mergeCell ref="A3:P3"/>
    <mergeCell ref="A4:P4"/>
    <mergeCell ref="J5:K5"/>
    <mergeCell ref="L5:M5"/>
    <mergeCell ref="N5:P5"/>
  </mergeCells>
  <pageMargins left="0.7" right="0.7" top="0.75" bottom="0.75" header="0.3" footer="0.3"/>
  <pageSetup orientation="portrait" r:id="rId1"/>
  <ignoredErrors>
    <ignoredError sqref="E42 E45:E46 E48:E49 E5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E11" sqref="E11"/>
    </sheetView>
  </sheetViews>
  <sheetFormatPr defaultRowHeight="12.75" x14ac:dyDescent="0.2"/>
  <cols>
    <col min="1" max="1" width="68.5703125" customWidth="1"/>
    <col min="9" max="11" width="10.140625" bestFit="1" customWidth="1"/>
    <col min="15" max="16" width="16" customWidth="1"/>
  </cols>
  <sheetData>
    <row r="1" spans="1:16" ht="12.75" customHeight="1" x14ac:dyDescent="0.2">
      <c r="A1" s="115" t="s">
        <v>171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ht="12.7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3" spans="1:16" x14ac:dyDescent="0.2">
      <c r="A3" s="114" t="s">
        <v>152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</row>
    <row r="4" spans="1:16" x14ac:dyDescent="0.2">
      <c r="A4" s="114" t="s">
        <v>153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</row>
    <row r="5" spans="1:16" x14ac:dyDescent="0.2">
      <c r="B5" s="74" t="s">
        <v>47</v>
      </c>
      <c r="C5" s="74" t="s">
        <v>159</v>
      </c>
      <c r="D5" s="74" t="s">
        <v>382</v>
      </c>
      <c r="E5" s="75" t="s">
        <v>382</v>
      </c>
      <c r="F5" s="74" t="s">
        <v>8</v>
      </c>
      <c r="G5" s="74" t="s">
        <v>9</v>
      </c>
      <c r="H5" s="74" t="s">
        <v>160</v>
      </c>
      <c r="I5" s="116" t="s">
        <v>10</v>
      </c>
      <c r="J5" s="116"/>
      <c r="K5" s="116"/>
      <c r="L5" s="116" t="s">
        <v>139</v>
      </c>
      <c r="M5" s="116"/>
      <c r="N5" s="116"/>
      <c r="O5" s="116" t="s">
        <v>23</v>
      </c>
      <c r="P5" s="116"/>
    </row>
    <row r="6" spans="1:16" x14ac:dyDescent="0.2">
      <c r="B6" s="74" t="s">
        <v>131</v>
      </c>
      <c r="C6" s="74" t="s">
        <v>49</v>
      </c>
      <c r="D6" s="74" t="s">
        <v>94</v>
      </c>
      <c r="E6" s="75" t="s">
        <v>95</v>
      </c>
      <c r="F6" s="74" t="s">
        <v>18</v>
      </c>
      <c r="G6" s="74" t="s">
        <v>46</v>
      </c>
      <c r="H6" s="74" t="s">
        <v>161</v>
      </c>
      <c r="I6" s="74" t="s">
        <v>162</v>
      </c>
      <c r="J6" s="74" t="s">
        <v>163</v>
      </c>
      <c r="K6" s="74" t="s">
        <v>164</v>
      </c>
      <c r="L6" s="74" t="s">
        <v>165</v>
      </c>
      <c r="M6" s="74" t="s">
        <v>166</v>
      </c>
      <c r="N6" s="74" t="s">
        <v>167</v>
      </c>
      <c r="O6" s="74" t="s">
        <v>169</v>
      </c>
      <c r="P6" s="74" t="s">
        <v>170</v>
      </c>
    </row>
    <row r="7" spans="1:16" ht="13.5" thickBot="1" x14ac:dyDescent="0.25">
      <c r="B7" s="77" t="s">
        <v>56</v>
      </c>
      <c r="C7" s="77" t="s">
        <v>56</v>
      </c>
      <c r="D7" s="77" t="s">
        <v>56</v>
      </c>
      <c r="E7" s="86" t="s">
        <v>56</v>
      </c>
      <c r="F7" s="77" t="s">
        <v>58</v>
      </c>
      <c r="G7" s="77" t="s">
        <v>57</v>
      </c>
      <c r="H7" s="77" t="s">
        <v>60</v>
      </c>
      <c r="I7" s="77" t="s">
        <v>59</v>
      </c>
      <c r="J7" s="77" t="s">
        <v>59</v>
      </c>
      <c r="K7" s="77" t="s">
        <v>59</v>
      </c>
      <c r="L7" s="77" t="s">
        <v>60</v>
      </c>
      <c r="M7" s="77" t="s">
        <v>60</v>
      </c>
      <c r="N7" s="77" t="s">
        <v>60</v>
      </c>
      <c r="O7" s="77" t="s">
        <v>61</v>
      </c>
      <c r="P7" s="77" t="s">
        <v>61</v>
      </c>
    </row>
    <row r="8" spans="1:16" ht="15" customHeight="1" thickTop="1" x14ac:dyDescent="0.2">
      <c r="A8" s="23"/>
      <c r="B8" s="76">
        <v>20</v>
      </c>
      <c r="C8" s="76">
        <v>1.2</v>
      </c>
      <c r="D8" s="76">
        <f>1.5*C8</f>
        <v>1.7999999999999998</v>
      </c>
      <c r="E8" s="81">
        <f>D8-C8</f>
        <v>0.59999999999999987</v>
      </c>
      <c r="F8" s="76">
        <v>0.45100000000000001</v>
      </c>
      <c r="G8" s="76">
        <v>0.35399999999999998</v>
      </c>
      <c r="H8" s="76">
        <v>0.55900000000000005</v>
      </c>
      <c r="I8" s="76">
        <v>0.17899999999999999</v>
      </c>
      <c r="J8" s="76">
        <v>0.29199999999999998</v>
      </c>
      <c r="K8" s="76">
        <v>6.6000000000000003E-2</v>
      </c>
      <c r="L8" s="76">
        <v>0.63</v>
      </c>
      <c r="M8" s="76">
        <v>0.80400000000000005</v>
      </c>
      <c r="N8" s="76">
        <v>0.38500000000000001</v>
      </c>
      <c r="O8" s="76">
        <v>0.32100000000000001</v>
      </c>
      <c r="P8" s="76">
        <v>0.124</v>
      </c>
    </row>
    <row r="9" spans="1:16" ht="15" customHeight="1" x14ac:dyDescent="0.2">
      <c r="A9" s="23"/>
      <c r="B9" s="16">
        <v>20</v>
      </c>
      <c r="C9" s="16">
        <v>2</v>
      </c>
      <c r="D9" s="16">
        <f t="shared" ref="D9:D31" si="0">1.5*C9</f>
        <v>3</v>
      </c>
      <c r="E9" s="16">
        <f>D9-C9</f>
        <v>1</v>
      </c>
      <c r="F9" s="16">
        <v>0.72099999999999997</v>
      </c>
      <c r="G9" s="16">
        <v>0.56599999999999995</v>
      </c>
      <c r="H9" s="16">
        <v>0.55900000000000005</v>
      </c>
      <c r="I9" s="16">
        <v>0.27800000000000002</v>
      </c>
      <c r="J9" s="16">
        <v>0.45700000000000002</v>
      </c>
      <c r="K9" s="16">
        <v>9.9000000000000005E-2</v>
      </c>
      <c r="L9" s="16">
        <v>0.621</v>
      </c>
      <c r="M9" s="16">
        <v>0.79600000000000004</v>
      </c>
      <c r="N9" s="16">
        <v>0.371</v>
      </c>
      <c r="O9" s="16">
        <v>0.46400000000000002</v>
      </c>
      <c r="P9" s="16">
        <v>0.19800000000000001</v>
      </c>
    </row>
    <row r="10" spans="1:16" ht="15" customHeight="1" x14ac:dyDescent="0.2">
      <c r="A10" s="23"/>
      <c r="B10" s="16">
        <v>30</v>
      </c>
      <c r="C10" s="16">
        <v>1.6</v>
      </c>
      <c r="D10" s="16">
        <f t="shared" si="0"/>
        <v>2.4000000000000004</v>
      </c>
      <c r="E10" s="16">
        <f t="shared" ref="E10:E45" si="1">D10-C10</f>
        <v>0.80000000000000027</v>
      </c>
      <c r="F10" s="16">
        <v>0.90900000000000003</v>
      </c>
      <c r="G10" s="16">
        <v>0.71399999999999997</v>
      </c>
      <c r="H10" s="16">
        <v>0.82899999999999996</v>
      </c>
      <c r="I10" s="16">
        <v>0.81699999999999995</v>
      </c>
      <c r="J10" s="16">
        <v>1.3280000000000001</v>
      </c>
      <c r="K10" s="16">
        <v>0.307</v>
      </c>
      <c r="L10" s="16">
        <v>0.94799999999999995</v>
      </c>
      <c r="M10" s="16">
        <v>1.208</v>
      </c>
      <c r="N10" s="16">
        <v>0.58099999999999996</v>
      </c>
      <c r="O10" s="16">
        <v>0.98599999999999999</v>
      </c>
      <c r="P10" s="16">
        <v>0.376</v>
      </c>
    </row>
    <row r="11" spans="1:16" ht="15" customHeight="1" x14ac:dyDescent="0.2">
      <c r="A11" s="23"/>
      <c r="B11" s="16">
        <v>30</v>
      </c>
      <c r="C11" s="16">
        <v>2</v>
      </c>
      <c r="D11" s="16">
        <f t="shared" si="0"/>
        <v>3</v>
      </c>
      <c r="E11" s="16">
        <f t="shared" si="1"/>
        <v>1</v>
      </c>
      <c r="F11" s="16">
        <v>1.121</v>
      </c>
      <c r="G11" s="16">
        <v>0.88</v>
      </c>
      <c r="H11" s="16">
        <v>0.84899999999999998</v>
      </c>
      <c r="I11" s="16">
        <v>0.998</v>
      </c>
      <c r="J11" s="16">
        <v>1.6259999999999999</v>
      </c>
      <c r="K11" s="16">
        <v>0.36899999999999999</v>
      </c>
      <c r="L11" s="16">
        <v>0.94299999999999995</v>
      </c>
      <c r="M11" s="16">
        <v>1.204</v>
      </c>
      <c r="N11" s="16">
        <v>0.57299999999999995</v>
      </c>
      <c r="O11" s="16">
        <v>1.175</v>
      </c>
      <c r="P11" s="16">
        <v>0.46400000000000002</v>
      </c>
    </row>
    <row r="12" spans="1:16" ht="15" customHeight="1" x14ac:dyDescent="0.2">
      <c r="A12" s="23"/>
      <c r="B12" s="16">
        <v>30</v>
      </c>
      <c r="C12" s="16">
        <v>3</v>
      </c>
      <c r="D12" s="16">
        <f t="shared" si="0"/>
        <v>4.5</v>
      </c>
      <c r="E12" s="16">
        <f t="shared" si="1"/>
        <v>1.5</v>
      </c>
      <c r="F12" s="16">
        <v>1.623</v>
      </c>
      <c r="G12" s="16">
        <v>1.274</v>
      </c>
      <c r="H12" s="16">
        <v>0.89800000000000002</v>
      </c>
      <c r="I12" s="16">
        <v>1.409</v>
      </c>
      <c r="J12" s="16">
        <v>2.3159999999999998</v>
      </c>
      <c r="K12" s="16">
        <v>0.503</v>
      </c>
      <c r="L12" s="16">
        <v>0.93100000000000005</v>
      </c>
      <c r="M12" s="16">
        <v>1.194</v>
      </c>
      <c r="N12" s="16">
        <v>0.55600000000000005</v>
      </c>
      <c r="O12" s="16">
        <v>1.5680000000000001</v>
      </c>
      <c r="P12" s="16">
        <v>0.67100000000000004</v>
      </c>
    </row>
    <row r="13" spans="1:16" ht="15" customHeight="1" x14ac:dyDescent="0.2">
      <c r="A13" s="23"/>
      <c r="B13" s="16">
        <v>30</v>
      </c>
      <c r="C13" s="16">
        <v>1.6</v>
      </c>
      <c r="D13" s="16">
        <f t="shared" si="0"/>
        <v>2.4000000000000004</v>
      </c>
      <c r="E13" s="16">
        <f t="shared" si="1"/>
        <v>0.80000000000000027</v>
      </c>
      <c r="F13" s="16">
        <v>1.2290000000000001</v>
      </c>
      <c r="G13" s="16">
        <v>0.96499999999999997</v>
      </c>
      <c r="H13" s="16">
        <v>1.079</v>
      </c>
      <c r="I13" s="16">
        <v>1.9850000000000001</v>
      </c>
      <c r="J13" s="16">
        <v>3.2130000000000001</v>
      </c>
      <c r="K13" s="16">
        <v>0.75800000000000001</v>
      </c>
      <c r="L13" s="16">
        <v>1.27</v>
      </c>
      <c r="M13" s="16">
        <v>1.6160000000000001</v>
      </c>
      <c r="N13" s="16">
        <v>0.78500000000000003</v>
      </c>
      <c r="O13" s="16">
        <v>1.839</v>
      </c>
      <c r="P13" s="16">
        <v>0.67900000000000005</v>
      </c>
    </row>
    <row r="14" spans="1:16" ht="15" customHeight="1" x14ac:dyDescent="0.2">
      <c r="A14" s="23"/>
      <c r="B14" s="16">
        <v>40</v>
      </c>
      <c r="C14" s="16">
        <v>2</v>
      </c>
      <c r="D14" s="16">
        <f t="shared" si="0"/>
        <v>3</v>
      </c>
      <c r="E14" s="16">
        <f t="shared" si="1"/>
        <v>1</v>
      </c>
      <c r="F14" s="16">
        <v>1.5209999999999999</v>
      </c>
      <c r="G14" s="16">
        <v>1.194</v>
      </c>
      <c r="H14" s="16">
        <v>1.099</v>
      </c>
      <c r="I14" s="16">
        <v>2.4380000000000002</v>
      </c>
      <c r="J14" s="16">
        <v>3.956</v>
      </c>
      <c r="K14" s="16">
        <v>0.91900000000000004</v>
      </c>
      <c r="L14" s="16">
        <v>1.2649999999999999</v>
      </c>
      <c r="M14" s="16">
        <v>1.6120000000000001</v>
      </c>
      <c r="N14" s="16">
        <v>0.77700000000000002</v>
      </c>
      <c r="O14" s="16">
        <v>2.218</v>
      </c>
      <c r="P14" s="16">
        <v>0.84</v>
      </c>
    </row>
    <row r="15" spans="1:16" ht="15" customHeight="1" x14ac:dyDescent="0.2">
      <c r="A15" s="23"/>
      <c r="B15" s="16">
        <v>40</v>
      </c>
      <c r="C15" s="16">
        <v>2.5</v>
      </c>
      <c r="D15" s="16">
        <f t="shared" si="0"/>
        <v>3.75</v>
      </c>
      <c r="E15" s="16">
        <f t="shared" si="1"/>
        <v>1.25</v>
      </c>
      <c r="F15" s="16">
        <v>1.87</v>
      </c>
      <c r="G15" s="16">
        <v>1.47</v>
      </c>
      <c r="H15" s="16">
        <v>1.1319999999999999</v>
      </c>
      <c r="I15" s="16">
        <v>2.96</v>
      </c>
      <c r="J15" s="16">
        <v>4.8499999999999996</v>
      </c>
      <c r="K15" s="16">
        <v>1.07</v>
      </c>
      <c r="L15" s="16">
        <v>1.26</v>
      </c>
      <c r="M15" s="16">
        <v>1.61</v>
      </c>
      <c r="N15" s="16">
        <v>0.76</v>
      </c>
      <c r="O15" s="16">
        <v>2.62</v>
      </c>
      <c r="P15" s="16">
        <v>1.03</v>
      </c>
    </row>
    <row r="16" spans="1:16" ht="15" customHeight="1" x14ac:dyDescent="0.2">
      <c r="A16" s="23"/>
      <c r="B16" s="16">
        <v>40</v>
      </c>
      <c r="C16" s="16">
        <v>3</v>
      </c>
      <c r="D16" s="16">
        <f t="shared" si="0"/>
        <v>4.5</v>
      </c>
      <c r="E16" s="16">
        <f t="shared" si="1"/>
        <v>1.5</v>
      </c>
      <c r="F16" s="16">
        <v>2.2229999999999999</v>
      </c>
      <c r="G16" s="16">
        <v>1.7450000000000001</v>
      </c>
      <c r="H16" s="16">
        <v>1.1479999999999999</v>
      </c>
      <c r="I16" s="16">
        <v>3.496</v>
      </c>
      <c r="J16" s="16">
        <v>5.71</v>
      </c>
      <c r="K16" s="16">
        <v>1.282</v>
      </c>
      <c r="L16" s="16">
        <v>1.2529999999999999</v>
      </c>
      <c r="M16" s="16">
        <v>1.6020000000000001</v>
      </c>
      <c r="N16" s="16">
        <v>0.75900000000000001</v>
      </c>
      <c r="O16" s="16">
        <v>3.0430000000000001</v>
      </c>
      <c r="P16" s="16">
        <v>1.226</v>
      </c>
    </row>
    <row r="17" spans="1:16" ht="15" customHeight="1" x14ac:dyDescent="0.2">
      <c r="A17" s="23"/>
      <c r="B17" s="16">
        <v>50</v>
      </c>
      <c r="C17" s="16">
        <v>2</v>
      </c>
      <c r="D17" s="16">
        <f t="shared" si="0"/>
        <v>3</v>
      </c>
      <c r="E17" s="16">
        <f t="shared" si="1"/>
        <v>1</v>
      </c>
      <c r="F17" s="16">
        <v>1.921</v>
      </c>
      <c r="G17" s="16">
        <v>1.508</v>
      </c>
      <c r="H17" s="16">
        <v>1.349</v>
      </c>
      <c r="I17" s="16">
        <v>4.8479999999999999</v>
      </c>
      <c r="J17" s="16">
        <v>7.8449999999999998</v>
      </c>
      <c r="K17" s="16">
        <v>1.85</v>
      </c>
      <c r="L17" s="16">
        <v>1.5880000000000001</v>
      </c>
      <c r="M17" s="16">
        <v>2.02</v>
      </c>
      <c r="N17" s="16">
        <v>0.98099999999999998</v>
      </c>
      <c r="O17" s="16">
        <v>3.593</v>
      </c>
      <c r="P17" s="16">
        <v>1.327</v>
      </c>
    </row>
    <row r="18" spans="1:16" ht="15" customHeight="1" x14ac:dyDescent="0.2">
      <c r="A18" s="23"/>
      <c r="B18" s="16">
        <v>50</v>
      </c>
      <c r="C18" s="16">
        <v>2.5</v>
      </c>
      <c r="D18" s="16">
        <f t="shared" si="0"/>
        <v>3.75</v>
      </c>
      <c r="E18" s="16">
        <f t="shared" si="1"/>
        <v>1.25</v>
      </c>
      <c r="F18" s="16">
        <v>2.37</v>
      </c>
      <c r="G18" s="16">
        <v>1.86</v>
      </c>
      <c r="H18" s="16">
        <v>1.381</v>
      </c>
      <c r="I18" s="16">
        <v>5.93</v>
      </c>
      <c r="J18" s="16">
        <v>9.65</v>
      </c>
      <c r="K18" s="16">
        <v>2.2000000000000002</v>
      </c>
      <c r="L18" s="16">
        <v>1.58</v>
      </c>
      <c r="M18" s="16">
        <v>2.02</v>
      </c>
      <c r="N18" s="16">
        <v>0.96</v>
      </c>
      <c r="O18" s="16">
        <v>4.29</v>
      </c>
      <c r="P18" s="16">
        <v>1.64</v>
      </c>
    </row>
    <row r="19" spans="1:16" ht="15" customHeight="1" x14ac:dyDescent="0.2">
      <c r="A19" s="23"/>
      <c r="B19" s="16">
        <v>50</v>
      </c>
      <c r="C19" s="16">
        <v>3</v>
      </c>
      <c r="D19" s="16">
        <f t="shared" si="0"/>
        <v>4.5</v>
      </c>
      <c r="E19" s="16">
        <f t="shared" si="1"/>
        <v>1.5</v>
      </c>
      <c r="F19" s="16">
        <v>2.823</v>
      </c>
      <c r="G19" s="16">
        <v>2.2160000000000002</v>
      </c>
      <c r="H19" s="16">
        <v>1.3979999999999999</v>
      </c>
      <c r="I19" s="16">
        <v>7.0149999999999997</v>
      </c>
      <c r="J19" s="16">
        <v>11.414</v>
      </c>
      <c r="K19" s="16">
        <v>2.6160000000000001</v>
      </c>
      <c r="L19" s="16">
        <v>1.5760000000000001</v>
      </c>
      <c r="M19" s="16">
        <v>2.0099999999999998</v>
      </c>
      <c r="N19" s="16">
        <v>0.96199999999999997</v>
      </c>
      <c r="O19" s="16">
        <v>5.0149999999999997</v>
      </c>
      <c r="P19" s="16">
        <v>1.948</v>
      </c>
    </row>
    <row r="20" spans="1:16" ht="15" customHeight="1" x14ac:dyDescent="0.2">
      <c r="A20" s="23"/>
      <c r="B20" s="16">
        <v>50</v>
      </c>
      <c r="C20" s="16">
        <v>4</v>
      </c>
      <c r="D20" s="16">
        <f t="shared" si="0"/>
        <v>6</v>
      </c>
      <c r="E20" s="16">
        <f t="shared" si="1"/>
        <v>2</v>
      </c>
      <c r="F20" s="16">
        <v>3.6859999999999999</v>
      </c>
      <c r="G20" s="16">
        <v>2.8940000000000001</v>
      </c>
      <c r="H20" s="16">
        <v>1.448</v>
      </c>
      <c r="I20" s="16">
        <v>9.0220000000000002</v>
      </c>
      <c r="J20" s="16">
        <v>14.755000000000001</v>
      </c>
      <c r="K20" s="16">
        <v>3.29</v>
      </c>
      <c r="L20" s="16">
        <v>1.5640000000000001</v>
      </c>
      <c r="M20" s="16">
        <v>2</v>
      </c>
      <c r="N20" s="16">
        <v>0.94399999999999995</v>
      </c>
      <c r="O20" s="16">
        <v>6.2290000000000001</v>
      </c>
      <c r="P20" s="16">
        <v>2.54</v>
      </c>
    </row>
    <row r="21" spans="1:16" ht="15" customHeight="1" x14ac:dyDescent="0.2">
      <c r="A21" s="23"/>
      <c r="B21" s="16">
        <v>60</v>
      </c>
      <c r="C21" s="16">
        <v>2</v>
      </c>
      <c r="D21" s="16">
        <f t="shared" si="0"/>
        <v>3</v>
      </c>
      <c r="E21" s="16">
        <f t="shared" si="1"/>
        <v>1</v>
      </c>
      <c r="F21" s="16">
        <v>2.3210000000000002</v>
      </c>
      <c r="G21" s="16">
        <v>1.8220000000000001</v>
      </c>
      <c r="H21" s="16">
        <v>1.599</v>
      </c>
      <c r="I21" s="16">
        <v>8.4779999999999998</v>
      </c>
      <c r="J21" s="16">
        <v>13.694000000000001</v>
      </c>
      <c r="K21" s="16">
        <v>3.262</v>
      </c>
      <c r="L21" s="16">
        <v>1.91</v>
      </c>
      <c r="M21" s="16">
        <v>2.4279999999999999</v>
      </c>
      <c r="N21" s="16">
        <v>1.1850000000000001</v>
      </c>
      <c r="O21" s="16">
        <v>5.3019999999999996</v>
      </c>
      <c r="P21" s="16">
        <v>1.9259999999999999</v>
      </c>
    </row>
    <row r="22" spans="1:16" ht="15" customHeight="1" x14ac:dyDescent="0.2">
      <c r="A22" s="23"/>
      <c r="B22" s="16">
        <v>60</v>
      </c>
      <c r="C22" s="16">
        <v>2.5</v>
      </c>
      <c r="D22" s="16">
        <f t="shared" si="0"/>
        <v>3.75</v>
      </c>
      <c r="E22" s="16">
        <f t="shared" si="1"/>
        <v>1.25</v>
      </c>
      <c r="F22" s="16">
        <v>2.87</v>
      </c>
      <c r="G22" s="16">
        <v>2.25</v>
      </c>
      <c r="H22" s="16">
        <v>1.63</v>
      </c>
      <c r="I22" s="16">
        <v>10.41</v>
      </c>
      <c r="J22" s="16">
        <v>16.899999999999999</v>
      </c>
      <c r="K22" s="16">
        <v>3.91</v>
      </c>
      <c r="L22" s="16">
        <v>1.9</v>
      </c>
      <c r="M22" s="16">
        <v>2.4300000000000002</v>
      </c>
      <c r="N22" s="16">
        <v>1.17</v>
      </c>
      <c r="O22" s="16">
        <v>6.38</v>
      </c>
      <c r="P22" s="16">
        <v>2.38</v>
      </c>
    </row>
    <row r="23" spans="1:16" ht="15" customHeight="1" x14ac:dyDescent="0.2">
      <c r="A23" s="23"/>
      <c r="B23" s="16">
        <v>60</v>
      </c>
      <c r="C23" s="16">
        <v>3</v>
      </c>
      <c r="D23" s="16">
        <f t="shared" si="0"/>
        <v>4.5</v>
      </c>
      <c r="E23" s="16">
        <f t="shared" si="1"/>
        <v>1.5</v>
      </c>
      <c r="F23" s="16">
        <v>3.423</v>
      </c>
      <c r="G23" s="16">
        <v>2.6869999999999998</v>
      </c>
      <c r="H23" s="16">
        <v>1.6479999999999999</v>
      </c>
      <c r="I23" s="16">
        <v>12.342000000000001</v>
      </c>
      <c r="J23" s="16">
        <v>20.027999999999999</v>
      </c>
      <c r="K23" s="16">
        <v>4.657</v>
      </c>
      <c r="L23" s="16">
        <v>1.8979999999999999</v>
      </c>
      <c r="M23" s="16">
        <v>2.4180000000000001</v>
      </c>
      <c r="N23" s="16">
        <v>1.1659999999999999</v>
      </c>
      <c r="O23" s="16">
        <v>7.4859999999999998</v>
      </c>
      <c r="P23" s="16">
        <v>2.8359999999999999</v>
      </c>
    </row>
    <row r="24" spans="1:16" ht="15" customHeight="1" x14ac:dyDescent="0.2">
      <c r="A24" s="23"/>
      <c r="B24" s="16">
        <v>60</v>
      </c>
      <c r="C24" s="16">
        <v>4</v>
      </c>
      <c r="D24" s="16">
        <f t="shared" si="0"/>
        <v>6</v>
      </c>
      <c r="E24" s="16">
        <f t="shared" si="1"/>
        <v>2</v>
      </c>
      <c r="F24" s="16">
        <v>4.4859999999999998</v>
      </c>
      <c r="G24" s="16">
        <v>3.5219999999999998</v>
      </c>
      <c r="H24" s="16">
        <v>1.698</v>
      </c>
      <c r="I24" s="16">
        <v>15.97</v>
      </c>
      <c r="J24" s="16">
        <v>26.03</v>
      </c>
      <c r="K24" s="16">
        <v>5.9109999999999996</v>
      </c>
      <c r="L24" s="16">
        <v>1.8859999999999999</v>
      </c>
      <c r="M24" s="16">
        <v>2.4079999999999999</v>
      </c>
      <c r="N24" s="16">
        <v>1.147</v>
      </c>
      <c r="O24" s="16">
        <v>9.4030000000000005</v>
      </c>
      <c r="P24" s="16">
        <v>3.7120000000000002</v>
      </c>
    </row>
    <row r="25" spans="1:16" ht="15" customHeight="1" x14ac:dyDescent="0.2">
      <c r="A25" s="23"/>
      <c r="B25" s="16">
        <v>70</v>
      </c>
      <c r="C25" s="16">
        <v>3</v>
      </c>
      <c r="D25" s="16">
        <f t="shared" si="0"/>
        <v>4.5</v>
      </c>
      <c r="E25" s="16">
        <f t="shared" si="1"/>
        <v>1.5</v>
      </c>
      <c r="F25" s="16">
        <v>4.0229999999999997</v>
      </c>
      <c r="G25" s="16">
        <v>3.1579999999999999</v>
      </c>
      <c r="H25" s="16">
        <v>1.8979999999999999</v>
      </c>
      <c r="I25" s="16">
        <v>19.853000000000002</v>
      </c>
      <c r="J25" s="16">
        <v>32.152000000000001</v>
      </c>
      <c r="K25" s="16">
        <v>7.5529999999999999</v>
      </c>
      <c r="L25" s="16">
        <v>2.2210000000000001</v>
      </c>
      <c r="M25" s="16">
        <v>2.8260000000000001</v>
      </c>
      <c r="N25" s="16">
        <v>1.37</v>
      </c>
      <c r="O25" s="16">
        <v>10.456</v>
      </c>
      <c r="P25" s="16">
        <v>3.891</v>
      </c>
    </row>
    <row r="26" spans="1:16" ht="15" customHeight="1" x14ac:dyDescent="0.2">
      <c r="A26" s="23"/>
      <c r="B26" s="16">
        <v>70</v>
      </c>
      <c r="C26" s="16">
        <v>4</v>
      </c>
      <c r="D26" s="16">
        <f t="shared" si="0"/>
        <v>6</v>
      </c>
      <c r="E26" s="16">
        <f t="shared" si="1"/>
        <v>2</v>
      </c>
      <c r="F26" s="16">
        <v>5.2859999999999996</v>
      </c>
      <c r="G26" s="16">
        <v>4.1500000000000004</v>
      </c>
      <c r="H26" s="16">
        <v>1.948</v>
      </c>
      <c r="I26" s="16">
        <v>25.798999999999999</v>
      </c>
      <c r="J26" s="16">
        <v>41.944000000000003</v>
      </c>
      <c r="K26" s="16">
        <v>9.6539999999999999</v>
      </c>
      <c r="L26" s="16">
        <v>2.2090000000000001</v>
      </c>
      <c r="M26" s="16">
        <v>2.8159999999999998</v>
      </c>
      <c r="N26" s="16">
        <v>1.351</v>
      </c>
      <c r="O26" s="16">
        <v>13.242000000000001</v>
      </c>
      <c r="P26" s="16">
        <v>5.1070000000000002</v>
      </c>
    </row>
    <row r="27" spans="1:16" ht="15" customHeight="1" x14ac:dyDescent="0.2">
      <c r="A27" s="23"/>
      <c r="B27" s="16">
        <v>75</v>
      </c>
      <c r="C27" s="16">
        <v>2.5</v>
      </c>
      <c r="D27" s="16">
        <f t="shared" si="0"/>
        <v>3.75</v>
      </c>
      <c r="E27" s="16">
        <f t="shared" si="1"/>
        <v>1.25</v>
      </c>
      <c r="F27" s="16">
        <v>3.62</v>
      </c>
      <c r="G27" s="16">
        <v>2.84</v>
      </c>
      <c r="H27" s="16">
        <v>2.0049999999999999</v>
      </c>
      <c r="I27" s="16">
        <v>20.65</v>
      </c>
      <c r="J27" s="16">
        <v>33.43</v>
      </c>
      <c r="K27" s="16">
        <v>7.87</v>
      </c>
      <c r="L27" s="16">
        <v>2.39</v>
      </c>
      <c r="M27" s="16">
        <v>3.04</v>
      </c>
      <c r="N27" s="16">
        <v>1.48</v>
      </c>
      <c r="O27" s="16">
        <v>10.3</v>
      </c>
      <c r="P27" s="16">
        <v>3.76</v>
      </c>
    </row>
    <row r="28" spans="1:16" ht="15" customHeight="1" x14ac:dyDescent="0.2">
      <c r="A28" s="23"/>
      <c r="B28" s="16">
        <v>75</v>
      </c>
      <c r="C28" s="16">
        <v>3</v>
      </c>
      <c r="D28" s="16">
        <f t="shared" si="0"/>
        <v>4.5</v>
      </c>
      <c r="E28" s="16">
        <f t="shared" si="1"/>
        <v>1.5</v>
      </c>
      <c r="F28" s="16">
        <v>4.3099999999999996</v>
      </c>
      <c r="G28" s="16">
        <v>3.39</v>
      </c>
      <c r="H28" s="16">
        <v>2.0310000000000001</v>
      </c>
      <c r="I28" s="16">
        <v>24.47</v>
      </c>
      <c r="J28" s="16">
        <v>39.700000000000003</v>
      </c>
      <c r="K28" s="16">
        <v>9.23</v>
      </c>
      <c r="L28" s="16">
        <v>2.38</v>
      </c>
      <c r="M28" s="16">
        <v>3.03</v>
      </c>
      <c r="N28" s="16">
        <v>1.46</v>
      </c>
      <c r="O28" s="16">
        <v>12.05</v>
      </c>
      <c r="P28" s="16">
        <v>4.47</v>
      </c>
    </row>
    <row r="29" spans="1:16" ht="15" customHeight="1" x14ac:dyDescent="0.2">
      <c r="A29" s="23"/>
      <c r="B29" s="16">
        <v>80</v>
      </c>
      <c r="C29" s="16">
        <v>4</v>
      </c>
      <c r="D29" s="16">
        <f t="shared" si="0"/>
        <v>6</v>
      </c>
      <c r="E29" s="16">
        <f t="shared" si="1"/>
        <v>2</v>
      </c>
      <c r="F29" s="16">
        <v>6.0860000000000003</v>
      </c>
      <c r="G29" s="16">
        <v>1.778</v>
      </c>
      <c r="H29" s="16">
        <v>2.198</v>
      </c>
      <c r="I29" s="16">
        <v>39.009</v>
      </c>
      <c r="J29" s="16">
        <v>63.298999999999999</v>
      </c>
      <c r="K29" s="16">
        <v>14.718999999999999</v>
      </c>
      <c r="L29" s="16">
        <v>2.5310000000000001</v>
      </c>
      <c r="M29" s="16">
        <v>3.2240000000000002</v>
      </c>
      <c r="N29" s="16">
        <v>1.5549999999999999</v>
      </c>
      <c r="O29" s="16">
        <v>17.745000000000001</v>
      </c>
      <c r="P29" s="16">
        <v>6.7229999999999999</v>
      </c>
    </row>
    <row r="30" spans="1:16" ht="15" customHeight="1" x14ac:dyDescent="0.2">
      <c r="A30" s="23"/>
      <c r="B30" s="16">
        <v>80</v>
      </c>
      <c r="C30" s="16">
        <v>5</v>
      </c>
      <c r="D30" s="16">
        <f>2*C30</f>
        <v>10</v>
      </c>
      <c r="E30" s="16">
        <f t="shared" si="1"/>
        <v>5</v>
      </c>
      <c r="F30" s="16">
        <v>7.51</v>
      </c>
      <c r="G30" s="16">
        <v>5.8949999999999996</v>
      </c>
      <c r="H30" s="16">
        <v>2.2469999999999999</v>
      </c>
      <c r="I30" s="16">
        <v>47.677</v>
      </c>
      <c r="J30" s="16">
        <v>77.622</v>
      </c>
      <c r="K30" s="16">
        <v>17.731000000000002</v>
      </c>
      <c r="L30" s="16">
        <v>2.5190000000000001</v>
      </c>
      <c r="M30" s="16">
        <v>3.214</v>
      </c>
      <c r="N30" s="16">
        <v>1.536</v>
      </c>
      <c r="O30" s="16">
        <v>21.209</v>
      </c>
      <c r="P30" s="16">
        <v>8.2880000000000003</v>
      </c>
    </row>
    <row r="31" spans="1:16" ht="15" customHeight="1" x14ac:dyDescent="0.2">
      <c r="A31" s="19" t="s">
        <v>175</v>
      </c>
      <c r="B31" s="16">
        <v>100</v>
      </c>
      <c r="C31" s="16">
        <v>4</v>
      </c>
      <c r="D31" s="16">
        <f t="shared" si="0"/>
        <v>6</v>
      </c>
      <c r="E31" s="16">
        <f t="shared" si="1"/>
        <v>2</v>
      </c>
      <c r="F31" s="16">
        <v>7.6859999999999999</v>
      </c>
      <c r="G31" s="16">
        <v>6.0339999999999998</v>
      </c>
      <c r="H31" s="16">
        <v>2.698</v>
      </c>
      <c r="I31" s="16">
        <v>77.570999999999998</v>
      </c>
      <c r="J31" s="16">
        <v>125.52800000000001</v>
      </c>
      <c r="K31" s="16">
        <v>29.613</v>
      </c>
      <c r="L31" s="16">
        <v>3.1760000000000002</v>
      </c>
      <c r="M31" s="16">
        <v>4.0410000000000004</v>
      </c>
      <c r="N31" s="16">
        <v>1.962</v>
      </c>
      <c r="O31" s="16">
        <v>28.748999999999999</v>
      </c>
      <c r="P31" s="16">
        <v>10.622999999999999</v>
      </c>
    </row>
    <row r="32" spans="1:16" ht="15" customHeight="1" x14ac:dyDescent="0.2">
      <c r="A32" s="23"/>
      <c r="B32" s="16">
        <v>100</v>
      </c>
      <c r="C32" s="16">
        <v>5</v>
      </c>
      <c r="D32" s="16">
        <f>2*C32</f>
        <v>10</v>
      </c>
      <c r="E32" s="16">
        <f t="shared" si="1"/>
        <v>5</v>
      </c>
      <c r="F32" s="16">
        <v>9.51</v>
      </c>
      <c r="G32" s="16">
        <v>7.4649999999999999</v>
      </c>
      <c r="H32" s="16">
        <v>2.7469999999999999</v>
      </c>
      <c r="I32" s="16">
        <v>95.236999999999995</v>
      </c>
      <c r="J32" s="16">
        <v>154.53899999999999</v>
      </c>
      <c r="K32" s="16">
        <v>35.335000000000001</v>
      </c>
      <c r="L32" s="16">
        <v>3.1640000000000001</v>
      </c>
      <c r="M32" s="16">
        <v>4.0309999999999997</v>
      </c>
      <c r="N32" s="16">
        <v>1.9430000000000001</v>
      </c>
      <c r="O32" s="16">
        <v>34.658999999999999</v>
      </c>
      <c r="P32" s="16">
        <v>13.132</v>
      </c>
    </row>
    <row r="33" spans="1:16" ht="15" customHeight="1" x14ac:dyDescent="0.2">
      <c r="A33" s="23"/>
      <c r="B33" s="16">
        <v>150</v>
      </c>
      <c r="C33" s="16">
        <v>6</v>
      </c>
      <c r="D33" s="16">
        <f t="shared" ref="D33:D43" si="2">2*C33</f>
        <v>12</v>
      </c>
      <c r="E33" s="16">
        <f t="shared" si="1"/>
        <v>6</v>
      </c>
      <c r="F33" s="16">
        <v>17.254000000000001</v>
      </c>
      <c r="G33" s="16">
        <v>13.458</v>
      </c>
      <c r="H33" s="16">
        <v>4.0620000000000003</v>
      </c>
      <c r="I33" s="16">
        <v>391.44200000000001</v>
      </c>
      <c r="J33" s="16">
        <v>635.46799999999996</v>
      </c>
      <c r="K33" s="16">
        <v>147.41499999999999</v>
      </c>
      <c r="L33" s="16">
        <v>4.7629999999999999</v>
      </c>
      <c r="M33" s="16">
        <v>6.069</v>
      </c>
      <c r="N33" s="16">
        <v>2.923</v>
      </c>
      <c r="O33" s="16">
        <v>96.367000000000004</v>
      </c>
      <c r="P33" s="16">
        <v>35.786999999999999</v>
      </c>
    </row>
    <row r="34" spans="1:16" ht="15" customHeight="1" x14ac:dyDescent="0.2">
      <c r="A34" s="23"/>
      <c r="B34" s="16">
        <v>150</v>
      </c>
      <c r="C34" s="16">
        <v>8</v>
      </c>
      <c r="D34" s="16">
        <f t="shared" si="2"/>
        <v>16</v>
      </c>
      <c r="E34" s="16">
        <f t="shared" si="1"/>
        <v>8</v>
      </c>
      <c r="F34" s="16">
        <v>22.672999999999998</v>
      </c>
      <c r="G34" s="16">
        <v>17.684999999999999</v>
      </c>
      <c r="H34" s="16">
        <v>4.1689999999999996</v>
      </c>
      <c r="I34" s="16">
        <v>508.59300000000002</v>
      </c>
      <c r="J34" s="16">
        <v>830.20699999999999</v>
      </c>
      <c r="K34" s="16">
        <v>186.97900000000001</v>
      </c>
      <c r="L34" s="16">
        <v>4.7359999999999998</v>
      </c>
      <c r="M34" s="16">
        <v>6.0510000000000002</v>
      </c>
      <c r="N34" s="16">
        <v>2.8719999999999999</v>
      </c>
      <c r="O34" s="16">
        <v>121.994</v>
      </c>
      <c r="P34" s="16">
        <v>46.957000000000001</v>
      </c>
    </row>
    <row r="35" spans="1:16" ht="15" customHeight="1" x14ac:dyDescent="0.2">
      <c r="A35" s="23"/>
      <c r="B35" s="16">
        <v>150</v>
      </c>
      <c r="C35" s="16">
        <v>10</v>
      </c>
      <c r="D35" s="16">
        <f t="shared" si="2"/>
        <v>20</v>
      </c>
      <c r="E35" s="16">
        <f t="shared" si="1"/>
        <v>10</v>
      </c>
      <c r="F35" s="16">
        <v>27.927</v>
      </c>
      <c r="G35" s="16">
        <v>21.783000000000001</v>
      </c>
      <c r="H35" s="16">
        <v>4.2770000000000001</v>
      </c>
      <c r="I35" s="16">
        <v>619.21100000000001</v>
      </c>
      <c r="J35" s="16">
        <v>1016.638</v>
      </c>
      <c r="K35" s="16">
        <v>221.785</v>
      </c>
      <c r="L35" s="16">
        <v>4.7089999999999996</v>
      </c>
      <c r="M35" s="16">
        <v>6.0339999999999998</v>
      </c>
      <c r="N35" s="16">
        <v>2.8180000000000001</v>
      </c>
      <c r="O35" s="16">
        <v>144.77699999999999</v>
      </c>
      <c r="P35" s="16">
        <v>57.746000000000002</v>
      </c>
    </row>
    <row r="36" spans="1:16" ht="15" customHeight="1" x14ac:dyDescent="0.2">
      <c r="A36" s="23"/>
      <c r="B36" s="16">
        <v>200</v>
      </c>
      <c r="C36" s="16">
        <v>6</v>
      </c>
      <c r="D36" s="16">
        <f t="shared" si="2"/>
        <v>12</v>
      </c>
      <c r="E36" s="16">
        <f t="shared" si="1"/>
        <v>6</v>
      </c>
      <c r="F36" s="16">
        <v>23.254000000000001</v>
      </c>
      <c r="G36" s="16">
        <v>18.138000000000002</v>
      </c>
      <c r="H36" s="16">
        <v>5.31</v>
      </c>
      <c r="I36" s="16">
        <v>945.75300000000004</v>
      </c>
      <c r="J36" s="16">
        <v>1529.328</v>
      </c>
      <c r="K36" s="16">
        <v>362.17700000000002</v>
      </c>
      <c r="L36" s="16">
        <v>6.3769999999999998</v>
      </c>
      <c r="M36" s="16">
        <v>8.11</v>
      </c>
      <c r="N36" s="16">
        <v>3.9470000000000001</v>
      </c>
      <c r="O36" s="16">
        <v>178.108</v>
      </c>
      <c r="P36" s="16">
        <v>64.381</v>
      </c>
    </row>
    <row r="37" spans="1:16" ht="15" customHeight="1" x14ac:dyDescent="0.2">
      <c r="A37" s="23"/>
      <c r="B37" s="16">
        <v>200</v>
      </c>
      <c r="C37" s="16">
        <v>8</v>
      </c>
      <c r="D37" s="16">
        <f t="shared" si="2"/>
        <v>16</v>
      </c>
      <c r="E37" s="16">
        <f t="shared" si="1"/>
        <v>8</v>
      </c>
      <c r="F37" s="16">
        <v>30.672999999999998</v>
      </c>
      <c r="G37" s="16">
        <v>23.925000000000001</v>
      </c>
      <c r="H37" s="16">
        <v>5.4160000000000004</v>
      </c>
      <c r="I37" s="16">
        <v>1237.1489999999999</v>
      </c>
      <c r="J37" s="16">
        <v>2008.393</v>
      </c>
      <c r="K37" s="16">
        <v>465.90499999999997</v>
      </c>
      <c r="L37" s="16">
        <v>6.351</v>
      </c>
      <c r="M37" s="16">
        <v>8.0909999999999993</v>
      </c>
      <c r="N37" s="16">
        <v>3.8969999999999998</v>
      </c>
      <c r="O37" s="16">
        <v>228.42500000000001</v>
      </c>
      <c r="P37" s="16">
        <v>84.828999999999994</v>
      </c>
    </row>
    <row r="38" spans="1:16" ht="15" customHeight="1" x14ac:dyDescent="0.2">
      <c r="A38" s="23"/>
      <c r="B38" s="16">
        <v>200</v>
      </c>
      <c r="C38" s="16">
        <v>10</v>
      </c>
      <c r="D38" s="16">
        <f t="shared" si="2"/>
        <v>20</v>
      </c>
      <c r="E38" s="16">
        <f t="shared" si="1"/>
        <v>10</v>
      </c>
      <c r="F38" s="16">
        <v>37.927</v>
      </c>
      <c r="G38" s="16">
        <v>29.582999999999998</v>
      </c>
      <c r="H38" s="16">
        <v>5.5220000000000002</v>
      </c>
      <c r="I38" s="16">
        <v>1516.787</v>
      </c>
      <c r="J38" s="16">
        <v>2472.471</v>
      </c>
      <c r="K38" s="16">
        <v>561.10400000000004</v>
      </c>
      <c r="L38" s="16">
        <v>6.3239999999999998</v>
      </c>
      <c r="M38" s="16">
        <v>8.0739999999999998</v>
      </c>
      <c r="N38" s="16">
        <v>3.8460000000000001</v>
      </c>
      <c r="O38" s="16">
        <v>274.68099999999998</v>
      </c>
      <c r="P38" s="16">
        <v>104.765</v>
      </c>
    </row>
    <row r="39" spans="1:16" ht="15" customHeight="1" x14ac:dyDescent="0.2">
      <c r="A39" s="23"/>
      <c r="B39" s="16">
        <v>250</v>
      </c>
      <c r="C39" s="16">
        <v>8</v>
      </c>
      <c r="D39" s="16">
        <f t="shared" si="2"/>
        <v>16</v>
      </c>
      <c r="E39" s="16">
        <f t="shared" si="1"/>
        <v>8</v>
      </c>
      <c r="F39" s="16">
        <v>38.671999999999997</v>
      </c>
      <c r="G39" s="16">
        <v>30.164000000000001</v>
      </c>
      <c r="H39" s="16">
        <v>6.6639999999999997</v>
      </c>
      <c r="I39" s="16">
        <v>2453.5590000000002</v>
      </c>
      <c r="J39" s="16">
        <v>3970.58</v>
      </c>
      <c r="K39" s="16">
        <v>936.53800000000001</v>
      </c>
      <c r="L39" s="16">
        <v>7.9649999999999999</v>
      </c>
      <c r="M39" s="16">
        <v>10.132999999999999</v>
      </c>
      <c r="N39" s="16">
        <v>4.9210000000000003</v>
      </c>
      <c r="O39" s="16">
        <v>368.18099999999998</v>
      </c>
      <c r="P39" s="16">
        <v>133.81100000000001</v>
      </c>
    </row>
    <row r="40" spans="1:16" ht="15" customHeight="1" x14ac:dyDescent="0.2">
      <c r="A40" s="23"/>
      <c r="B40" s="16">
        <v>250</v>
      </c>
      <c r="C40" s="16">
        <v>10</v>
      </c>
      <c r="D40" s="16">
        <f t="shared" si="2"/>
        <v>20</v>
      </c>
      <c r="E40" s="16">
        <f t="shared" si="1"/>
        <v>10</v>
      </c>
      <c r="F40" s="16">
        <v>47.927</v>
      </c>
      <c r="G40" s="16">
        <v>37.383000000000003</v>
      </c>
      <c r="H40" s="16">
        <v>6.77</v>
      </c>
      <c r="I40" s="16">
        <v>3020.384</v>
      </c>
      <c r="J40" s="16">
        <v>4903.3040000000001</v>
      </c>
      <c r="K40" s="16">
        <v>1137.4639999999999</v>
      </c>
      <c r="L40" s="16">
        <v>7.9390000000000001</v>
      </c>
      <c r="M40" s="16">
        <v>10.114000000000001</v>
      </c>
      <c r="N40" s="16">
        <v>4.8719999999999999</v>
      </c>
      <c r="O40" s="16">
        <v>446.142</v>
      </c>
      <c r="P40" s="16">
        <v>165.68199999999999</v>
      </c>
    </row>
    <row r="41" spans="1:16" ht="15" customHeight="1" x14ac:dyDescent="0.2">
      <c r="A41" s="23"/>
      <c r="B41" s="16">
        <v>250</v>
      </c>
      <c r="C41" s="16">
        <v>12</v>
      </c>
      <c r="D41" s="16">
        <f t="shared" si="2"/>
        <v>24</v>
      </c>
      <c r="E41" s="16">
        <f t="shared" si="1"/>
        <v>12</v>
      </c>
      <c r="F41" s="16">
        <v>57.015000000000001</v>
      </c>
      <c r="G41" s="16">
        <v>44.472000000000001</v>
      </c>
      <c r="H41" s="16">
        <v>6.8760000000000003</v>
      </c>
      <c r="I41" s="16">
        <v>3568.8359999999998</v>
      </c>
      <c r="J41" s="16">
        <v>5812.6120000000001</v>
      </c>
      <c r="K41" s="16">
        <v>1325.0609999999999</v>
      </c>
      <c r="L41" s="16">
        <v>7.9119999999999999</v>
      </c>
      <c r="M41" s="16">
        <v>10.097</v>
      </c>
      <c r="N41" s="16">
        <v>4.8209999999999997</v>
      </c>
      <c r="O41" s="16">
        <v>519.02800000000002</v>
      </c>
      <c r="P41" s="16">
        <v>196.91200000000001</v>
      </c>
    </row>
    <row r="42" spans="1:16" ht="15" customHeight="1" x14ac:dyDescent="0.2">
      <c r="A42" s="23"/>
      <c r="B42" s="16">
        <v>300</v>
      </c>
      <c r="C42" s="16">
        <v>10</v>
      </c>
      <c r="D42" s="16">
        <f t="shared" si="2"/>
        <v>20</v>
      </c>
      <c r="E42" s="16">
        <f t="shared" si="1"/>
        <v>10</v>
      </c>
      <c r="F42" s="16">
        <v>57.927</v>
      </c>
      <c r="G42" s="16">
        <v>45.183</v>
      </c>
      <c r="H42" s="16">
        <v>8.0180000000000007</v>
      </c>
      <c r="I42" s="16">
        <v>5286.2520000000004</v>
      </c>
      <c r="J42" s="16">
        <v>8559.1380000000008</v>
      </c>
      <c r="K42" s="16">
        <v>2013.367</v>
      </c>
      <c r="L42" s="16">
        <v>9.5530000000000008</v>
      </c>
      <c r="M42" s="16">
        <v>12.154999999999999</v>
      </c>
      <c r="N42" s="16">
        <v>5.8959999999999999</v>
      </c>
      <c r="O42" s="16">
        <v>659.298</v>
      </c>
      <c r="P42" s="16">
        <v>240.48099999999999</v>
      </c>
    </row>
    <row r="43" spans="1:16" ht="15" customHeight="1" x14ac:dyDescent="0.2">
      <c r="A43" s="23"/>
      <c r="B43" s="16">
        <v>300</v>
      </c>
      <c r="C43" s="16">
        <v>12</v>
      </c>
      <c r="D43" s="16">
        <f t="shared" si="2"/>
        <v>24</v>
      </c>
      <c r="E43" s="16">
        <f t="shared" si="1"/>
        <v>12</v>
      </c>
      <c r="F43" s="16">
        <v>69.015000000000001</v>
      </c>
      <c r="G43" s="16">
        <v>53.832000000000001</v>
      </c>
      <c r="H43" s="16">
        <v>8.1240000000000006</v>
      </c>
      <c r="I43" s="16">
        <v>6263.0690000000004</v>
      </c>
      <c r="J43" s="16">
        <v>10167.49</v>
      </c>
      <c r="K43" s="16">
        <v>2358.645</v>
      </c>
      <c r="L43" s="16">
        <v>9.5259999999999998</v>
      </c>
      <c r="M43" s="16">
        <v>12.138</v>
      </c>
      <c r="N43" s="16">
        <v>5.8460000000000001</v>
      </c>
      <c r="O43" s="16">
        <v>770.93399999999997</v>
      </c>
      <c r="P43" s="16">
        <v>286.29899999999998</v>
      </c>
    </row>
    <row r="44" spans="1:16" ht="15" customHeight="1" x14ac:dyDescent="0.2">
      <c r="A44" s="23"/>
      <c r="B44" s="16">
        <v>300</v>
      </c>
      <c r="C44" s="16">
        <v>14</v>
      </c>
      <c r="D44" s="16">
        <f>2.5*C44</f>
        <v>35</v>
      </c>
      <c r="E44" s="16">
        <f t="shared" si="1"/>
        <v>21</v>
      </c>
      <c r="F44" s="16">
        <v>79.516000000000005</v>
      </c>
      <c r="G44" s="16">
        <v>62.021999999999998</v>
      </c>
      <c r="H44" s="16">
        <v>8.2769999999999992</v>
      </c>
      <c r="I44" s="16">
        <v>7182.2560000000003</v>
      </c>
      <c r="J44" s="16">
        <v>11740</v>
      </c>
      <c r="K44" s="16">
        <v>2624.502</v>
      </c>
      <c r="L44" s="16">
        <v>9.5039999999999996</v>
      </c>
      <c r="M44" s="16">
        <v>12.15</v>
      </c>
      <c r="N44" s="16">
        <v>5.7450000000000001</v>
      </c>
      <c r="O44" s="16">
        <v>867.73699999999997</v>
      </c>
      <c r="P44" s="16">
        <v>330.62900000000002</v>
      </c>
    </row>
    <row r="45" spans="1:16" ht="15" customHeight="1" x14ac:dyDescent="0.2">
      <c r="A45" s="23"/>
      <c r="B45" s="16">
        <v>300</v>
      </c>
      <c r="C45" s="16">
        <v>16</v>
      </c>
      <c r="D45" s="16">
        <f>2.5*C45</f>
        <v>40</v>
      </c>
      <c r="E45" s="16">
        <f t="shared" si="1"/>
        <v>24</v>
      </c>
      <c r="F45" s="16">
        <v>90.144000000000005</v>
      </c>
      <c r="G45" s="16">
        <v>70.311999999999998</v>
      </c>
      <c r="H45" s="16">
        <v>8.3919999999999995</v>
      </c>
      <c r="I45" s="16">
        <v>8095.5159999999996</v>
      </c>
      <c r="J45" s="16">
        <v>13279.7</v>
      </c>
      <c r="K45" s="16">
        <v>2911.3359999999998</v>
      </c>
      <c r="L45" s="16">
        <v>9.4770000000000003</v>
      </c>
      <c r="M45" s="16">
        <v>12.137</v>
      </c>
      <c r="N45" s="16">
        <v>5.6829999999999998</v>
      </c>
      <c r="O45" s="16">
        <v>964.67100000000005</v>
      </c>
      <c r="P45" s="16">
        <v>374.654</v>
      </c>
    </row>
    <row r="46" spans="1:16" ht="12.75" customHeigh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2.75" customHeight="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ht="12.75" customHeight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ht="12.7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ht="12.75" customHeight="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ht="12.75" customHeight="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ht="12.75" customHeigh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ht="12.75" customHeight="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ht="12.75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ht="12.75" customHeigh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ht="12.75" customHeight="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ht="12.75" customHeight="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ht="12.75" customHeigh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ht="12.75" customHeight="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ht="12.75" customHeight="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 ht="12.75" customHeigh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 ht="12.75" customHeight="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 ht="12.75" customHeight="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 ht="12.75" customHeigh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 ht="12.75" customHeight="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ht="12.75" customHeight="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1:16" ht="12.75" customHeigh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1:16" ht="12.75" customHeight="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ht="12.75" customHeight="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ht="12.75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ht="12.75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ht="12.75" customHeight="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ht="12.75" customHeigh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16" ht="12.75" customHeight="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ht="12.75" customHeight="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ht="12.75" customHeigh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ht="12.75" customHeight="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ht="12.75" customHeight="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ht="12.75" customHeigh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ht="12.75" customHeight="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ht="12.75" customHeight="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ht="12.75" customHeigh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ht="12.75" customHeight="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ht="12.75" customHeight="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ht="12.75" customHeigh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ht="12.75" customHeight="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ht="12.75" customHeight="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ht="12.75" customHeigh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ht="13.5" customHeight="1" thickBo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</sheetData>
  <mergeCells count="6">
    <mergeCell ref="I5:K5"/>
    <mergeCell ref="L5:N5"/>
    <mergeCell ref="O5:P5"/>
    <mergeCell ref="A1:P2"/>
    <mergeCell ref="A3:P3"/>
    <mergeCell ref="A4:P4"/>
  </mergeCells>
  <pageMargins left="0.7" right="0.7" top="0.75" bottom="0.75" header="0.3" footer="0.3"/>
  <pageSetup orientation="portrait" r:id="rId1"/>
  <ignoredErrors>
    <ignoredError sqref="D30:D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H,Wbeam</vt:lpstr>
      <vt:lpstr>Ibeam</vt:lpstr>
      <vt:lpstr>RHS</vt:lpstr>
      <vt:lpstr>SHS</vt:lpstr>
      <vt:lpstr>RO</vt:lpstr>
      <vt:lpstr>C_hot rolled</vt:lpstr>
      <vt:lpstr>L_hot rolled</vt:lpstr>
      <vt:lpstr>C_cold formed</vt:lpstr>
      <vt:lpstr>L_cold formed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Kang</cp:lastModifiedBy>
  <dcterms:modified xsi:type="dcterms:W3CDTF">2019-07-10T12:19:28Z</dcterms:modified>
</cp:coreProperties>
</file>