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ND TERM G4\"/>
    </mc:Choice>
  </mc:AlternateContent>
  <xr:revisionPtr revIDLastSave="0" documentId="13_ncr:1_{A32E5112-6EE1-4B8F-B516-5064BC1CB7A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GRD 4 KNEC 2" sheetId="2" r:id="rId1"/>
    <sheet name="Sheet3" sheetId="3" r:id="rId2"/>
  </sheets>
  <calcPr calcId="191029"/>
</workbook>
</file>

<file path=xl/calcChain.xml><?xml version="1.0" encoding="utf-8"?>
<calcChain xmlns="http://schemas.openxmlformats.org/spreadsheetml/2006/main">
  <c r="E197" i="2" l="1"/>
  <c r="F197" i="2"/>
  <c r="G197" i="2"/>
  <c r="H197" i="2"/>
  <c r="I197" i="2"/>
  <c r="J197" i="2"/>
  <c r="K197" i="2"/>
  <c r="L197" i="2"/>
  <c r="M197" i="2"/>
  <c r="N197" i="2"/>
  <c r="P197" i="2"/>
  <c r="Q197" i="2"/>
  <c r="R197" i="2"/>
  <c r="S197" i="2"/>
  <c r="T197" i="2"/>
  <c r="U197" i="2"/>
  <c r="V197" i="2"/>
  <c r="X197" i="2"/>
  <c r="Y197" i="2"/>
  <c r="Z197" i="2"/>
  <c r="E198" i="2"/>
  <c r="F198" i="2"/>
  <c r="G198" i="2"/>
  <c r="H198" i="2"/>
  <c r="I198" i="2"/>
  <c r="J198" i="2"/>
  <c r="K198" i="2"/>
  <c r="L198" i="2"/>
  <c r="M198" i="2"/>
  <c r="N198" i="2"/>
  <c r="P198" i="2"/>
  <c r="Q198" i="2"/>
  <c r="R198" i="2"/>
  <c r="S198" i="2"/>
  <c r="T198" i="2"/>
  <c r="U198" i="2"/>
  <c r="V198" i="2"/>
  <c r="X198" i="2"/>
  <c r="Y198" i="2"/>
  <c r="Z198" i="2"/>
  <c r="C198" i="2"/>
  <c r="C197" i="2"/>
  <c r="Y173" i="2"/>
  <c r="W173" i="2"/>
  <c r="Q173" i="2"/>
  <c r="O173" i="2"/>
  <c r="G173" i="2"/>
  <c r="D173" i="2"/>
  <c r="AA173" i="2" s="1"/>
  <c r="Y128" i="2"/>
  <c r="W128" i="2"/>
  <c r="Q128" i="2"/>
  <c r="O128" i="2"/>
  <c r="G128" i="2"/>
  <c r="D128" i="2"/>
  <c r="AA128" i="2" s="1"/>
  <c r="Y192" i="2"/>
  <c r="W192" i="2"/>
  <c r="Q192" i="2"/>
  <c r="O192" i="2"/>
  <c r="G192" i="2"/>
  <c r="D192" i="2"/>
  <c r="AA192" i="2" s="1"/>
  <c r="Y141" i="2"/>
  <c r="W141" i="2"/>
  <c r="Q141" i="2"/>
  <c r="O141" i="2"/>
  <c r="G141" i="2"/>
  <c r="D141" i="2"/>
  <c r="AA141" i="2" s="1"/>
  <c r="Y147" i="2"/>
  <c r="W147" i="2"/>
  <c r="Q147" i="2"/>
  <c r="O147" i="2"/>
  <c r="G147" i="2"/>
  <c r="D147" i="2"/>
  <c r="AA147" i="2" s="1"/>
  <c r="Y179" i="2"/>
  <c r="W179" i="2"/>
  <c r="Q179" i="2"/>
  <c r="O179" i="2"/>
  <c r="G179" i="2"/>
  <c r="D179" i="2"/>
  <c r="AA179" i="2" s="1"/>
  <c r="Y149" i="2"/>
  <c r="W149" i="2"/>
  <c r="Q149" i="2"/>
  <c r="O149" i="2"/>
  <c r="G149" i="2"/>
  <c r="D149" i="2"/>
  <c r="AA149" i="2" s="1"/>
  <c r="Y180" i="2"/>
  <c r="W180" i="2"/>
  <c r="Q180" i="2"/>
  <c r="O180" i="2"/>
  <c r="G180" i="2"/>
  <c r="D180" i="2"/>
  <c r="AA180" i="2" s="1"/>
  <c r="Y151" i="2"/>
  <c r="W151" i="2"/>
  <c r="Q151" i="2"/>
  <c r="O151" i="2"/>
  <c r="G151" i="2"/>
  <c r="D151" i="2"/>
  <c r="AA151" i="2" s="1"/>
  <c r="Y176" i="2"/>
  <c r="W176" i="2"/>
  <c r="Q176" i="2"/>
  <c r="O176" i="2"/>
  <c r="G176" i="2"/>
  <c r="D176" i="2"/>
  <c r="AA176" i="2" s="1"/>
  <c r="Y164" i="2"/>
  <c r="W164" i="2"/>
  <c r="Q164" i="2"/>
  <c r="O164" i="2"/>
  <c r="G164" i="2"/>
  <c r="D164" i="2"/>
  <c r="AA164" i="2" s="1"/>
  <c r="Y150" i="2"/>
  <c r="W150" i="2"/>
  <c r="Q150" i="2"/>
  <c r="O150" i="2"/>
  <c r="G150" i="2"/>
  <c r="D150" i="2"/>
  <c r="AA150" i="2" s="1"/>
  <c r="Y140" i="2"/>
  <c r="W140" i="2"/>
  <c r="Q140" i="2"/>
  <c r="O140" i="2"/>
  <c r="G140" i="2"/>
  <c r="D140" i="2"/>
  <c r="AA140" i="2" s="1"/>
  <c r="Y146" i="2"/>
  <c r="W146" i="2"/>
  <c r="Q146" i="2"/>
  <c r="O146" i="2"/>
  <c r="G146" i="2"/>
  <c r="D146" i="2"/>
  <c r="AA146" i="2" s="1"/>
  <c r="Y163" i="2"/>
  <c r="W163" i="2"/>
  <c r="Q163" i="2"/>
  <c r="O163" i="2"/>
  <c r="G163" i="2"/>
  <c r="D163" i="2"/>
  <c r="AA163" i="2" s="1"/>
  <c r="Y136" i="2"/>
  <c r="W136" i="2"/>
  <c r="Q136" i="2"/>
  <c r="O136" i="2"/>
  <c r="G136" i="2"/>
  <c r="D136" i="2"/>
  <c r="AA136" i="2" s="1"/>
  <c r="Y155" i="2"/>
  <c r="W155" i="2"/>
  <c r="Q155" i="2"/>
  <c r="O155" i="2"/>
  <c r="G155" i="2"/>
  <c r="D155" i="2"/>
  <c r="AA155" i="2" s="1"/>
  <c r="Y133" i="2"/>
  <c r="W133" i="2"/>
  <c r="Q133" i="2"/>
  <c r="O133" i="2"/>
  <c r="G133" i="2"/>
  <c r="D133" i="2"/>
  <c r="AA133" i="2" s="1"/>
  <c r="Y139" i="2"/>
  <c r="W139" i="2"/>
  <c r="Q139" i="2"/>
  <c r="O139" i="2"/>
  <c r="G139" i="2"/>
  <c r="D139" i="2"/>
  <c r="AA139" i="2" s="1"/>
  <c r="Y184" i="2"/>
  <c r="W184" i="2"/>
  <c r="Q184" i="2"/>
  <c r="O184" i="2"/>
  <c r="G184" i="2"/>
  <c r="D184" i="2"/>
  <c r="AA184" i="2" s="1"/>
  <c r="Y188" i="2"/>
  <c r="W188" i="2"/>
  <c r="Q188" i="2"/>
  <c r="O188" i="2"/>
  <c r="G188" i="2"/>
  <c r="D188" i="2"/>
  <c r="AA188" i="2" s="1"/>
  <c r="Y158" i="2"/>
  <c r="W158" i="2"/>
  <c r="Q158" i="2"/>
  <c r="O158" i="2"/>
  <c r="G158" i="2"/>
  <c r="D158" i="2"/>
  <c r="AA158" i="2" s="1"/>
  <c r="Y156" i="2"/>
  <c r="W156" i="2"/>
  <c r="Q156" i="2"/>
  <c r="O156" i="2"/>
  <c r="G156" i="2"/>
  <c r="D156" i="2"/>
  <c r="AA156" i="2" s="1"/>
  <c r="Y195" i="2"/>
  <c r="W195" i="2"/>
  <c r="Q195" i="2"/>
  <c r="O195" i="2"/>
  <c r="G195" i="2"/>
  <c r="D195" i="2"/>
  <c r="AA195" i="2" s="1"/>
  <c r="Y194" i="2"/>
  <c r="W194" i="2"/>
  <c r="Q194" i="2"/>
  <c r="O194" i="2"/>
  <c r="G194" i="2"/>
  <c r="D194" i="2"/>
  <c r="AA194" i="2" s="1"/>
  <c r="Y190" i="2"/>
  <c r="W190" i="2"/>
  <c r="Q190" i="2"/>
  <c r="O190" i="2"/>
  <c r="G190" i="2"/>
  <c r="D190" i="2"/>
  <c r="AA190" i="2" s="1"/>
  <c r="Y187" i="2"/>
  <c r="W187" i="2"/>
  <c r="Q187" i="2"/>
  <c r="O187" i="2"/>
  <c r="G187" i="2"/>
  <c r="D187" i="2"/>
  <c r="AA187" i="2" s="1"/>
  <c r="Y186" i="2"/>
  <c r="W186" i="2"/>
  <c r="Q186" i="2"/>
  <c r="O186" i="2"/>
  <c r="G186" i="2"/>
  <c r="D186" i="2"/>
  <c r="AA186" i="2" s="1"/>
  <c r="Y183" i="2"/>
  <c r="W183" i="2"/>
  <c r="Q183" i="2"/>
  <c r="O183" i="2"/>
  <c r="G183" i="2"/>
  <c r="D183" i="2"/>
  <c r="AA183" i="2" s="1"/>
  <c r="Y182" i="2"/>
  <c r="W182" i="2"/>
  <c r="Q182" i="2"/>
  <c r="O182" i="2"/>
  <c r="G182" i="2"/>
  <c r="D182" i="2"/>
  <c r="AA182" i="2" s="1"/>
  <c r="Y181" i="2"/>
  <c r="W181" i="2"/>
  <c r="Q181" i="2"/>
  <c r="O181" i="2"/>
  <c r="G181" i="2"/>
  <c r="D181" i="2"/>
  <c r="AA181" i="2" s="1"/>
  <c r="Y178" i="2"/>
  <c r="W178" i="2"/>
  <c r="Q178" i="2"/>
  <c r="O178" i="2"/>
  <c r="G178" i="2"/>
  <c r="D178" i="2"/>
  <c r="AA178" i="2" s="1"/>
  <c r="Y177" i="2"/>
  <c r="W177" i="2"/>
  <c r="Q177" i="2"/>
  <c r="O177" i="2"/>
  <c r="G177" i="2"/>
  <c r="D177" i="2"/>
  <c r="AA177" i="2" s="1"/>
  <c r="Y172" i="2"/>
  <c r="W172" i="2"/>
  <c r="Q172" i="2"/>
  <c r="O172" i="2"/>
  <c r="G172" i="2"/>
  <c r="D172" i="2"/>
  <c r="AA172" i="2" s="1"/>
  <c r="Y171" i="2"/>
  <c r="W171" i="2"/>
  <c r="Q171" i="2"/>
  <c r="O171" i="2"/>
  <c r="G171" i="2"/>
  <c r="D171" i="2"/>
  <c r="AA171" i="2" s="1"/>
  <c r="Y170" i="2"/>
  <c r="W170" i="2"/>
  <c r="Q170" i="2"/>
  <c r="O170" i="2"/>
  <c r="G170" i="2"/>
  <c r="D170" i="2"/>
  <c r="AA170" i="2" s="1"/>
  <c r="Y169" i="2"/>
  <c r="W169" i="2"/>
  <c r="Q169" i="2"/>
  <c r="O169" i="2"/>
  <c r="G169" i="2"/>
  <c r="D169" i="2"/>
  <c r="AA169" i="2" s="1"/>
  <c r="Y168" i="2"/>
  <c r="W168" i="2"/>
  <c r="Q168" i="2"/>
  <c r="O168" i="2"/>
  <c r="G168" i="2"/>
  <c r="D168" i="2"/>
  <c r="AA168" i="2" s="1"/>
  <c r="Y127" i="2"/>
  <c r="W127" i="2"/>
  <c r="Q127" i="2"/>
  <c r="O127" i="2"/>
  <c r="G127" i="2"/>
  <c r="D127" i="2"/>
  <c r="AA127" i="2" s="1"/>
  <c r="Y166" i="2"/>
  <c r="W166" i="2"/>
  <c r="Q166" i="2"/>
  <c r="O166" i="2"/>
  <c r="G166" i="2"/>
  <c r="D166" i="2"/>
  <c r="AA166" i="2" s="1"/>
  <c r="Y154" i="2"/>
  <c r="W154" i="2"/>
  <c r="Q154" i="2"/>
  <c r="O154" i="2"/>
  <c r="G154" i="2"/>
  <c r="D154" i="2"/>
  <c r="AA154" i="2" s="1"/>
  <c r="Y152" i="2"/>
  <c r="W152" i="2"/>
  <c r="Q152" i="2"/>
  <c r="O152" i="2"/>
  <c r="G152" i="2"/>
  <c r="D152" i="2"/>
  <c r="AA152" i="2" s="1"/>
  <c r="Y145" i="2"/>
  <c r="W145" i="2"/>
  <c r="Q145" i="2"/>
  <c r="O145" i="2"/>
  <c r="G145" i="2"/>
  <c r="D145" i="2"/>
  <c r="AA145" i="2" s="1"/>
  <c r="Y142" i="2"/>
  <c r="W142" i="2"/>
  <c r="Q142" i="2"/>
  <c r="O142" i="2"/>
  <c r="G142" i="2"/>
  <c r="D142" i="2"/>
  <c r="AA142" i="2" s="1"/>
  <c r="Y138" i="2"/>
  <c r="W138" i="2"/>
  <c r="Q138" i="2"/>
  <c r="O138" i="2"/>
  <c r="G138" i="2"/>
  <c r="D138" i="2"/>
  <c r="AA138" i="2" s="1"/>
  <c r="Y137" i="2"/>
  <c r="W137" i="2"/>
  <c r="Q137" i="2"/>
  <c r="O137" i="2"/>
  <c r="G137" i="2"/>
  <c r="D137" i="2"/>
  <c r="AA137" i="2" s="1"/>
  <c r="Y135" i="2"/>
  <c r="W135" i="2"/>
  <c r="Q135" i="2"/>
  <c r="O135" i="2"/>
  <c r="G135" i="2"/>
  <c r="D135" i="2"/>
  <c r="AA135" i="2" s="1"/>
  <c r="Y132" i="2"/>
  <c r="W132" i="2"/>
  <c r="Q132" i="2"/>
  <c r="O132" i="2"/>
  <c r="G132" i="2"/>
  <c r="D132" i="2"/>
  <c r="AA132" i="2" s="1"/>
  <c r="Y123" i="2"/>
  <c r="W123" i="2"/>
  <c r="W197" i="2" s="1"/>
  <c r="Q123" i="2"/>
  <c r="O123" i="2"/>
  <c r="O197" i="2" s="1"/>
  <c r="G123" i="2"/>
  <c r="D123" i="2"/>
  <c r="AA123" i="2" s="1"/>
  <c r="AA197" i="2" s="1"/>
  <c r="Y165" i="2"/>
  <c r="W165" i="2"/>
  <c r="Q165" i="2"/>
  <c r="O165" i="2"/>
  <c r="G165" i="2"/>
  <c r="D165" i="2"/>
  <c r="AA165" i="2" s="1"/>
  <c r="Y131" i="2"/>
  <c r="W131" i="2"/>
  <c r="Q131" i="2"/>
  <c r="O131" i="2"/>
  <c r="G131" i="2"/>
  <c r="D131" i="2"/>
  <c r="AA131" i="2" s="1"/>
  <c r="Y196" i="2"/>
  <c r="W196" i="2"/>
  <c r="Q196" i="2"/>
  <c r="O196" i="2"/>
  <c r="G196" i="2"/>
  <c r="D196" i="2"/>
  <c r="AA196" i="2" s="1"/>
  <c r="Y161" i="2"/>
  <c r="W161" i="2"/>
  <c r="Q161" i="2"/>
  <c r="O161" i="2"/>
  <c r="G161" i="2"/>
  <c r="D161" i="2"/>
  <c r="AA161" i="2" s="1"/>
  <c r="Y126" i="2"/>
  <c r="W126" i="2"/>
  <c r="Q126" i="2"/>
  <c r="O126" i="2"/>
  <c r="G126" i="2"/>
  <c r="D126" i="2"/>
  <c r="AA126" i="2" s="1"/>
  <c r="Y134" i="2"/>
  <c r="W134" i="2"/>
  <c r="Q134" i="2"/>
  <c r="O134" i="2"/>
  <c r="G134" i="2"/>
  <c r="D134" i="2"/>
  <c r="AA134" i="2" s="1"/>
  <c r="Y124" i="2"/>
  <c r="W124" i="2"/>
  <c r="Q124" i="2"/>
  <c r="O124" i="2"/>
  <c r="G124" i="2"/>
  <c r="D124" i="2"/>
  <c r="AA124" i="2" s="1"/>
  <c r="Y189" i="2"/>
  <c r="W189" i="2"/>
  <c r="Q189" i="2"/>
  <c r="O189" i="2"/>
  <c r="G189" i="2"/>
  <c r="D189" i="2"/>
  <c r="AA189" i="2" s="1"/>
  <c r="Y130" i="2"/>
  <c r="W130" i="2"/>
  <c r="Q130" i="2"/>
  <c r="O130" i="2"/>
  <c r="G130" i="2"/>
  <c r="D130" i="2"/>
  <c r="AA130" i="2" s="1"/>
  <c r="Y143" i="2"/>
  <c r="W143" i="2"/>
  <c r="Q143" i="2"/>
  <c r="O143" i="2"/>
  <c r="G143" i="2"/>
  <c r="D143" i="2"/>
  <c r="AA143" i="2" s="1"/>
  <c r="Y148" i="2"/>
  <c r="W148" i="2"/>
  <c r="Q148" i="2"/>
  <c r="O148" i="2"/>
  <c r="G148" i="2"/>
  <c r="D148" i="2"/>
  <c r="AA148" i="2" s="1"/>
  <c r="Y125" i="2"/>
  <c r="W125" i="2"/>
  <c r="Q125" i="2"/>
  <c r="O125" i="2"/>
  <c r="G125" i="2"/>
  <c r="D125" i="2"/>
  <c r="AA125" i="2" s="1"/>
  <c r="Y144" i="2"/>
  <c r="W144" i="2"/>
  <c r="Q144" i="2"/>
  <c r="O144" i="2"/>
  <c r="G144" i="2"/>
  <c r="D144" i="2"/>
  <c r="AA144" i="2" s="1"/>
  <c r="Y191" i="2"/>
  <c r="W191" i="2"/>
  <c r="Q191" i="2"/>
  <c r="O191" i="2"/>
  <c r="G191" i="2"/>
  <c r="D191" i="2"/>
  <c r="AA191" i="2" s="1"/>
  <c r="Y174" i="2"/>
  <c r="W174" i="2"/>
  <c r="Q174" i="2"/>
  <c r="O174" i="2"/>
  <c r="G174" i="2"/>
  <c r="D174" i="2"/>
  <c r="AA174" i="2" s="1"/>
  <c r="Y185" i="2"/>
  <c r="W185" i="2"/>
  <c r="Q185" i="2"/>
  <c r="O185" i="2"/>
  <c r="G185" i="2"/>
  <c r="D185" i="2"/>
  <c r="AA185" i="2" s="1"/>
  <c r="Y129" i="2"/>
  <c r="W129" i="2"/>
  <c r="Q129" i="2"/>
  <c r="O129" i="2"/>
  <c r="G129" i="2"/>
  <c r="D129" i="2"/>
  <c r="AA129" i="2" s="1"/>
  <c r="Y160" i="2"/>
  <c r="W160" i="2"/>
  <c r="Q160" i="2"/>
  <c r="O160" i="2"/>
  <c r="G160" i="2"/>
  <c r="D160" i="2"/>
  <c r="AA160" i="2" s="1"/>
  <c r="Y153" i="2"/>
  <c r="W153" i="2"/>
  <c r="Q153" i="2"/>
  <c r="O153" i="2"/>
  <c r="G153" i="2"/>
  <c r="D153" i="2"/>
  <c r="AA153" i="2" s="1"/>
  <c r="Y175" i="2"/>
  <c r="W175" i="2"/>
  <c r="Q175" i="2"/>
  <c r="O175" i="2"/>
  <c r="G175" i="2"/>
  <c r="D175" i="2"/>
  <c r="AA175" i="2" s="1"/>
  <c r="Y162" i="2"/>
  <c r="W162" i="2"/>
  <c r="Q162" i="2"/>
  <c r="O162" i="2"/>
  <c r="G162" i="2"/>
  <c r="D162" i="2"/>
  <c r="AA162" i="2" s="1"/>
  <c r="Y159" i="2"/>
  <c r="W159" i="2"/>
  <c r="Q159" i="2"/>
  <c r="O159" i="2"/>
  <c r="G159" i="2"/>
  <c r="D159" i="2"/>
  <c r="AA159" i="2" s="1"/>
  <c r="Y167" i="2"/>
  <c r="W167" i="2"/>
  <c r="Q167" i="2"/>
  <c r="O167" i="2"/>
  <c r="G167" i="2"/>
  <c r="D167" i="2"/>
  <c r="AA167" i="2" s="1"/>
  <c r="Y157" i="2"/>
  <c r="W157" i="2"/>
  <c r="Q157" i="2"/>
  <c r="O157" i="2"/>
  <c r="G157" i="2"/>
  <c r="D157" i="2"/>
  <c r="AA157" i="2" s="1"/>
  <c r="Y193" i="2"/>
  <c r="W193" i="2"/>
  <c r="Q193" i="2"/>
  <c r="O193" i="2"/>
  <c r="G193" i="2"/>
  <c r="D193" i="2"/>
  <c r="AA193" i="2" s="1"/>
  <c r="X102" i="3"/>
  <c r="U102" i="3"/>
  <c r="T102" i="3"/>
  <c r="S102" i="3"/>
  <c r="R102" i="3"/>
  <c r="P102" i="3"/>
  <c r="N102" i="3"/>
  <c r="M102" i="3"/>
  <c r="L102" i="3"/>
  <c r="K102" i="3"/>
  <c r="J102" i="3"/>
  <c r="I102" i="3"/>
  <c r="H102" i="3"/>
  <c r="F102" i="3"/>
  <c r="E102" i="3"/>
  <c r="X101" i="3"/>
  <c r="U101" i="3"/>
  <c r="T101" i="3"/>
  <c r="S101" i="3"/>
  <c r="R101" i="3"/>
  <c r="P101" i="3"/>
  <c r="N101" i="3"/>
  <c r="M101" i="3"/>
  <c r="L101" i="3"/>
  <c r="K101" i="3"/>
  <c r="J101" i="3"/>
  <c r="I101" i="3"/>
  <c r="H101" i="3"/>
  <c r="F101" i="3"/>
  <c r="E101" i="3"/>
  <c r="Y100" i="3"/>
  <c r="W100" i="3"/>
  <c r="Q100" i="3"/>
  <c r="O100" i="3"/>
  <c r="G100" i="3"/>
  <c r="D100" i="3"/>
  <c r="AA100" i="3" s="1"/>
  <c r="Y99" i="3"/>
  <c r="W99" i="3"/>
  <c r="Q99" i="3"/>
  <c r="O99" i="3"/>
  <c r="G99" i="3"/>
  <c r="D99" i="3"/>
  <c r="AA99" i="3" s="1"/>
  <c r="Y98" i="3"/>
  <c r="W98" i="3"/>
  <c r="Q98" i="3"/>
  <c r="O98" i="3"/>
  <c r="G98" i="3"/>
  <c r="D98" i="3"/>
  <c r="AA98" i="3" s="1"/>
  <c r="Y97" i="3"/>
  <c r="W97" i="3"/>
  <c r="Q97" i="3"/>
  <c r="O97" i="3"/>
  <c r="G97" i="3"/>
  <c r="D97" i="3"/>
  <c r="AA97" i="3" s="1"/>
  <c r="Y96" i="3"/>
  <c r="W96" i="3"/>
  <c r="Q96" i="3"/>
  <c r="O96" i="3"/>
  <c r="G96" i="3"/>
  <c r="D96" i="3"/>
  <c r="AA96" i="3" s="1"/>
  <c r="Y95" i="3"/>
  <c r="W95" i="3"/>
  <c r="Q95" i="3"/>
  <c r="O95" i="3"/>
  <c r="G95" i="3"/>
  <c r="D95" i="3"/>
  <c r="AA95" i="3" s="1"/>
  <c r="Y94" i="3"/>
  <c r="W94" i="3"/>
  <c r="Q94" i="3"/>
  <c r="O94" i="3"/>
  <c r="G94" i="3"/>
  <c r="D94" i="3"/>
  <c r="AA94" i="3" s="1"/>
  <c r="Y93" i="3"/>
  <c r="W93" i="3"/>
  <c r="Q93" i="3"/>
  <c r="O93" i="3"/>
  <c r="G93" i="3"/>
  <c r="D93" i="3"/>
  <c r="AA93" i="3" s="1"/>
  <c r="Y92" i="3"/>
  <c r="W92" i="3"/>
  <c r="Q92" i="3"/>
  <c r="O92" i="3"/>
  <c r="G92" i="3"/>
  <c r="D92" i="3"/>
  <c r="AA92" i="3" s="1"/>
  <c r="Y91" i="3"/>
  <c r="W91" i="3"/>
  <c r="Q91" i="3"/>
  <c r="O91" i="3"/>
  <c r="G91" i="3"/>
  <c r="D91" i="3"/>
  <c r="AA91" i="3" s="1"/>
  <c r="Y90" i="3"/>
  <c r="W90" i="3"/>
  <c r="Q90" i="3"/>
  <c r="O90" i="3"/>
  <c r="G90" i="3"/>
  <c r="D90" i="3"/>
  <c r="AA90" i="3" s="1"/>
  <c r="Y89" i="3"/>
  <c r="W89" i="3"/>
  <c r="Q89" i="3"/>
  <c r="O89" i="3"/>
  <c r="G89" i="3"/>
  <c r="D89" i="3"/>
  <c r="AA89" i="3" s="1"/>
  <c r="Y88" i="3"/>
  <c r="W88" i="3"/>
  <c r="Q88" i="3"/>
  <c r="O88" i="3"/>
  <c r="G88" i="3"/>
  <c r="D88" i="3"/>
  <c r="AA88" i="3" s="1"/>
  <c r="Y87" i="3"/>
  <c r="W87" i="3"/>
  <c r="Q87" i="3"/>
  <c r="O87" i="3"/>
  <c r="G87" i="3"/>
  <c r="D87" i="3"/>
  <c r="AA87" i="3" s="1"/>
  <c r="Y86" i="3"/>
  <c r="W86" i="3"/>
  <c r="Q86" i="3"/>
  <c r="O86" i="3"/>
  <c r="G86" i="3"/>
  <c r="D86" i="3"/>
  <c r="AA86" i="3" s="1"/>
  <c r="Y85" i="3"/>
  <c r="W85" i="3"/>
  <c r="Q85" i="3"/>
  <c r="O85" i="3"/>
  <c r="G85" i="3"/>
  <c r="D85" i="3"/>
  <c r="AA85" i="3" s="1"/>
  <c r="Y84" i="3"/>
  <c r="W84" i="3"/>
  <c r="Q84" i="3"/>
  <c r="O84" i="3"/>
  <c r="G84" i="3"/>
  <c r="D84" i="3"/>
  <c r="AA84" i="3" s="1"/>
  <c r="Y83" i="3"/>
  <c r="W83" i="3"/>
  <c r="Q83" i="3"/>
  <c r="O83" i="3"/>
  <c r="G83" i="3"/>
  <c r="D83" i="3"/>
  <c r="AA83" i="3" s="1"/>
  <c r="Y82" i="3"/>
  <c r="W82" i="3"/>
  <c r="Q82" i="3"/>
  <c r="O82" i="3"/>
  <c r="G82" i="3"/>
  <c r="D82" i="3"/>
  <c r="AA82" i="3" s="1"/>
  <c r="Y81" i="3"/>
  <c r="W81" i="3"/>
  <c r="Q81" i="3"/>
  <c r="O81" i="3"/>
  <c r="G81" i="3"/>
  <c r="D81" i="3"/>
  <c r="AA81" i="3" s="1"/>
  <c r="Y80" i="3"/>
  <c r="W80" i="3"/>
  <c r="Q80" i="3"/>
  <c r="O80" i="3"/>
  <c r="G80" i="3"/>
  <c r="D80" i="3"/>
  <c r="AA80" i="3" s="1"/>
  <c r="Y79" i="3"/>
  <c r="W79" i="3"/>
  <c r="W102" i="3" s="1"/>
  <c r="Q79" i="3"/>
  <c r="O79" i="3"/>
  <c r="G79" i="3"/>
  <c r="D79" i="3"/>
  <c r="D102" i="3" s="1"/>
  <c r="Y78" i="3"/>
  <c r="Y102" i="3" s="1"/>
  <c r="W78" i="3"/>
  <c r="Q78" i="3"/>
  <c r="Q102" i="3" s="1"/>
  <c r="O78" i="3"/>
  <c r="O102" i="3" s="1"/>
  <c r="G78" i="3"/>
  <c r="G102" i="3" s="1"/>
  <c r="D78" i="3"/>
  <c r="AA78" i="3" s="1"/>
  <c r="Z69" i="3"/>
  <c r="X69" i="3"/>
  <c r="V69" i="3"/>
  <c r="U69" i="3"/>
  <c r="T69" i="3"/>
  <c r="S69" i="3"/>
  <c r="R69" i="3"/>
  <c r="P69" i="3"/>
  <c r="N69" i="3"/>
  <c r="M69" i="3"/>
  <c r="L69" i="3"/>
  <c r="K69" i="3"/>
  <c r="J69" i="3"/>
  <c r="I69" i="3"/>
  <c r="H69" i="3"/>
  <c r="F69" i="3"/>
  <c r="E69" i="3"/>
  <c r="C69" i="3"/>
  <c r="Z68" i="3"/>
  <c r="X68" i="3"/>
  <c r="V68" i="3"/>
  <c r="U68" i="3"/>
  <c r="T68" i="3"/>
  <c r="S68" i="3"/>
  <c r="R68" i="3"/>
  <c r="P68" i="3"/>
  <c r="N68" i="3"/>
  <c r="M68" i="3"/>
  <c r="L68" i="3"/>
  <c r="K68" i="3"/>
  <c r="J68" i="3"/>
  <c r="I68" i="3"/>
  <c r="H68" i="3"/>
  <c r="F68" i="3"/>
  <c r="E68" i="3"/>
  <c r="C68" i="3"/>
  <c r="Y67" i="3"/>
  <c r="W67" i="3"/>
  <c r="Q67" i="3"/>
  <c r="O67" i="3"/>
  <c r="G67" i="3"/>
  <c r="D67" i="3"/>
  <c r="AA67" i="3" s="1"/>
  <c r="Y66" i="3"/>
  <c r="W66" i="3"/>
  <c r="Q66" i="3"/>
  <c r="O66" i="3"/>
  <c r="G66" i="3"/>
  <c r="D66" i="3"/>
  <c r="AA66" i="3" s="1"/>
  <c r="Y65" i="3"/>
  <c r="W65" i="3"/>
  <c r="Q65" i="3"/>
  <c r="O65" i="3"/>
  <c r="G65" i="3"/>
  <c r="D65" i="3"/>
  <c r="AA65" i="3" s="1"/>
  <c r="Y64" i="3"/>
  <c r="W64" i="3"/>
  <c r="Q64" i="3"/>
  <c r="O64" i="3"/>
  <c r="G64" i="3"/>
  <c r="D64" i="3"/>
  <c r="Y63" i="3"/>
  <c r="W63" i="3"/>
  <c r="Q63" i="3"/>
  <c r="O63" i="3"/>
  <c r="G63" i="3"/>
  <c r="D63" i="3"/>
  <c r="AA63" i="3" s="1"/>
  <c r="Y62" i="3"/>
  <c r="W62" i="3"/>
  <c r="Q62" i="3"/>
  <c r="O62" i="3"/>
  <c r="G62" i="3"/>
  <c r="D62" i="3"/>
  <c r="AA62" i="3" s="1"/>
  <c r="Y61" i="3"/>
  <c r="W61" i="3"/>
  <c r="Q61" i="3"/>
  <c r="O61" i="3"/>
  <c r="G61" i="3"/>
  <c r="D61" i="3"/>
  <c r="AA61" i="3" s="1"/>
  <c r="Y60" i="3"/>
  <c r="W60" i="3"/>
  <c r="Q60" i="3"/>
  <c r="O60" i="3"/>
  <c r="G60" i="3"/>
  <c r="D60" i="3"/>
  <c r="Y59" i="3"/>
  <c r="W59" i="3"/>
  <c r="Q59" i="3"/>
  <c r="O59" i="3"/>
  <c r="G59" i="3"/>
  <c r="D59" i="3"/>
  <c r="AA59" i="3" s="1"/>
  <c r="Y58" i="3"/>
  <c r="W58" i="3"/>
  <c r="Q58" i="3"/>
  <c r="O58" i="3"/>
  <c r="G58" i="3"/>
  <c r="D58" i="3"/>
  <c r="AA58" i="3" s="1"/>
  <c r="Y57" i="3"/>
  <c r="W57" i="3"/>
  <c r="Q57" i="3"/>
  <c r="O57" i="3"/>
  <c r="G57" i="3"/>
  <c r="D57" i="3"/>
  <c r="AA57" i="3" s="1"/>
  <c r="Y56" i="3"/>
  <c r="W56" i="3"/>
  <c r="Q56" i="3"/>
  <c r="O56" i="3"/>
  <c r="G56" i="3"/>
  <c r="D56" i="3"/>
  <c r="Y55" i="3"/>
  <c r="W55" i="3"/>
  <c r="Q55" i="3"/>
  <c r="O55" i="3"/>
  <c r="G55" i="3"/>
  <c r="D55" i="3"/>
  <c r="AA55" i="3" s="1"/>
  <c r="Y54" i="3"/>
  <c r="W54" i="3"/>
  <c r="Q54" i="3"/>
  <c r="O54" i="3"/>
  <c r="G54" i="3"/>
  <c r="D54" i="3"/>
  <c r="AA54" i="3" s="1"/>
  <c r="Y53" i="3"/>
  <c r="W53" i="3"/>
  <c r="Q53" i="3"/>
  <c r="O53" i="3"/>
  <c r="G53" i="3"/>
  <c r="D53" i="3"/>
  <c r="AA53" i="3" s="1"/>
  <c r="Y52" i="3"/>
  <c r="W52" i="3"/>
  <c r="Q52" i="3"/>
  <c r="O52" i="3"/>
  <c r="G52" i="3"/>
  <c r="D52" i="3"/>
  <c r="Y51" i="3"/>
  <c r="W51" i="3"/>
  <c r="Q51" i="3"/>
  <c r="O51" i="3"/>
  <c r="G51" i="3"/>
  <c r="D51" i="3"/>
  <c r="AA51" i="3" s="1"/>
  <c r="Y50" i="3"/>
  <c r="W50" i="3"/>
  <c r="Q50" i="3"/>
  <c r="O50" i="3"/>
  <c r="G50" i="3"/>
  <c r="D50" i="3"/>
  <c r="AA50" i="3" s="1"/>
  <c r="Y49" i="3"/>
  <c r="W49" i="3"/>
  <c r="Q49" i="3"/>
  <c r="O49" i="3"/>
  <c r="G49" i="3"/>
  <c r="D49" i="3"/>
  <c r="AA49" i="3" s="1"/>
  <c r="Y48" i="3"/>
  <c r="W48" i="3"/>
  <c r="Q48" i="3"/>
  <c r="O48" i="3"/>
  <c r="G48" i="3"/>
  <c r="D48" i="3"/>
  <c r="Y47" i="3"/>
  <c r="W47" i="3"/>
  <c r="Q47" i="3"/>
  <c r="O47" i="3"/>
  <c r="G47" i="3"/>
  <c r="D47" i="3"/>
  <c r="AA47" i="3" s="1"/>
  <c r="Y46" i="3"/>
  <c r="W46" i="3"/>
  <c r="Q46" i="3"/>
  <c r="O46" i="3"/>
  <c r="G46" i="3"/>
  <c r="D46" i="3"/>
  <c r="AA46" i="3" s="1"/>
  <c r="Y45" i="3"/>
  <c r="W45" i="3"/>
  <c r="Q45" i="3"/>
  <c r="O45" i="3"/>
  <c r="G45" i="3"/>
  <c r="D45" i="3"/>
  <c r="AA45" i="3" s="1"/>
  <c r="Y44" i="3"/>
  <c r="W44" i="3"/>
  <c r="Q44" i="3"/>
  <c r="O44" i="3"/>
  <c r="G44" i="3"/>
  <c r="D44" i="3"/>
  <c r="Y43" i="3"/>
  <c r="W43" i="3"/>
  <c r="W69" i="3" s="1"/>
  <c r="Q43" i="3"/>
  <c r="O43" i="3"/>
  <c r="O69" i="3" s="1"/>
  <c r="G43" i="3"/>
  <c r="D43" i="3"/>
  <c r="D68" i="3" s="1"/>
  <c r="Y42" i="3"/>
  <c r="W42" i="3"/>
  <c r="W68" i="3" s="1"/>
  <c r="Q42" i="3"/>
  <c r="O42" i="3"/>
  <c r="O68" i="3" s="1"/>
  <c r="G42" i="3"/>
  <c r="D42" i="3"/>
  <c r="D69" i="3" s="1"/>
  <c r="Z32" i="3"/>
  <c r="X32" i="3"/>
  <c r="V32" i="3"/>
  <c r="U32" i="3"/>
  <c r="T32" i="3"/>
  <c r="S32" i="3"/>
  <c r="R32" i="3"/>
  <c r="P32" i="3"/>
  <c r="N32" i="3"/>
  <c r="M32" i="3"/>
  <c r="L32" i="3"/>
  <c r="K32" i="3"/>
  <c r="J32" i="3"/>
  <c r="I32" i="3"/>
  <c r="H32" i="3"/>
  <c r="F32" i="3"/>
  <c r="E32" i="3"/>
  <c r="C32" i="3"/>
  <c r="Z31" i="3"/>
  <c r="X31" i="3"/>
  <c r="V31" i="3"/>
  <c r="U31" i="3"/>
  <c r="T31" i="3"/>
  <c r="S31" i="3"/>
  <c r="R31" i="3"/>
  <c r="P31" i="3"/>
  <c r="N31" i="3"/>
  <c r="M31" i="3"/>
  <c r="L31" i="3"/>
  <c r="K31" i="3"/>
  <c r="J31" i="3"/>
  <c r="I31" i="3"/>
  <c r="H31" i="3"/>
  <c r="F31" i="3"/>
  <c r="E31" i="3"/>
  <c r="C31" i="3"/>
  <c r="Y30" i="3"/>
  <c r="W30" i="3"/>
  <c r="Q30" i="3"/>
  <c r="O30" i="3"/>
  <c r="G30" i="3"/>
  <c r="D30" i="3"/>
  <c r="AA30" i="3" s="1"/>
  <c r="Y29" i="3"/>
  <c r="W29" i="3"/>
  <c r="Q29" i="3"/>
  <c r="O29" i="3"/>
  <c r="G29" i="3"/>
  <c r="D29" i="3"/>
  <c r="AA29" i="3" s="1"/>
  <c r="Y28" i="3"/>
  <c r="W28" i="3"/>
  <c r="Q28" i="3"/>
  <c r="O28" i="3"/>
  <c r="G28" i="3"/>
  <c r="D28" i="3"/>
  <c r="Y27" i="3"/>
  <c r="W27" i="3"/>
  <c r="Q27" i="3"/>
  <c r="O27" i="3"/>
  <c r="G27" i="3"/>
  <c r="D27" i="3"/>
  <c r="AA27" i="3" s="1"/>
  <c r="Y26" i="3"/>
  <c r="W26" i="3"/>
  <c r="Q26" i="3"/>
  <c r="O26" i="3"/>
  <c r="G26" i="3"/>
  <c r="D26" i="3"/>
  <c r="AA26" i="3" s="1"/>
  <c r="Y25" i="3"/>
  <c r="W25" i="3"/>
  <c r="Q25" i="3"/>
  <c r="O25" i="3"/>
  <c r="G25" i="3"/>
  <c r="D25" i="3"/>
  <c r="AA25" i="3" s="1"/>
  <c r="Y24" i="3"/>
  <c r="W24" i="3"/>
  <c r="Q24" i="3"/>
  <c r="O24" i="3"/>
  <c r="G24" i="3"/>
  <c r="D24" i="3"/>
  <c r="Y23" i="3"/>
  <c r="W23" i="3"/>
  <c r="Q23" i="3"/>
  <c r="O23" i="3"/>
  <c r="G23" i="3"/>
  <c r="D23" i="3"/>
  <c r="AA23" i="3" s="1"/>
  <c r="Y22" i="3"/>
  <c r="W22" i="3"/>
  <c r="Q22" i="3"/>
  <c r="O22" i="3"/>
  <c r="G22" i="3"/>
  <c r="D22" i="3"/>
  <c r="AA22" i="3" s="1"/>
  <c r="Y21" i="3"/>
  <c r="W21" i="3"/>
  <c r="Q21" i="3"/>
  <c r="O21" i="3"/>
  <c r="G21" i="3"/>
  <c r="D21" i="3"/>
  <c r="AA21" i="3" s="1"/>
  <c r="Y20" i="3"/>
  <c r="W20" i="3"/>
  <c r="Q20" i="3"/>
  <c r="O20" i="3"/>
  <c r="G20" i="3"/>
  <c r="D20" i="3"/>
  <c r="Y19" i="3"/>
  <c r="W19" i="3"/>
  <c r="Q19" i="3"/>
  <c r="O19" i="3"/>
  <c r="G19" i="3"/>
  <c r="D19" i="3"/>
  <c r="AA19" i="3" s="1"/>
  <c r="Y18" i="3"/>
  <c r="W18" i="3"/>
  <c r="Q18" i="3"/>
  <c r="O18" i="3"/>
  <c r="G18" i="3"/>
  <c r="D18" i="3"/>
  <c r="AA18" i="3" s="1"/>
  <c r="Y17" i="3"/>
  <c r="W17" i="3"/>
  <c r="Q17" i="3"/>
  <c r="O17" i="3"/>
  <c r="G17" i="3"/>
  <c r="D17" i="3"/>
  <c r="AA17" i="3" s="1"/>
  <c r="Y16" i="3"/>
  <c r="W16" i="3"/>
  <c r="Q16" i="3"/>
  <c r="O16" i="3"/>
  <c r="G16" i="3"/>
  <c r="D16" i="3"/>
  <c r="Y15" i="3"/>
  <c r="W15" i="3"/>
  <c r="Q15" i="3"/>
  <c r="O15" i="3"/>
  <c r="G15" i="3"/>
  <c r="D15" i="3"/>
  <c r="AA15" i="3" s="1"/>
  <c r="Y14" i="3"/>
  <c r="W14" i="3"/>
  <c r="Q14" i="3"/>
  <c r="O14" i="3"/>
  <c r="G14" i="3"/>
  <c r="D14" i="3"/>
  <c r="AA14" i="3" s="1"/>
  <c r="Y13" i="3"/>
  <c r="W13" i="3"/>
  <c r="Q13" i="3"/>
  <c r="O13" i="3"/>
  <c r="G13" i="3"/>
  <c r="D13" i="3"/>
  <c r="AA13" i="3" s="1"/>
  <c r="Y12" i="3"/>
  <c r="W12" i="3"/>
  <c r="Q12" i="3"/>
  <c r="O12" i="3"/>
  <c r="G12" i="3"/>
  <c r="D12" i="3"/>
  <c r="Y11" i="3"/>
  <c r="W11" i="3"/>
  <c r="Q11" i="3"/>
  <c r="O11" i="3"/>
  <c r="G11" i="3"/>
  <c r="D11" i="3"/>
  <c r="AA11" i="3" s="1"/>
  <c r="Y10" i="3"/>
  <c r="W10" i="3"/>
  <c r="Q10" i="3"/>
  <c r="O10" i="3"/>
  <c r="G10" i="3"/>
  <c r="D10" i="3"/>
  <c r="AA10" i="3" s="1"/>
  <c r="Y9" i="3"/>
  <c r="W9" i="3"/>
  <c r="Q9" i="3"/>
  <c r="O9" i="3"/>
  <c r="G9" i="3"/>
  <c r="D9" i="3"/>
  <c r="AA9" i="3" s="1"/>
  <c r="Y8" i="3"/>
  <c r="W8" i="3"/>
  <c r="Q8" i="3"/>
  <c r="O8" i="3"/>
  <c r="G8" i="3"/>
  <c r="D8" i="3"/>
  <c r="Y7" i="3"/>
  <c r="W7" i="3"/>
  <c r="Q7" i="3"/>
  <c r="O7" i="3"/>
  <c r="G7" i="3"/>
  <c r="D7" i="3"/>
  <c r="Y6" i="3"/>
  <c r="W6" i="3"/>
  <c r="W32" i="3" s="1"/>
  <c r="Q6" i="3"/>
  <c r="O6" i="3"/>
  <c r="O32" i="3" s="1"/>
  <c r="G6" i="3"/>
  <c r="D6" i="3"/>
  <c r="D31" i="3" s="1"/>
  <c r="X105" i="2"/>
  <c r="U105" i="2"/>
  <c r="T105" i="2"/>
  <c r="S105" i="2"/>
  <c r="R105" i="2"/>
  <c r="P105" i="2"/>
  <c r="N105" i="2"/>
  <c r="M105" i="2"/>
  <c r="L105" i="2"/>
  <c r="K105" i="2"/>
  <c r="J105" i="2"/>
  <c r="I105" i="2"/>
  <c r="H105" i="2"/>
  <c r="F105" i="2"/>
  <c r="E105" i="2"/>
  <c r="X104" i="2"/>
  <c r="U104" i="2"/>
  <c r="T104" i="2"/>
  <c r="S104" i="2"/>
  <c r="R104" i="2"/>
  <c r="P104" i="2"/>
  <c r="N104" i="2"/>
  <c r="M104" i="2"/>
  <c r="L104" i="2"/>
  <c r="K104" i="2"/>
  <c r="J104" i="2"/>
  <c r="I104" i="2"/>
  <c r="H104" i="2"/>
  <c r="F104" i="2"/>
  <c r="E104" i="2"/>
  <c r="Y103" i="2"/>
  <c r="W103" i="2"/>
  <c r="Q103" i="2"/>
  <c r="O103" i="2"/>
  <c r="G103" i="2"/>
  <c r="D103" i="2"/>
  <c r="AA103" i="2" s="1"/>
  <c r="Y102" i="2"/>
  <c r="W102" i="2"/>
  <c r="Q102" i="2"/>
  <c r="O102" i="2"/>
  <c r="G102" i="2"/>
  <c r="D102" i="2"/>
  <c r="AA102" i="2" s="1"/>
  <c r="Y101" i="2"/>
  <c r="W101" i="2"/>
  <c r="Q101" i="2"/>
  <c r="O101" i="2"/>
  <c r="G101" i="2"/>
  <c r="D101" i="2"/>
  <c r="AA101" i="2" s="1"/>
  <c r="Y100" i="2"/>
  <c r="W100" i="2"/>
  <c r="Q100" i="2"/>
  <c r="O100" i="2"/>
  <c r="G100" i="2"/>
  <c r="D100" i="2"/>
  <c r="AA100" i="2" s="1"/>
  <c r="Y99" i="2"/>
  <c r="W99" i="2"/>
  <c r="Q99" i="2"/>
  <c r="O99" i="2"/>
  <c r="G99" i="2"/>
  <c r="D99" i="2"/>
  <c r="AA99" i="2" s="1"/>
  <c r="Y98" i="2"/>
  <c r="W98" i="2"/>
  <c r="Q98" i="2"/>
  <c r="O98" i="2"/>
  <c r="G98" i="2"/>
  <c r="D98" i="2"/>
  <c r="AA98" i="2" s="1"/>
  <c r="Y97" i="2"/>
  <c r="W97" i="2"/>
  <c r="Q97" i="2"/>
  <c r="O97" i="2"/>
  <c r="G97" i="2"/>
  <c r="D97" i="2"/>
  <c r="AA97" i="2" s="1"/>
  <c r="Y96" i="2"/>
  <c r="W96" i="2"/>
  <c r="Q96" i="2"/>
  <c r="O96" i="2"/>
  <c r="G96" i="2"/>
  <c r="D96" i="2"/>
  <c r="AA96" i="2" s="1"/>
  <c r="Y95" i="2"/>
  <c r="W95" i="2"/>
  <c r="Q95" i="2"/>
  <c r="O95" i="2"/>
  <c r="G95" i="2"/>
  <c r="D95" i="2"/>
  <c r="AA95" i="2" s="1"/>
  <c r="Y94" i="2"/>
  <c r="W94" i="2"/>
  <c r="Q94" i="2"/>
  <c r="O94" i="2"/>
  <c r="G94" i="2"/>
  <c r="D94" i="2"/>
  <c r="AA94" i="2" s="1"/>
  <c r="Y93" i="2"/>
  <c r="W93" i="2"/>
  <c r="Q93" i="2"/>
  <c r="O93" i="2"/>
  <c r="G93" i="2"/>
  <c r="D93" i="2"/>
  <c r="AA93" i="2" s="1"/>
  <c r="Y92" i="2"/>
  <c r="W92" i="2"/>
  <c r="Q92" i="2"/>
  <c r="O92" i="2"/>
  <c r="G92" i="2"/>
  <c r="D92" i="2"/>
  <c r="AA92" i="2" s="1"/>
  <c r="Y91" i="2"/>
  <c r="W91" i="2"/>
  <c r="Q91" i="2"/>
  <c r="O91" i="2"/>
  <c r="G91" i="2"/>
  <c r="D91" i="2"/>
  <c r="AA91" i="2" s="1"/>
  <c r="Y90" i="2"/>
  <c r="W90" i="2"/>
  <c r="Q90" i="2"/>
  <c r="O90" i="2"/>
  <c r="G90" i="2"/>
  <c r="D90" i="2"/>
  <c r="AA90" i="2" s="1"/>
  <c r="Y89" i="2"/>
  <c r="W89" i="2"/>
  <c r="Q89" i="2"/>
  <c r="O89" i="2"/>
  <c r="G89" i="2"/>
  <c r="D89" i="2"/>
  <c r="Y88" i="2"/>
  <c r="W88" i="2"/>
  <c r="Q88" i="2"/>
  <c r="O88" i="2"/>
  <c r="G88" i="2"/>
  <c r="D88" i="2"/>
  <c r="AA88" i="2" s="1"/>
  <c r="Y87" i="2"/>
  <c r="W87" i="2"/>
  <c r="Q87" i="2"/>
  <c r="O87" i="2"/>
  <c r="G87" i="2"/>
  <c r="D87" i="2"/>
  <c r="AA87" i="2" s="1"/>
  <c r="Y86" i="2"/>
  <c r="W86" i="2"/>
  <c r="Q86" i="2"/>
  <c r="O86" i="2"/>
  <c r="G86" i="2"/>
  <c r="D86" i="2"/>
  <c r="AA86" i="2" s="1"/>
  <c r="Y85" i="2"/>
  <c r="W85" i="2"/>
  <c r="Q85" i="2"/>
  <c r="O85" i="2"/>
  <c r="G85" i="2"/>
  <c r="D85" i="2"/>
  <c r="AA85" i="2" s="1"/>
  <c r="Y84" i="2"/>
  <c r="W84" i="2"/>
  <c r="Q84" i="2"/>
  <c r="O84" i="2"/>
  <c r="G84" i="2"/>
  <c r="D84" i="2"/>
  <c r="AA84" i="2" s="1"/>
  <c r="Y83" i="2"/>
  <c r="W83" i="2"/>
  <c r="Q83" i="2"/>
  <c r="O83" i="2"/>
  <c r="G83" i="2"/>
  <c r="D83" i="2"/>
  <c r="AA83" i="2" s="1"/>
  <c r="Y82" i="2"/>
  <c r="W82" i="2"/>
  <c r="Q82" i="2"/>
  <c r="O82" i="2"/>
  <c r="G82" i="2"/>
  <c r="D82" i="2"/>
  <c r="Y81" i="2"/>
  <c r="Y105" i="2" s="1"/>
  <c r="W81" i="2"/>
  <c r="Q81" i="2"/>
  <c r="Q105" i="2" s="1"/>
  <c r="O81" i="2"/>
  <c r="O105" i="2" s="1"/>
  <c r="G81" i="2"/>
  <c r="G105" i="2" s="1"/>
  <c r="D81" i="2"/>
  <c r="AA81" i="2" s="1"/>
  <c r="AA198" i="2" l="1"/>
  <c r="W198" i="2"/>
  <c r="O198" i="2"/>
  <c r="D198" i="2"/>
  <c r="D197" i="2"/>
  <c r="D105" i="2"/>
  <c r="AA89" i="2"/>
  <c r="W105" i="2"/>
  <c r="W31" i="3"/>
  <c r="O31" i="3"/>
  <c r="D32" i="3"/>
  <c r="AA7" i="3"/>
  <c r="AA43" i="3"/>
  <c r="AA102" i="3"/>
  <c r="G32" i="3"/>
  <c r="Q32" i="3"/>
  <c r="Y32" i="3"/>
  <c r="AA8" i="3"/>
  <c r="AA12" i="3"/>
  <c r="AA16" i="3"/>
  <c r="AA20" i="3"/>
  <c r="AA24" i="3"/>
  <c r="AA28" i="3"/>
  <c r="G31" i="3"/>
  <c r="Q31" i="3"/>
  <c r="Y31" i="3"/>
  <c r="G68" i="3"/>
  <c r="G69" i="3"/>
  <c r="Q68" i="3"/>
  <c r="Q69" i="3"/>
  <c r="Y68" i="3"/>
  <c r="Y69" i="3"/>
  <c r="AA44" i="3"/>
  <c r="AA48" i="3"/>
  <c r="AA52" i="3"/>
  <c r="AA56" i="3"/>
  <c r="AA60" i="3"/>
  <c r="AA64" i="3"/>
  <c r="AA79" i="3"/>
  <c r="D101" i="3"/>
  <c r="W101" i="3"/>
  <c r="Y101" i="3"/>
  <c r="AA6" i="3"/>
  <c r="AA42" i="3"/>
  <c r="G101" i="3"/>
  <c r="O101" i="3"/>
  <c r="Q101" i="3"/>
  <c r="AA105" i="2"/>
  <c r="AA82" i="2"/>
  <c r="D104" i="2"/>
  <c r="W104" i="2"/>
  <c r="Y104" i="2"/>
  <c r="G104" i="2"/>
  <c r="O104" i="2"/>
  <c r="Q104" i="2"/>
  <c r="Z69" i="2"/>
  <c r="X69" i="2"/>
  <c r="V69" i="2"/>
  <c r="U69" i="2"/>
  <c r="T69" i="2"/>
  <c r="S69" i="2"/>
  <c r="R69" i="2"/>
  <c r="P69" i="2"/>
  <c r="N69" i="2"/>
  <c r="M69" i="2"/>
  <c r="L69" i="2"/>
  <c r="K69" i="2"/>
  <c r="J69" i="2"/>
  <c r="I69" i="2"/>
  <c r="H69" i="2"/>
  <c r="F69" i="2"/>
  <c r="E69" i="2"/>
  <c r="C69" i="2"/>
  <c r="Z68" i="2"/>
  <c r="X68" i="2"/>
  <c r="V68" i="2"/>
  <c r="U68" i="2"/>
  <c r="T68" i="2"/>
  <c r="S68" i="2"/>
  <c r="R68" i="2"/>
  <c r="P68" i="2"/>
  <c r="N68" i="2"/>
  <c r="M68" i="2"/>
  <c r="L68" i="2"/>
  <c r="K68" i="2"/>
  <c r="J68" i="2"/>
  <c r="I68" i="2"/>
  <c r="H68" i="2"/>
  <c r="F68" i="2"/>
  <c r="E68" i="2"/>
  <c r="C68" i="2"/>
  <c r="Y67" i="2"/>
  <c r="W67" i="2"/>
  <c r="Q67" i="2"/>
  <c r="O67" i="2"/>
  <c r="G67" i="2"/>
  <c r="D67" i="2"/>
  <c r="Y66" i="2"/>
  <c r="W66" i="2"/>
  <c r="Q66" i="2"/>
  <c r="O66" i="2"/>
  <c r="G66" i="2"/>
  <c r="D66" i="2"/>
  <c r="Y65" i="2"/>
  <c r="W65" i="2"/>
  <c r="Q65" i="2"/>
  <c r="O65" i="2"/>
  <c r="G65" i="2"/>
  <c r="D65" i="2"/>
  <c r="Y64" i="2"/>
  <c r="W64" i="2"/>
  <c r="Q64" i="2"/>
  <c r="O64" i="2"/>
  <c r="G64" i="2"/>
  <c r="D64" i="2"/>
  <c r="Y63" i="2"/>
  <c r="W63" i="2"/>
  <c r="Q63" i="2"/>
  <c r="O63" i="2"/>
  <c r="G63" i="2"/>
  <c r="D63" i="2"/>
  <c r="Y62" i="2"/>
  <c r="W62" i="2"/>
  <c r="Q62" i="2"/>
  <c r="O62" i="2"/>
  <c r="G62" i="2"/>
  <c r="D62" i="2"/>
  <c r="Y61" i="2"/>
  <c r="W61" i="2"/>
  <c r="Q61" i="2"/>
  <c r="O61" i="2"/>
  <c r="G61" i="2"/>
  <c r="D61" i="2"/>
  <c r="Y60" i="2"/>
  <c r="W60" i="2"/>
  <c r="Q60" i="2"/>
  <c r="O60" i="2"/>
  <c r="G60" i="2"/>
  <c r="D60" i="2"/>
  <c r="Y59" i="2"/>
  <c r="W59" i="2"/>
  <c r="Q59" i="2"/>
  <c r="O59" i="2"/>
  <c r="G59" i="2"/>
  <c r="D59" i="2"/>
  <c r="Y58" i="2"/>
  <c r="W58" i="2"/>
  <c r="Q58" i="2"/>
  <c r="O58" i="2"/>
  <c r="G58" i="2"/>
  <c r="D58" i="2"/>
  <c r="Y57" i="2"/>
  <c r="W57" i="2"/>
  <c r="Q57" i="2"/>
  <c r="O57" i="2"/>
  <c r="G57" i="2"/>
  <c r="D57" i="2"/>
  <c r="Y56" i="2"/>
  <c r="W56" i="2"/>
  <c r="Q56" i="2"/>
  <c r="O56" i="2"/>
  <c r="G56" i="2"/>
  <c r="D56" i="2"/>
  <c r="Y55" i="2"/>
  <c r="W55" i="2"/>
  <c r="Q55" i="2"/>
  <c r="O55" i="2"/>
  <c r="G55" i="2"/>
  <c r="D55" i="2"/>
  <c r="Y54" i="2"/>
  <c r="W54" i="2"/>
  <c r="Q54" i="2"/>
  <c r="O54" i="2"/>
  <c r="G54" i="2"/>
  <c r="D54" i="2"/>
  <c r="Y53" i="2"/>
  <c r="W53" i="2"/>
  <c r="Q53" i="2"/>
  <c r="O53" i="2"/>
  <c r="G53" i="2"/>
  <c r="D53" i="2"/>
  <c r="Y52" i="2"/>
  <c r="W52" i="2"/>
  <c r="Q52" i="2"/>
  <c r="O52" i="2"/>
  <c r="G52" i="2"/>
  <c r="D52" i="2"/>
  <c r="Y51" i="2"/>
  <c r="W51" i="2"/>
  <c r="Q51" i="2"/>
  <c r="O51" i="2"/>
  <c r="G51" i="2"/>
  <c r="D51" i="2"/>
  <c r="Y50" i="2"/>
  <c r="W50" i="2"/>
  <c r="Q50" i="2"/>
  <c r="O50" i="2"/>
  <c r="G50" i="2"/>
  <c r="D50" i="2"/>
  <c r="Y49" i="2"/>
  <c r="W49" i="2"/>
  <c r="Q49" i="2"/>
  <c r="O49" i="2"/>
  <c r="G49" i="2"/>
  <c r="D49" i="2"/>
  <c r="Y48" i="2"/>
  <c r="W48" i="2"/>
  <c r="Q48" i="2"/>
  <c r="O48" i="2"/>
  <c r="G48" i="2"/>
  <c r="D48" i="2"/>
  <c r="Y47" i="2"/>
  <c r="W47" i="2"/>
  <c r="Q47" i="2"/>
  <c r="O47" i="2"/>
  <c r="G47" i="2"/>
  <c r="D47" i="2"/>
  <c r="Y46" i="2"/>
  <c r="W46" i="2"/>
  <c r="Q46" i="2"/>
  <c r="O46" i="2"/>
  <c r="G46" i="2"/>
  <c r="D46" i="2"/>
  <c r="Y45" i="2"/>
  <c r="W45" i="2"/>
  <c r="Q45" i="2"/>
  <c r="O45" i="2"/>
  <c r="G45" i="2"/>
  <c r="D45" i="2"/>
  <c r="Y44" i="2"/>
  <c r="W44" i="2"/>
  <c r="Q44" i="2"/>
  <c r="O44" i="2"/>
  <c r="G44" i="2"/>
  <c r="D44" i="2"/>
  <c r="Y43" i="2"/>
  <c r="W43" i="2"/>
  <c r="Q43" i="2"/>
  <c r="O43" i="2"/>
  <c r="G43" i="2"/>
  <c r="D43" i="2"/>
  <c r="Y42" i="2"/>
  <c r="Y69" i="2" s="1"/>
  <c r="W42" i="2"/>
  <c r="W69" i="2" s="1"/>
  <c r="Q42" i="2"/>
  <c r="Q69" i="2" s="1"/>
  <c r="O42" i="2"/>
  <c r="O69" i="2" s="1"/>
  <c r="G42" i="2"/>
  <c r="G69" i="2" s="1"/>
  <c r="D42" i="2"/>
  <c r="D68" i="2" s="1"/>
  <c r="Z32" i="2"/>
  <c r="X32" i="2"/>
  <c r="V32" i="2"/>
  <c r="U32" i="2"/>
  <c r="T32" i="2"/>
  <c r="S32" i="2"/>
  <c r="R32" i="2"/>
  <c r="P32" i="2"/>
  <c r="N32" i="2"/>
  <c r="M32" i="2"/>
  <c r="L32" i="2"/>
  <c r="K32" i="2"/>
  <c r="J32" i="2"/>
  <c r="I32" i="2"/>
  <c r="H32" i="2"/>
  <c r="F32" i="2"/>
  <c r="E32" i="2"/>
  <c r="C32" i="2"/>
  <c r="Z31" i="2"/>
  <c r="X31" i="2"/>
  <c r="V31" i="2"/>
  <c r="U31" i="2"/>
  <c r="T31" i="2"/>
  <c r="S31" i="2"/>
  <c r="R31" i="2"/>
  <c r="P31" i="2"/>
  <c r="N31" i="2"/>
  <c r="M31" i="2"/>
  <c r="L31" i="2"/>
  <c r="K31" i="2"/>
  <c r="J31" i="2"/>
  <c r="I31" i="2"/>
  <c r="H31" i="2"/>
  <c r="F31" i="2"/>
  <c r="E31" i="2"/>
  <c r="C31" i="2"/>
  <c r="Y30" i="2"/>
  <c r="W30" i="2"/>
  <c r="Q30" i="2"/>
  <c r="O30" i="2"/>
  <c r="G30" i="2"/>
  <c r="D30" i="2"/>
  <c r="Y29" i="2"/>
  <c r="W29" i="2"/>
  <c r="Q29" i="2"/>
  <c r="O29" i="2"/>
  <c r="G29" i="2"/>
  <c r="D29" i="2"/>
  <c r="Y28" i="2"/>
  <c r="W28" i="2"/>
  <c r="Q28" i="2"/>
  <c r="O28" i="2"/>
  <c r="G28" i="2"/>
  <c r="D28" i="2"/>
  <c r="Y27" i="2"/>
  <c r="W27" i="2"/>
  <c r="Q27" i="2"/>
  <c r="O27" i="2"/>
  <c r="G27" i="2"/>
  <c r="D27" i="2"/>
  <c r="Y26" i="2"/>
  <c r="W26" i="2"/>
  <c r="Q26" i="2"/>
  <c r="O26" i="2"/>
  <c r="G26" i="2"/>
  <c r="D26" i="2"/>
  <c r="Y25" i="2"/>
  <c r="W25" i="2"/>
  <c r="Q25" i="2"/>
  <c r="O25" i="2"/>
  <c r="G25" i="2"/>
  <c r="D25" i="2"/>
  <c r="Y24" i="2"/>
  <c r="W24" i="2"/>
  <c r="Q24" i="2"/>
  <c r="O24" i="2"/>
  <c r="G24" i="2"/>
  <c r="D24" i="2"/>
  <c r="Y23" i="2"/>
  <c r="W23" i="2"/>
  <c r="Q23" i="2"/>
  <c r="O23" i="2"/>
  <c r="G23" i="2"/>
  <c r="D23" i="2"/>
  <c r="Y22" i="2"/>
  <c r="W22" i="2"/>
  <c r="Q22" i="2"/>
  <c r="O22" i="2"/>
  <c r="G22" i="2"/>
  <c r="D22" i="2"/>
  <c r="Y21" i="2"/>
  <c r="W21" i="2"/>
  <c r="Q21" i="2"/>
  <c r="O21" i="2"/>
  <c r="G21" i="2"/>
  <c r="D21" i="2"/>
  <c r="Y20" i="2"/>
  <c r="W20" i="2"/>
  <c r="Q20" i="2"/>
  <c r="O20" i="2"/>
  <c r="G20" i="2"/>
  <c r="D20" i="2"/>
  <c r="Y19" i="2"/>
  <c r="W19" i="2"/>
  <c r="Q19" i="2"/>
  <c r="O19" i="2"/>
  <c r="G19" i="2"/>
  <c r="D19" i="2"/>
  <c r="Y18" i="2"/>
  <c r="W18" i="2"/>
  <c r="Q18" i="2"/>
  <c r="O18" i="2"/>
  <c r="G18" i="2"/>
  <c r="D18" i="2"/>
  <c r="Y17" i="2"/>
  <c r="W17" i="2"/>
  <c r="Q17" i="2"/>
  <c r="O17" i="2"/>
  <c r="G17" i="2"/>
  <c r="D17" i="2"/>
  <c r="Y16" i="2"/>
  <c r="W16" i="2"/>
  <c r="Q16" i="2"/>
  <c r="O16" i="2"/>
  <c r="G16" i="2"/>
  <c r="D16" i="2"/>
  <c r="Y15" i="2"/>
  <c r="W15" i="2"/>
  <c r="Q15" i="2"/>
  <c r="O15" i="2"/>
  <c r="G15" i="2"/>
  <c r="D15" i="2"/>
  <c r="Y14" i="2"/>
  <c r="W14" i="2"/>
  <c r="Q14" i="2"/>
  <c r="O14" i="2"/>
  <c r="G14" i="2"/>
  <c r="D14" i="2"/>
  <c r="Y13" i="2"/>
  <c r="W13" i="2"/>
  <c r="Q13" i="2"/>
  <c r="O13" i="2"/>
  <c r="G13" i="2"/>
  <c r="D13" i="2"/>
  <c r="Y12" i="2"/>
  <c r="W12" i="2"/>
  <c r="Q12" i="2"/>
  <c r="O12" i="2"/>
  <c r="G12" i="2"/>
  <c r="D12" i="2"/>
  <c r="Y11" i="2"/>
  <c r="W11" i="2"/>
  <c r="Q11" i="2"/>
  <c r="O11" i="2"/>
  <c r="G11" i="2"/>
  <c r="D11" i="2"/>
  <c r="Y10" i="2"/>
  <c r="W10" i="2"/>
  <c r="Q10" i="2"/>
  <c r="O10" i="2"/>
  <c r="G10" i="2"/>
  <c r="D10" i="2"/>
  <c r="Y9" i="2"/>
  <c r="W9" i="2"/>
  <c r="Q9" i="2"/>
  <c r="O9" i="2"/>
  <c r="G9" i="2"/>
  <c r="D9" i="2"/>
  <c r="Y8" i="2"/>
  <c r="W8" i="2"/>
  <c r="Q8" i="2"/>
  <c r="O8" i="2"/>
  <c r="G8" i="2"/>
  <c r="D8" i="2"/>
  <c r="Y7" i="2"/>
  <c r="W7" i="2"/>
  <c r="Q7" i="2"/>
  <c r="O7" i="2"/>
  <c r="G7" i="2"/>
  <c r="D7" i="2"/>
  <c r="Y6" i="2"/>
  <c r="Y32" i="2" s="1"/>
  <c r="W6" i="2"/>
  <c r="W32" i="2" s="1"/>
  <c r="Q6" i="2"/>
  <c r="Q32" i="2" s="1"/>
  <c r="O6" i="2"/>
  <c r="O32" i="2" s="1"/>
  <c r="G6" i="2"/>
  <c r="G32" i="2" s="1"/>
  <c r="D6" i="2"/>
  <c r="D31" i="2" s="1"/>
  <c r="G68" i="2" l="1"/>
  <c r="Q68" i="2"/>
  <c r="Y68" i="2"/>
  <c r="D32" i="2"/>
  <c r="O31" i="2"/>
  <c r="W31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32" i="3"/>
  <c r="AA31" i="3"/>
  <c r="AA68" i="3"/>
  <c r="AA69" i="3"/>
  <c r="AA101" i="3"/>
  <c r="AA104" i="2"/>
  <c r="AA42" i="2"/>
  <c r="O68" i="2"/>
  <c r="W68" i="2"/>
  <c r="D69" i="2"/>
  <c r="AA7" i="2"/>
  <c r="G31" i="2"/>
  <c r="Q31" i="2"/>
  <c r="Y31" i="2"/>
  <c r="AA6" i="2"/>
  <c r="AA69" i="2" l="1"/>
  <c r="AA68" i="2"/>
  <c r="AA32" i="2"/>
  <c r="AA31" i="2"/>
  <c r="F33" i="3" l="1"/>
  <c r="F33" i="2"/>
</calcChain>
</file>

<file path=xl/sharedStrings.xml><?xml version="1.0" encoding="utf-8"?>
<sst xmlns="http://schemas.openxmlformats.org/spreadsheetml/2006/main" count="2321" uniqueCount="111">
  <si>
    <t>NAME</t>
  </si>
  <si>
    <t>GENDER</t>
  </si>
  <si>
    <t>MATH</t>
  </si>
  <si>
    <t>TOTAL</t>
  </si>
  <si>
    <t>GRADE</t>
  </si>
  <si>
    <t>ENG</t>
  </si>
  <si>
    <t>LEVEL</t>
  </si>
  <si>
    <t>SCI&amp; TECH</t>
  </si>
  <si>
    <t>AGRIC</t>
  </si>
  <si>
    <t>HOME SCI</t>
  </si>
  <si>
    <t>KISWAHILI</t>
  </si>
  <si>
    <t>JUMLA</t>
  </si>
  <si>
    <t>SOCIAL STUDIES</t>
  </si>
  <si>
    <t>CRE</t>
  </si>
  <si>
    <t>P. H. E</t>
  </si>
  <si>
    <t>POSITION</t>
  </si>
  <si>
    <t>COLOUR</t>
  </si>
  <si>
    <t>MSS</t>
  </si>
  <si>
    <t>VICTORIA IRANDA</t>
  </si>
  <si>
    <t>FAITH CHEPTOO</t>
  </si>
  <si>
    <t>STERNLY OCHIENG</t>
  </si>
  <si>
    <t>DAVID ONSARE</t>
  </si>
  <si>
    <t>CLINTON OKINDO</t>
  </si>
  <si>
    <t>WYCLIFF WANYAGA</t>
  </si>
  <si>
    <t>BRIAN KIMUTAI</t>
  </si>
  <si>
    <t>RYAN GACHIRI</t>
  </si>
  <si>
    <t>KELVIN MUTUA</t>
  </si>
  <si>
    <t>LLOYD NJUGUNA</t>
  </si>
  <si>
    <t>ROBIN MORIASI</t>
  </si>
  <si>
    <t>SAMUEL GATHUNGU</t>
  </si>
  <si>
    <t>DAVID  SIMEL</t>
  </si>
  <si>
    <t>VICTORIA WANJIRU</t>
  </si>
  <si>
    <t>CASSEY LOVE</t>
  </si>
  <si>
    <t>ALEXIS WAIRIMU</t>
  </si>
  <si>
    <t>NELSON  WAWERU</t>
  </si>
  <si>
    <t>PIUS  OWITI</t>
  </si>
  <si>
    <t>KELVIN  MATU</t>
  </si>
  <si>
    <t>BONIFACE  LESHAN</t>
  </si>
  <si>
    <t>EMMANUEL  MUNENE</t>
  </si>
  <si>
    <t>ABNER  LETUON</t>
  </si>
  <si>
    <t>LAWRENCE</t>
  </si>
  <si>
    <t>CURTIS  KIMANI</t>
  </si>
  <si>
    <t>BETTY  CHEPNG'ETICH</t>
  </si>
  <si>
    <t>JOYANNE  MWIKALI</t>
  </si>
  <si>
    <t>SUB.POSITION</t>
  </si>
  <si>
    <t xml:space="preserve"> TOTAL1</t>
  </si>
  <si>
    <t>ME</t>
  </si>
  <si>
    <t>AE</t>
  </si>
  <si>
    <t>EE</t>
  </si>
  <si>
    <t>BE</t>
  </si>
  <si>
    <t>KISERIAN ADVENTIST PRIMARY SCHOOL</t>
  </si>
  <si>
    <t>END TERM2 EXAM</t>
  </si>
  <si>
    <t>GRADE 4R</t>
  </si>
  <si>
    <t>SCIE$TECH</t>
  </si>
  <si>
    <t>C.R.E</t>
  </si>
  <si>
    <t>P.H.E</t>
  </si>
  <si>
    <t>ADRIAN  MUCHIRI</t>
  </si>
  <si>
    <t>B</t>
  </si>
  <si>
    <t>M</t>
  </si>
  <si>
    <t>BECKY KARIMI</t>
  </si>
  <si>
    <t>G</t>
  </si>
  <si>
    <t>BRENDA GATHONI</t>
  </si>
  <si>
    <t>BRYSON  MBURU</t>
  </si>
  <si>
    <t>CHARLES ABUGA</t>
  </si>
  <si>
    <t>ELIEZAR  NG'ANG'A</t>
  </si>
  <si>
    <t>GIFT NAISHIPAI</t>
  </si>
  <si>
    <t>GLORIA BIYAKI</t>
  </si>
  <si>
    <t>HARIISON NZAI</t>
  </si>
  <si>
    <t>HENRY  NJUGUNA</t>
  </si>
  <si>
    <t>ISRAEL CHOSEN SOMBA</t>
  </si>
  <si>
    <t>JOSEPH S NJOROGE</t>
  </si>
  <si>
    <t>A</t>
  </si>
  <si>
    <t>JOY  NOSIM</t>
  </si>
  <si>
    <t>JUNIOUR BWOMA</t>
  </si>
  <si>
    <t>JUNIOUR NYAKEMORI</t>
  </si>
  <si>
    <t>LEWIS GECHIRA</t>
  </si>
  <si>
    <t>LISA MORAA</t>
  </si>
  <si>
    <t>NAFTALY NDIRANGU</t>
  </si>
  <si>
    <t>PANIN LEINA</t>
  </si>
  <si>
    <t>SHANICE OGAKE</t>
  </si>
  <si>
    <t>STACY  AUMA</t>
  </si>
  <si>
    <t>STALINE AYANA</t>
  </si>
  <si>
    <t>VANESSAR NJOKI</t>
  </si>
  <si>
    <t>VICTOR NJOROGE</t>
  </si>
  <si>
    <t>WILFRED  MBUGUA</t>
  </si>
  <si>
    <t>SUB-POS</t>
  </si>
  <si>
    <t>ABIGAEL WANJIKU</t>
  </si>
  <si>
    <t>AUDREY  NJOKI</t>
  </si>
  <si>
    <t>BRIAN NDEGWA</t>
  </si>
  <si>
    <t>DAMARIS NDANU</t>
  </si>
  <si>
    <t>DAVID C KIZITO</t>
  </si>
  <si>
    <t>HANNAH ATIENO KEMBE</t>
  </si>
  <si>
    <t>HANNAH WAITHERA</t>
  </si>
  <si>
    <t>IGNATIOUS ANGIRA</t>
  </si>
  <si>
    <t>IVY NYOKABI WARARI</t>
  </si>
  <si>
    <t>JOB  NYAKANGI</t>
  </si>
  <si>
    <t>JOSEPH MWAURA</t>
  </si>
  <si>
    <t>KINGSLEY OBURU</t>
  </si>
  <si>
    <t>LEE  KIARIE</t>
  </si>
  <si>
    <t>MARY WAIRIMU</t>
  </si>
  <si>
    <t>MELLISA HOPE</t>
  </si>
  <si>
    <t>PETER  KIMANI</t>
  </si>
  <si>
    <t>PRECIOUS MATINDE</t>
  </si>
  <si>
    <t>SAN JUSTIN MURIITHII</t>
  </si>
  <si>
    <t>SHANTELLE MUTHONI</t>
  </si>
  <si>
    <t>SHIRLEEN WANJIKU</t>
  </si>
  <si>
    <t>STECIE  KEMUNTO</t>
  </si>
  <si>
    <t>VICTOR MUTHEE</t>
  </si>
  <si>
    <t>VICTORIA  NDUAMBA</t>
  </si>
  <si>
    <t>GRADE 4B</t>
  </si>
  <si>
    <t>SUBJECT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</si>
</sst>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name val="Arial"/>
    </font>
    <font>
      <b/>
      <sz val="36"/>
      <color rgb="FF0070C0"/>
      <name val="Calibri"/>
      <family val="2"/>
    </font>
    <font>
      <sz val="36"/>
      <name val="Arial"/>
      <family val="2"/>
    </font>
    <font>
      <b/>
      <sz val="36"/>
      <color rgb="FFFF0000"/>
      <name val="Arial"/>
      <family val="2"/>
    </font>
    <font>
      <b/>
      <sz val="36"/>
      <color rgb="FFC00000"/>
      <name val="Arial"/>
      <family val="2"/>
    </font>
    <font>
      <b/>
      <sz val="48"/>
      <color rgb="FFC00000"/>
      <name val="Arial"/>
      <family val="2"/>
    </font>
    <font>
      <b/>
      <sz val="48"/>
      <color indexed="64"/>
      <name val="Calibri"/>
      <family val="2"/>
    </font>
    <font>
      <b/>
      <sz val="48"/>
      <color rgb="FF000000"/>
      <name val="Calibri"/>
      <family val="2"/>
    </font>
    <font>
      <b/>
      <sz val="48"/>
      <color rgb="FFFF0000"/>
      <name val="Calibri"/>
      <family val="2"/>
    </font>
    <font>
      <b/>
      <sz val="48"/>
      <color theme="1"/>
      <name val="Calibri"/>
      <family val="2"/>
    </font>
    <font>
      <b/>
      <sz val="48"/>
      <name val="Calibri"/>
      <family val="2"/>
    </font>
    <font>
      <b/>
      <sz val="48"/>
      <color rgb="FF0070C0"/>
      <name val="Calibri"/>
      <family val="2"/>
      <scheme val="minor"/>
    </font>
    <font>
      <b/>
      <sz val="48"/>
      <color rgb="FFFFFF00"/>
      <name val="Calibri"/>
      <family val="2"/>
      <scheme val="minor"/>
    </font>
    <font>
      <b/>
      <sz val="48"/>
      <name val="Calibri"/>
      <family val="2"/>
      <scheme val="minor"/>
    </font>
    <font>
      <sz val="48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28"/>
      <name val="Calibri"/>
      <family val="2"/>
    </font>
    <font>
      <b/>
      <sz val="28"/>
      <color rgb="FFC00000"/>
      <name val="Calibri"/>
      <family val="2"/>
    </font>
    <font>
      <b/>
      <sz val="48"/>
      <color rgb="FFC00000"/>
      <name val="Calibri"/>
      <family val="2"/>
    </font>
    <font>
      <sz val="11"/>
      <color rgb="FFFF0000"/>
      <name val="Arial"/>
      <family val="2"/>
    </font>
    <font>
      <b/>
      <sz val="48"/>
      <color rgb="FFFF0000"/>
      <name val="Arial"/>
      <family val="2"/>
    </font>
    <font>
      <b/>
      <sz val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textRotation="45"/>
    </xf>
    <xf numFmtId="0" fontId="1" fillId="0" borderId="1" xfId="0" applyNumberFormat="1" applyFont="1" applyFill="1" applyBorder="1" applyAlignment="1">
      <alignment horizontal="center" textRotation="45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1" xfId="0" applyNumberFormat="1" applyFont="1" applyFill="1" applyBorder="1" applyAlignment="1"/>
    <xf numFmtId="0" fontId="6" fillId="0" borderId="2" xfId="0" applyNumberFormat="1" applyFont="1" applyFill="1" applyBorder="1" applyAlignment="1"/>
    <xf numFmtId="0" fontId="6" fillId="0" borderId="3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/>
    <xf numFmtId="1" fontId="9" fillId="0" borderId="3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4" fontId="4" fillId="0" borderId="1" xfId="0" applyNumberFormat="1" applyFont="1" applyBorder="1">
      <alignment vertical="center"/>
    </xf>
    <xf numFmtId="0" fontId="8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0" fontId="11" fillId="0" borderId="1" xfId="0" applyFont="1" applyBorder="1" applyAlignment="1"/>
    <xf numFmtId="0" fontId="11" fillId="0" borderId="1" xfId="0" applyFont="1" applyBorder="1" applyAlignment="1">
      <alignment textRotation="45"/>
    </xf>
    <xf numFmtId="0" fontId="11" fillId="0" borderId="1" xfId="0" applyFont="1" applyBorder="1" applyAlignment="1">
      <alignment horizontal="center" textRotation="45"/>
    </xf>
    <xf numFmtId="0" fontId="12" fillId="4" borderId="1" xfId="0" applyFont="1" applyFill="1" applyBorder="1" applyAlignment="1">
      <alignment textRotation="45"/>
    </xf>
    <xf numFmtId="0" fontId="13" fillId="0" borderId="2" xfId="0" applyFont="1" applyBorder="1" applyAlignment="1"/>
    <xf numFmtId="0" fontId="13" fillId="0" borderId="0" xfId="0" applyFont="1" applyAlignment="1"/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0" fontId="13" fillId="0" borderId="1" xfId="0" applyFont="1" applyBorder="1" applyAlignment="1"/>
    <xf numFmtId="1" fontId="14" fillId="0" borderId="1" xfId="0" applyNumberFormat="1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/>
    <xf numFmtId="0" fontId="13" fillId="0" borderId="4" xfId="0" applyFont="1" applyBorder="1" applyAlignment="1"/>
    <xf numFmtId="0" fontId="13" fillId="0" borderId="3" xfId="0" applyFont="1" applyBorder="1" applyAlignment="1"/>
    <xf numFmtId="0" fontId="14" fillId="5" borderId="3" xfId="0" applyFont="1" applyFill="1" applyBorder="1" applyAlignment="1"/>
    <xf numFmtId="0" fontId="14" fillId="5" borderId="3" xfId="0" applyFon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0" borderId="5" xfId="0" applyFont="1" applyBorder="1" applyAlignment="1"/>
    <xf numFmtId="0" fontId="14" fillId="0" borderId="1" xfId="0" applyFont="1" applyBorder="1" applyAlignment="1"/>
    <xf numFmtId="164" fontId="14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/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/>
    <xf numFmtId="0" fontId="0" fillId="0" borderId="1" xfId="0" applyBorder="1">
      <alignment vertical="center"/>
    </xf>
    <xf numFmtId="0" fontId="1" fillId="0" borderId="6" xfId="0" applyNumberFormat="1" applyFont="1" applyFill="1" applyBorder="1" applyAlignment="1">
      <alignment textRotation="45"/>
    </xf>
    <xf numFmtId="0" fontId="0" fillId="3" borderId="1" xfId="0" applyFill="1" applyBorder="1">
      <alignment vertical="center"/>
    </xf>
    <xf numFmtId="0" fontId="5" fillId="0" borderId="1" xfId="0" applyFont="1" applyBorder="1">
      <alignment vertical="center"/>
    </xf>
    <xf numFmtId="1" fontId="5" fillId="0" borderId="1" xfId="0" applyNumberFormat="1" applyFont="1" applyBorder="1">
      <alignment vertical="center"/>
    </xf>
    <xf numFmtId="164" fontId="5" fillId="0" borderId="1" xfId="0" applyNumberFormat="1" applyFont="1" applyBorder="1">
      <alignment vertical="center"/>
    </xf>
    <xf numFmtId="0" fontId="16" fillId="0" borderId="1" xfId="0" applyFont="1" applyBorder="1" applyAlignment="1"/>
    <xf numFmtId="0" fontId="17" fillId="0" borderId="1" xfId="0" applyFont="1" applyBorder="1" applyAlignment="1">
      <alignment textRotation="45"/>
    </xf>
    <xf numFmtId="0" fontId="10" fillId="0" borderId="2" xfId="0" applyFont="1" applyBorder="1" applyAlignment="1"/>
    <xf numFmtId="0" fontId="10" fillId="0" borderId="3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/>
    <xf numFmtId="0" fontId="18" fillId="0" borderId="1" xfId="0" applyFont="1" applyBorder="1" applyAlignment="1"/>
    <xf numFmtId="0" fontId="10" fillId="0" borderId="1" xfId="0" applyFont="1" applyBorder="1" applyAlignment="1"/>
    <xf numFmtId="0" fontId="18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textRotation="45"/>
    </xf>
    <xf numFmtId="0" fontId="18" fillId="0" borderId="1" xfId="0" applyFont="1" applyBorder="1" applyAlignment="1">
      <alignment textRotation="45"/>
    </xf>
    <xf numFmtId="0" fontId="18" fillId="2" borderId="1" xfId="0" applyFont="1" applyFill="1" applyBorder="1" applyAlignment="1">
      <alignment textRotation="45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164" fontId="10" fillId="0" borderId="1" xfId="0" applyNumberFormat="1" applyFont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0" fontId="8" fillId="6" borderId="1" xfId="0" applyFont="1" applyFill="1" applyBorder="1" applyAlignment="1"/>
    <xf numFmtId="0" fontId="19" fillId="6" borderId="1" xfId="0" applyFont="1" applyFill="1" applyBorder="1">
      <alignment vertical="center"/>
    </xf>
    <xf numFmtId="0" fontId="20" fillId="6" borderId="1" xfId="0" applyFont="1" applyFill="1" applyBorder="1">
      <alignment vertical="center"/>
    </xf>
    <xf numFmtId="0" fontId="6" fillId="0" borderId="0" xfId="0" applyNumberFormat="1" applyFont="1" applyFill="1" applyBorder="1" applyAlignment="1"/>
    <xf numFmtId="0" fontId="13" fillId="0" borderId="2" xfId="0" applyFont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0" fillId="3" borderId="3" xfId="0" applyFill="1" applyBorder="1">
      <alignment vertical="center"/>
    </xf>
    <xf numFmtId="0" fontId="10" fillId="2" borderId="3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2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2"/>
  <sheetViews>
    <sheetView tabSelected="1" zoomScale="28" zoomScaleNormal="28" workbookViewId="0">
      <selection activeCell="L189" sqref="L189"/>
    </sheetView>
  </sheetViews>
  <sheetFormatPr defaultColWidth="10" defaultRowHeight="14.25" x14ac:dyDescent="0.2"/>
  <cols>
    <col min="1" max="1" width="88.25" bestFit="1" customWidth="1"/>
    <col min="2" max="2" width="11" customWidth="1"/>
    <col min="3" max="3" width="21.5" customWidth="1"/>
    <col min="4" max="4" width="23.5" customWidth="1"/>
    <col min="5" max="5" width="11.5" customWidth="1"/>
    <col min="6" max="6" width="23.75" customWidth="1"/>
    <col min="7" max="7" width="21.5" customWidth="1"/>
    <col min="8" max="8" width="11" customWidth="1"/>
    <col min="9" max="9" width="20.375" customWidth="1"/>
    <col min="10" max="10" width="11" customWidth="1"/>
    <col min="11" max="11" width="23.125" customWidth="1"/>
    <col min="12" max="12" width="11" customWidth="1"/>
    <col min="13" max="13" width="22" customWidth="1"/>
    <col min="14" max="14" width="11" customWidth="1"/>
    <col min="15" max="15" width="22.875" customWidth="1"/>
    <col min="16" max="16" width="22.5" customWidth="1"/>
    <col min="17" max="17" width="21.5" customWidth="1"/>
    <col min="18" max="18" width="11" customWidth="1"/>
    <col min="19" max="19" width="23.375" customWidth="1"/>
    <col min="20" max="20" width="11" customWidth="1"/>
    <col min="21" max="21" width="21.25" customWidth="1"/>
    <col min="22" max="22" width="11" customWidth="1"/>
    <col min="23" max="23" width="23.625" customWidth="1"/>
    <col min="24" max="24" width="23.375" customWidth="1"/>
    <col min="25" max="25" width="22.5" customWidth="1"/>
    <col min="26" max="26" width="11" customWidth="1"/>
    <col min="27" max="27" width="26.125" customWidth="1"/>
    <col min="28" max="28" width="14.125" customWidth="1"/>
    <col min="29" max="29" width="13.25" customWidth="1"/>
    <col min="30" max="256" width="11" customWidth="1"/>
  </cols>
  <sheetData>
    <row r="1" spans="1:29" ht="60" x14ac:dyDescent="0.2">
      <c r="A1" s="4"/>
      <c r="B1" s="7" t="s">
        <v>50</v>
      </c>
      <c r="C1" s="7"/>
      <c r="D1" s="7"/>
      <c r="E1" s="7"/>
      <c r="F1" s="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60" x14ac:dyDescent="0.2">
      <c r="A2" s="4"/>
      <c r="B2" s="7" t="s">
        <v>51</v>
      </c>
      <c r="C2" s="7"/>
      <c r="D2" s="7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60" x14ac:dyDescent="0.2">
      <c r="A3" s="4"/>
      <c r="B3" s="7" t="s">
        <v>52</v>
      </c>
      <c r="C3" s="7"/>
      <c r="D3" s="7"/>
      <c r="E3" s="7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44.2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279" x14ac:dyDescent="0.9">
      <c r="A5" s="24" t="s">
        <v>0</v>
      </c>
      <c r="B5" s="25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3</v>
      </c>
      <c r="H5" s="26" t="s">
        <v>4</v>
      </c>
      <c r="I5" s="26" t="s">
        <v>53</v>
      </c>
      <c r="J5" s="26" t="s">
        <v>6</v>
      </c>
      <c r="K5" s="26" t="s">
        <v>8</v>
      </c>
      <c r="L5" s="26" t="s">
        <v>6</v>
      </c>
      <c r="M5" s="26" t="s">
        <v>9</v>
      </c>
      <c r="N5" s="26" t="s">
        <v>6</v>
      </c>
      <c r="O5" s="26" t="s">
        <v>3</v>
      </c>
      <c r="P5" s="26" t="s">
        <v>10</v>
      </c>
      <c r="Q5" s="26" t="s">
        <v>3</v>
      </c>
      <c r="R5" s="25" t="s">
        <v>4</v>
      </c>
      <c r="S5" s="25" t="s">
        <v>12</v>
      </c>
      <c r="T5" s="25" t="s">
        <v>6</v>
      </c>
      <c r="U5" s="25" t="s">
        <v>54</v>
      </c>
      <c r="V5" s="25" t="s">
        <v>6</v>
      </c>
      <c r="W5" s="25" t="s">
        <v>3</v>
      </c>
      <c r="X5" s="25" t="s">
        <v>55</v>
      </c>
      <c r="Y5" s="25" t="s">
        <v>3</v>
      </c>
      <c r="Z5" s="25" t="s">
        <v>6</v>
      </c>
      <c r="AA5" s="25" t="s">
        <v>3</v>
      </c>
      <c r="AB5" s="25" t="s">
        <v>15</v>
      </c>
      <c r="AC5" s="27" t="s">
        <v>16</v>
      </c>
    </row>
    <row r="6" spans="1:29" ht="61.5" x14ac:dyDescent="0.9">
      <c r="A6" s="28" t="s">
        <v>56</v>
      </c>
      <c r="B6" s="29" t="s">
        <v>57</v>
      </c>
      <c r="C6" s="30">
        <v>14</v>
      </c>
      <c r="D6" s="30">
        <f>(C6/25)*100</f>
        <v>56.000000000000007</v>
      </c>
      <c r="E6" s="31" t="s">
        <v>46</v>
      </c>
      <c r="F6" s="32">
        <v>24</v>
      </c>
      <c r="G6" s="32">
        <f>(F6/40)*100</f>
        <v>60</v>
      </c>
      <c r="H6" s="33" t="s">
        <v>58</v>
      </c>
      <c r="I6" s="31">
        <v>3</v>
      </c>
      <c r="J6" s="31"/>
      <c r="K6" s="31">
        <v>12</v>
      </c>
      <c r="L6" s="31" t="s">
        <v>47</v>
      </c>
      <c r="M6" s="31">
        <v>10</v>
      </c>
      <c r="N6" s="31" t="s">
        <v>46</v>
      </c>
      <c r="O6" s="32">
        <f>((I6+K6+M6)/80)*100</f>
        <v>31.25</v>
      </c>
      <c r="P6" s="30">
        <v>20</v>
      </c>
      <c r="Q6" s="32">
        <f>(P6/40)*100</f>
        <v>50</v>
      </c>
      <c r="R6" s="34" t="s">
        <v>46</v>
      </c>
      <c r="S6" s="31">
        <v>9</v>
      </c>
      <c r="T6" s="32" t="s">
        <v>49</v>
      </c>
      <c r="U6" s="31">
        <v>23</v>
      </c>
      <c r="V6" s="31" t="s">
        <v>46</v>
      </c>
      <c r="W6" s="32">
        <f>((S6+U6)/60)*100</f>
        <v>53.333333333333336</v>
      </c>
      <c r="X6" s="31">
        <v>14</v>
      </c>
      <c r="Y6" s="32">
        <f t="shared" ref="Y6:Y30" si="0">(X6/25)*100</f>
        <v>56.000000000000007</v>
      </c>
      <c r="Z6" s="31" t="s">
        <v>46</v>
      </c>
      <c r="AA6" s="32">
        <f>(D6+G6+O6+Q6+W6+Y6)</f>
        <v>306.58333333333337</v>
      </c>
      <c r="AB6" s="35"/>
      <c r="AC6" s="36"/>
    </row>
    <row r="7" spans="1:29" ht="61.5" x14ac:dyDescent="0.9">
      <c r="A7" s="28" t="s">
        <v>59</v>
      </c>
      <c r="B7" s="34" t="s">
        <v>60</v>
      </c>
      <c r="C7" s="30">
        <v>11</v>
      </c>
      <c r="D7" s="30">
        <f t="shared" ref="D7:D30" si="1">(C7/25)*100</f>
        <v>44</v>
      </c>
      <c r="E7" s="31" t="s">
        <v>47</v>
      </c>
      <c r="F7" s="32">
        <v>36</v>
      </c>
      <c r="G7" s="32">
        <f t="shared" ref="G7:G30" si="2">(F7/40)*100</f>
        <v>90</v>
      </c>
      <c r="H7" s="33" t="s">
        <v>48</v>
      </c>
      <c r="I7" s="31"/>
      <c r="J7" s="31"/>
      <c r="K7" s="31">
        <v>18</v>
      </c>
      <c r="L7" s="31" t="s">
        <v>47</v>
      </c>
      <c r="M7" s="31">
        <v>18</v>
      </c>
      <c r="N7" s="31" t="s">
        <v>48</v>
      </c>
      <c r="O7" s="32">
        <f t="shared" ref="O7:O30" si="3">((I7+K7+M7)/80)*100</f>
        <v>45</v>
      </c>
      <c r="P7" s="30">
        <v>27</v>
      </c>
      <c r="Q7" s="32">
        <f t="shared" ref="Q7:Q30" si="4">(P7/40)*100</f>
        <v>67.5</v>
      </c>
      <c r="R7" s="34" t="s">
        <v>46</v>
      </c>
      <c r="S7" s="31">
        <v>26</v>
      </c>
      <c r="T7" s="32" t="s">
        <v>48</v>
      </c>
      <c r="U7" s="31">
        <v>26</v>
      </c>
      <c r="V7" s="31" t="s">
        <v>48</v>
      </c>
      <c r="W7" s="32">
        <f t="shared" ref="W7:W30" si="5">((S7+U7)/60)*100</f>
        <v>86.666666666666671</v>
      </c>
      <c r="X7" s="31">
        <v>22</v>
      </c>
      <c r="Y7" s="32">
        <f t="shared" si="0"/>
        <v>88</v>
      </c>
      <c r="Z7" s="31" t="s">
        <v>48</v>
      </c>
      <c r="AA7" s="32">
        <f t="shared" ref="AA7:AA30" si="6">(D7+G7+O7+Q7+W7+Y7)</f>
        <v>421.16666666666669</v>
      </c>
      <c r="AB7" s="35"/>
      <c r="AC7" s="37"/>
    </row>
    <row r="8" spans="1:29" ht="61.5" x14ac:dyDescent="0.9">
      <c r="A8" s="28" t="s">
        <v>61</v>
      </c>
      <c r="B8" s="38" t="s">
        <v>60</v>
      </c>
      <c r="C8" s="30">
        <v>14</v>
      </c>
      <c r="D8" s="30">
        <f t="shared" si="1"/>
        <v>56.000000000000007</v>
      </c>
      <c r="E8" s="31" t="s">
        <v>46</v>
      </c>
      <c r="F8" s="32">
        <v>28</v>
      </c>
      <c r="G8" s="32">
        <f t="shared" si="2"/>
        <v>70</v>
      </c>
      <c r="H8" s="33" t="s">
        <v>46</v>
      </c>
      <c r="I8" s="31"/>
      <c r="J8" s="31"/>
      <c r="K8" s="31">
        <v>21</v>
      </c>
      <c r="L8" s="31" t="s">
        <v>46</v>
      </c>
      <c r="M8" s="31">
        <v>15</v>
      </c>
      <c r="N8" s="31" t="s">
        <v>46</v>
      </c>
      <c r="O8" s="32">
        <f t="shared" si="3"/>
        <v>45</v>
      </c>
      <c r="P8" s="30">
        <v>28</v>
      </c>
      <c r="Q8" s="32">
        <f t="shared" si="4"/>
        <v>70</v>
      </c>
      <c r="R8" s="34" t="s">
        <v>46</v>
      </c>
      <c r="S8" s="31">
        <v>23</v>
      </c>
      <c r="T8" s="32" t="s">
        <v>46</v>
      </c>
      <c r="U8" s="31">
        <v>26</v>
      </c>
      <c r="V8" s="31" t="s">
        <v>48</v>
      </c>
      <c r="W8" s="32">
        <f t="shared" si="5"/>
        <v>81.666666666666671</v>
      </c>
      <c r="X8" s="31">
        <v>19</v>
      </c>
      <c r="Y8" s="32">
        <f t="shared" si="0"/>
        <v>76</v>
      </c>
      <c r="Z8" s="31" t="s">
        <v>46</v>
      </c>
      <c r="AA8" s="32">
        <f t="shared" si="6"/>
        <v>398.66666666666669</v>
      </c>
      <c r="AB8" s="35"/>
      <c r="AC8" s="37"/>
    </row>
    <row r="9" spans="1:29" ht="61.5" x14ac:dyDescent="0.9">
      <c r="A9" s="28" t="s">
        <v>62</v>
      </c>
      <c r="B9" s="38" t="s">
        <v>57</v>
      </c>
      <c r="C9" s="30">
        <v>16</v>
      </c>
      <c r="D9" s="30">
        <f t="shared" si="1"/>
        <v>64</v>
      </c>
      <c r="E9" s="31" t="s">
        <v>46</v>
      </c>
      <c r="F9" s="32">
        <v>34</v>
      </c>
      <c r="G9" s="32">
        <f t="shared" si="2"/>
        <v>85</v>
      </c>
      <c r="H9" s="33" t="s">
        <v>46</v>
      </c>
      <c r="I9" s="31"/>
      <c r="J9" s="31"/>
      <c r="K9" s="31">
        <v>32</v>
      </c>
      <c r="L9" s="31" t="s">
        <v>48</v>
      </c>
      <c r="M9" s="31">
        <v>15</v>
      </c>
      <c r="N9" s="31" t="s">
        <v>46</v>
      </c>
      <c r="O9" s="32">
        <f t="shared" si="3"/>
        <v>58.75</v>
      </c>
      <c r="P9" s="30">
        <v>23</v>
      </c>
      <c r="Q9" s="32">
        <f t="shared" si="4"/>
        <v>57.499999999999993</v>
      </c>
      <c r="R9" s="34" t="s">
        <v>46</v>
      </c>
      <c r="S9" s="31">
        <v>21</v>
      </c>
      <c r="T9" s="32" t="s">
        <v>46</v>
      </c>
      <c r="U9" s="31">
        <v>26</v>
      </c>
      <c r="V9" s="31" t="s">
        <v>48</v>
      </c>
      <c r="W9" s="32">
        <f t="shared" si="5"/>
        <v>78.333333333333329</v>
      </c>
      <c r="X9" s="31">
        <v>18</v>
      </c>
      <c r="Y9" s="32">
        <f t="shared" si="0"/>
        <v>72</v>
      </c>
      <c r="Z9" s="31" t="s">
        <v>46</v>
      </c>
      <c r="AA9" s="32">
        <f t="shared" si="6"/>
        <v>415.58333333333331</v>
      </c>
      <c r="AB9" s="35"/>
      <c r="AC9" s="36"/>
    </row>
    <row r="10" spans="1:29" ht="61.5" x14ac:dyDescent="0.9">
      <c r="A10" s="28" t="s">
        <v>63</v>
      </c>
      <c r="B10" s="38" t="s">
        <v>57</v>
      </c>
      <c r="C10" s="30">
        <v>17</v>
      </c>
      <c r="D10" s="30">
        <f t="shared" si="1"/>
        <v>68</v>
      </c>
      <c r="E10" s="31" t="s">
        <v>46</v>
      </c>
      <c r="F10" s="32">
        <v>33</v>
      </c>
      <c r="G10" s="32">
        <f t="shared" si="2"/>
        <v>82.5</v>
      </c>
      <c r="H10" s="33" t="s">
        <v>46</v>
      </c>
      <c r="I10" s="31"/>
      <c r="J10" s="31"/>
      <c r="K10" s="31">
        <v>19</v>
      </c>
      <c r="L10" s="31" t="s">
        <v>47</v>
      </c>
      <c r="M10" s="31">
        <v>10</v>
      </c>
      <c r="N10" s="31" t="s">
        <v>46</v>
      </c>
      <c r="O10" s="32">
        <f t="shared" si="3"/>
        <v>36.25</v>
      </c>
      <c r="P10" s="30">
        <v>26</v>
      </c>
      <c r="Q10" s="32">
        <f t="shared" si="4"/>
        <v>65</v>
      </c>
      <c r="R10" s="31" t="s">
        <v>46</v>
      </c>
      <c r="S10" s="31">
        <v>22</v>
      </c>
      <c r="T10" s="32" t="s">
        <v>46</v>
      </c>
      <c r="U10" s="31">
        <v>24</v>
      </c>
      <c r="V10" s="31" t="s">
        <v>46</v>
      </c>
      <c r="W10" s="32">
        <f t="shared" si="5"/>
        <v>76.666666666666671</v>
      </c>
      <c r="X10" s="31">
        <v>20</v>
      </c>
      <c r="Y10" s="32">
        <f t="shared" si="0"/>
        <v>80</v>
      </c>
      <c r="Z10" s="31" t="s">
        <v>46</v>
      </c>
      <c r="AA10" s="32">
        <f t="shared" si="6"/>
        <v>408.41666666666669</v>
      </c>
      <c r="AB10" s="35"/>
      <c r="AC10" s="36"/>
    </row>
    <row r="11" spans="1:29" ht="61.5" x14ac:dyDescent="0.9">
      <c r="A11" s="28" t="s">
        <v>64</v>
      </c>
      <c r="B11" s="38" t="s">
        <v>60</v>
      </c>
      <c r="C11" s="30">
        <v>14</v>
      </c>
      <c r="D11" s="30">
        <f t="shared" si="1"/>
        <v>56.000000000000007</v>
      </c>
      <c r="E11" s="31" t="s">
        <v>46</v>
      </c>
      <c r="F11" s="32">
        <v>31</v>
      </c>
      <c r="G11" s="32">
        <f t="shared" si="2"/>
        <v>77.5</v>
      </c>
      <c r="H11" s="33" t="s">
        <v>46</v>
      </c>
      <c r="I11" s="31"/>
      <c r="J11" s="31"/>
      <c r="K11" s="31">
        <v>22</v>
      </c>
      <c r="L11" s="31" t="s">
        <v>46</v>
      </c>
      <c r="M11" s="31">
        <v>16</v>
      </c>
      <c r="N11" s="31" t="s">
        <v>48</v>
      </c>
      <c r="O11" s="32">
        <f t="shared" si="3"/>
        <v>47.5</v>
      </c>
      <c r="P11" s="30">
        <v>23</v>
      </c>
      <c r="Q11" s="32">
        <f t="shared" si="4"/>
        <v>57.499999999999993</v>
      </c>
      <c r="R11" s="34" t="s">
        <v>46</v>
      </c>
      <c r="S11" s="31">
        <v>20</v>
      </c>
      <c r="T11" s="32" t="s">
        <v>46</v>
      </c>
      <c r="U11" s="31">
        <v>26</v>
      </c>
      <c r="V11" s="31" t="s">
        <v>46</v>
      </c>
      <c r="W11" s="32">
        <f t="shared" si="5"/>
        <v>76.666666666666671</v>
      </c>
      <c r="X11" s="31">
        <v>15</v>
      </c>
      <c r="Y11" s="32">
        <f t="shared" si="0"/>
        <v>60</v>
      </c>
      <c r="Z11" s="31" t="s">
        <v>46</v>
      </c>
      <c r="AA11" s="32">
        <f>(D11+G11+O11+Q11+W11+Y11)</f>
        <v>375.16666666666669</v>
      </c>
      <c r="AB11" s="35"/>
      <c r="AC11" s="37"/>
    </row>
    <row r="12" spans="1:29" ht="61.5" x14ac:dyDescent="0.9">
      <c r="A12" s="28" t="s">
        <v>65</v>
      </c>
      <c r="B12" s="38" t="s">
        <v>57</v>
      </c>
      <c r="C12" s="30">
        <v>21</v>
      </c>
      <c r="D12" s="30">
        <f t="shared" si="1"/>
        <v>84</v>
      </c>
      <c r="E12" s="31" t="s">
        <v>46</v>
      </c>
      <c r="F12" s="32">
        <v>34</v>
      </c>
      <c r="G12" s="32">
        <f t="shared" si="2"/>
        <v>85</v>
      </c>
      <c r="H12" s="33" t="s">
        <v>46</v>
      </c>
      <c r="I12" s="31"/>
      <c r="J12" s="31"/>
      <c r="K12" s="31">
        <v>20</v>
      </c>
      <c r="L12" s="31" t="s">
        <v>46</v>
      </c>
      <c r="M12" s="31">
        <v>12</v>
      </c>
      <c r="N12" s="31" t="s">
        <v>46</v>
      </c>
      <c r="O12" s="32">
        <f t="shared" si="3"/>
        <v>40</v>
      </c>
      <c r="P12" s="30">
        <v>25</v>
      </c>
      <c r="Q12" s="32">
        <f t="shared" si="4"/>
        <v>62.5</v>
      </c>
      <c r="R12" s="31" t="s">
        <v>46</v>
      </c>
      <c r="S12" s="31">
        <v>21</v>
      </c>
      <c r="T12" s="32" t="s">
        <v>46</v>
      </c>
      <c r="U12" s="31">
        <v>26</v>
      </c>
      <c r="V12" s="31" t="s">
        <v>46</v>
      </c>
      <c r="W12" s="32">
        <f t="shared" si="5"/>
        <v>78.333333333333329</v>
      </c>
      <c r="X12" s="31">
        <v>19</v>
      </c>
      <c r="Y12" s="32">
        <f t="shared" si="0"/>
        <v>76</v>
      </c>
      <c r="Z12" s="31" t="s">
        <v>46</v>
      </c>
      <c r="AA12" s="32">
        <f t="shared" si="6"/>
        <v>425.83333333333331</v>
      </c>
      <c r="AB12" s="35"/>
      <c r="AC12" s="36"/>
    </row>
    <row r="13" spans="1:29" ht="61.5" x14ac:dyDescent="0.9">
      <c r="A13" s="28" t="s">
        <v>66</v>
      </c>
      <c r="B13" s="38" t="s">
        <v>60</v>
      </c>
      <c r="C13" s="30">
        <v>20</v>
      </c>
      <c r="D13" s="30">
        <f t="shared" si="1"/>
        <v>80</v>
      </c>
      <c r="E13" s="31" t="s">
        <v>46</v>
      </c>
      <c r="F13" s="32">
        <v>38</v>
      </c>
      <c r="G13" s="32">
        <f t="shared" si="2"/>
        <v>95</v>
      </c>
      <c r="H13" s="33" t="s">
        <v>46</v>
      </c>
      <c r="I13" s="31"/>
      <c r="J13" s="31"/>
      <c r="K13" s="31">
        <v>33</v>
      </c>
      <c r="L13" s="31" t="s">
        <v>48</v>
      </c>
      <c r="M13" s="31">
        <v>19</v>
      </c>
      <c r="N13" s="31" t="s">
        <v>48</v>
      </c>
      <c r="O13" s="32">
        <f t="shared" si="3"/>
        <v>65</v>
      </c>
      <c r="P13" s="30">
        <v>31</v>
      </c>
      <c r="Q13" s="32">
        <f t="shared" si="4"/>
        <v>77.5</v>
      </c>
      <c r="R13" s="34" t="s">
        <v>46</v>
      </c>
      <c r="S13" s="31">
        <v>27</v>
      </c>
      <c r="T13" s="32" t="s">
        <v>48</v>
      </c>
      <c r="U13" s="31">
        <v>30</v>
      </c>
      <c r="V13" s="31" t="s">
        <v>48</v>
      </c>
      <c r="W13" s="32">
        <f t="shared" si="5"/>
        <v>95</v>
      </c>
      <c r="X13" s="31"/>
      <c r="Y13" s="32">
        <f t="shared" si="0"/>
        <v>0</v>
      </c>
      <c r="Z13" s="31" t="s">
        <v>48</v>
      </c>
      <c r="AA13" s="32">
        <f t="shared" si="6"/>
        <v>412.5</v>
      </c>
      <c r="AB13" s="35"/>
      <c r="AC13" s="37"/>
    </row>
    <row r="14" spans="1:29" ht="61.5" x14ac:dyDescent="0.9">
      <c r="A14" s="28" t="s">
        <v>67</v>
      </c>
      <c r="B14" s="38" t="s">
        <v>57</v>
      </c>
      <c r="C14" s="30">
        <v>20</v>
      </c>
      <c r="D14" s="30">
        <f t="shared" si="1"/>
        <v>80</v>
      </c>
      <c r="E14" s="31" t="s">
        <v>46</v>
      </c>
      <c r="F14" s="32">
        <v>33</v>
      </c>
      <c r="G14" s="32">
        <f t="shared" si="2"/>
        <v>82.5</v>
      </c>
      <c r="H14" s="33" t="s">
        <v>46</v>
      </c>
      <c r="I14" s="31"/>
      <c r="J14" s="31"/>
      <c r="K14" s="31">
        <v>32</v>
      </c>
      <c r="L14" s="31" t="s">
        <v>46</v>
      </c>
      <c r="M14" s="31">
        <v>13</v>
      </c>
      <c r="N14" s="31" t="s">
        <v>46</v>
      </c>
      <c r="O14" s="32">
        <f t="shared" si="3"/>
        <v>56.25</v>
      </c>
      <c r="P14" s="30">
        <v>30</v>
      </c>
      <c r="Q14" s="32">
        <f t="shared" si="4"/>
        <v>75</v>
      </c>
      <c r="R14" s="34" t="s">
        <v>46</v>
      </c>
      <c r="S14" s="31">
        <v>20</v>
      </c>
      <c r="T14" s="32" t="s">
        <v>46</v>
      </c>
      <c r="U14" s="31">
        <v>30</v>
      </c>
      <c r="V14" s="31" t="s">
        <v>48</v>
      </c>
      <c r="W14" s="32">
        <f t="shared" si="5"/>
        <v>83.333333333333343</v>
      </c>
      <c r="X14" s="31">
        <v>24</v>
      </c>
      <c r="Y14" s="32">
        <f t="shared" si="0"/>
        <v>96</v>
      </c>
      <c r="Z14" s="31" t="s">
        <v>48</v>
      </c>
      <c r="AA14" s="32">
        <f t="shared" si="6"/>
        <v>473.08333333333337</v>
      </c>
      <c r="AB14" s="35"/>
      <c r="AC14" s="37"/>
    </row>
    <row r="15" spans="1:29" ht="61.5" x14ac:dyDescent="0.9">
      <c r="A15" s="28" t="s">
        <v>68</v>
      </c>
      <c r="B15" s="38" t="s">
        <v>57</v>
      </c>
      <c r="C15" s="30">
        <v>11</v>
      </c>
      <c r="D15" s="30">
        <f t="shared" si="1"/>
        <v>44</v>
      </c>
      <c r="E15" s="31" t="s">
        <v>47</v>
      </c>
      <c r="F15" s="32">
        <v>27</v>
      </c>
      <c r="G15" s="32">
        <f t="shared" si="2"/>
        <v>67.5</v>
      </c>
      <c r="H15" s="33" t="s">
        <v>46</v>
      </c>
      <c r="I15" s="31"/>
      <c r="J15" s="31"/>
      <c r="K15" s="31">
        <v>14</v>
      </c>
      <c r="L15" s="31" t="s">
        <v>47</v>
      </c>
      <c r="M15" s="31">
        <v>13</v>
      </c>
      <c r="N15" s="31" t="s">
        <v>46</v>
      </c>
      <c r="O15" s="32">
        <f t="shared" si="3"/>
        <v>33.75</v>
      </c>
      <c r="P15" s="30">
        <v>19</v>
      </c>
      <c r="Q15" s="32">
        <f t="shared" si="4"/>
        <v>47.5</v>
      </c>
      <c r="R15" s="31" t="s">
        <v>47</v>
      </c>
      <c r="S15" s="31">
        <v>18</v>
      </c>
      <c r="T15" s="32" t="s">
        <v>46</v>
      </c>
      <c r="U15" s="31">
        <v>26</v>
      </c>
      <c r="V15" s="31" t="s">
        <v>48</v>
      </c>
      <c r="W15" s="32">
        <f t="shared" si="5"/>
        <v>73.333333333333329</v>
      </c>
      <c r="X15" s="31">
        <v>21</v>
      </c>
      <c r="Y15" s="32">
        <f t="shared" si="0"/>
        <v>84</v>
      </c>
      <c r="Z15" s="31" t="s">
        <v>48</v>
      </c>
      <c r="AA15" s="32">
        <f t="shared" si="6"/>
        <v>350.08333333333331</v>
      </c>
      <c r="AB15" s="35"/>
      <c r="AC15" s="36"/>
    </row>
    <row r="16" spans="1:29" ht="61.5" x14ac:dyDescent="0.9">
      <c r="A16" s="28" t="s">
        <v>69</v>
      </c>
      <c r="B16" s="38" t="s">
        <v>57</v>
      </c>
      <c r="C16" s="30">
        <v>14</v>
      </c>
      <c r="D16" s="30">
        <f t="shared" si="1"/>
        <v>56.000000000000007</v>
      </c>
      <c r="E16" s="31" t="s">
        <v>46</v>
      </c>
      <c r="F16" s="32">
        <v>34</v>
      </c>
      <c r="G16" s="32">
        <f t="shared" si="2"/>
        <v>85</v>
      </c>
      <c r="H16" s="33" t="s">
        <v>46</v>
      </c>
      <c r="I16" s="31"/>
      <c r="J16" s="31"/>
      <c r="K16" s="31">
        <v>25</v>
      </c>
      <c r="L16" s="31" t="s">
        <v>46</v>
      </c>
      <c r="M16" s="31">
        <v>9</v>
      </c>
      <c r="N16" s="31" t="s">
        <v>47</v>
      </c>
      <c r="O16" s="32">
        <f t="shared" si="3"/>
        <v>42.5</v>
      </c>
      <c r="P16" s="30">
        <v>20</v>
      </c>
      <c r="Q16" s="32">
        <f t="shared" si="4"/>
        <v>50</v>
      </c>
      <c r="R16" s="34" t="s">
        <v>46</v>
      </c>
      <c r="S16" s="31">
        <v>17</v>
      </c>
      <c r="T16" s="32" t="s">
        <v>46</v>
      </c>
      <c r="U16" s="31">
        <v>25</v>
      </c>
      <c r="V16" s="31" t="s">
        <v>46</v>
      </c>
      <c r="W16" s="32">
        <f t="shared" si="5"/>
        <v>70</v>
      </c>
      <c r="X16" s="31">
        <v>18</v>
      </c>
      <c r="Y16" s="32">
        <f t="shared" si="0"/>
        <v>72</v>
      </c>
      <c r="Z16" s="31" t="s">
        <v>46</v>
      </c>
      <c r="AA16" s="32">
        <f t="shared" si="6"/>
        <v>375.5</v>
      </c>
      <c r="AB16" s="35"/>
      <c r="AC16" s="36"/>
    </row>
    <row r="17" spans="1:29" ht="61.5" x14ac:dyDescent="0.9">
      <c r="A17" s="28" t="s">
        <v>70</v>
      </c>
      <c r="B17" s="38" t="s">
        <v>60</v>
      </c>
      <c r="C17" s="31">
        <v>9</v>
      </c>
      <c r="D17" s="30">
        <f t="shared" si="1"/>
        <v>36</v>
      </c>
      <c r="E17" s="32" t="s">
        <v>47</v>
      </c>
      <c r="F17" s="32">
        <v>35</v>
      </c>
      <c r="G17" s="32">
        <f t="shared" si="2"/>
        <v>87.5</v>
      </c>
      <c r="H17" s="32" t="s">
        <v>48</v>
      </c>
      <c r="I17" s="32"/>
      <c r="J17" s="32"/>
      <c r="K17" s="32">
        <v>12</v>
      </c>
      <c r="L17" s="32" t="s">
        <v>47</v>
      </c>
      <c r="M17" s="32">
        <v>11</v>
      </c>
      <c r="N17" s="31" t="s">
        <v>46</v>
      </c>
      <c r="O17" s="32">
        <f t="shared" si="3"/>
        <v>28.749999999999996</v>
      </c>
      <c r="P17" s="31">
        <v>21</v>
      </c>
      <c r="Q17" s="32">
        <f t="shared" si="4"/>
        <v>52.5</v>
      </c>
      <c r="R17" s="31" t="s">
        <v>46</v>
      </c>
      <c r="S17" s="31">
        <v>13</v>
      </c>
      <c r="T17" s="32" t="s">
        <v>71</v>
      </c>
      <c r="U17" s="31">
        <v>25</v>
      </c>
      <c r="V17" s="31" t="s">
        <v>46</v>
      </c>
      <c r="W17" s="32">
        <f t="shared" si="5"/>
        <v>63.333333333333329</v>
      </c>
      <c r="X17" s="31">
        <v>14</v>
      </c>
      <c r="Y17" s="32">
        <f t="shared" si="0"/>
        <v>56.000000000000007</v>
      </c>
      <c r="Z17" s="31" t="s">
        <v>46</v>
      </c>
      <c r="AA17" s="32">
        <f t="shared" si="6"/>
        <v>324.08333333333331</v>
      </c>
      <c r="AB17" s="35"/>
      <c r="AC17" s="36"/>
    </row>
    <row r="18" spans="1:29" ht="61.5" x14ac:dyDescent="0.9">
      <c r="A18" s="28" t="s">
        <v>72</v>
      </c>
      <c r="B18" s="38" t="s">
        <v>60</v>
      </c>
      <c r="C18" s="30">
        <v>20</v>
      </c>
      <c r="D18" s="30">
        <f t="shared" si="1"/>
        <v>80</v>
      </c>
      <c r="E18" s="31" t="s">
        <v>46</v>
      </c>
      <c r="F18" s="32">
        <v>32</v>
      </c>
      <c r="G18" s="32">
        <f t="shared" si="2"/>
        <v>80</v>
      </c>
      <c r="H18" s="33" t="s">
        <v>46</v>
      </c>
      <c r="I18" s="31"/>
      <c r="J18" s="31"/>
      <c r="K18" s="31">
        <v>24</v>
      </c>
      <c r="L18" s="31" t="s">
        <v>46</v>
      </c>
      <c r="M18" s="31">
        <v>14</v>
      </c>
      <c r="N18" s="31" t="s">
        <v>46</v>
      </c>
      <c r="O18" s="32">
        <f t="shared" si="3"/>
        <v>47.5</v>
      </c>
      <c r="P18" s="30">
        <v>24</v>
      </c>
      <c r="Q18" s="32">
        <f t="shared" si="4"/>
        <v>60</v>
      </c>
      <c r="R18" s="34" t="s">
        <v>46</v>
      </c>
      <c r="S18" s="31">
        <v>25</v>
      </c>
      <c r="T18" s="32" t="s">
        <v>46</v>
      </c>
      <c r="U18" s="31">
        <v>29</v>
      </c>
      <c r="V18" s="31" t="s">
        <v>48</v>
      </c>
      <c r="W18" s="32">
        <f t="shared" si="5"/>
        <v>90</v>
      </c>
      <c r="X18" s="31">
        <v>22</v>
      </c>
      <c r="Y18" s="32">
        <f t="shared" si="0"/>
        <v>88</v>
      </c>
      <c r="Z18" s="31" t="s">
        <v>48</v>
      </c>
      <c r="AA18" s="32">
        <f t="shared" si="6"/>
        <v>445.5</v>
      </c>
      <c r="AB18" s="35"/>
      <c r="AC18" s="36"/>
    </row>
    <row r="19" spans="1:29" ht="61.5" x14ac:dyDescent="0.9">
      <c r="A19" s="28" t="s">
        <v>73</v>
      </c>
      <c r="B19" s="38" t="s">
        <v>57</v>
      </c>
      <c r="C19" s="30">
        <v>24</v>
      </c>
      <c r="D19" s="30">
        <f t="shared" si="1"/>
        <v>96</v>
      </c>
      <c r="E19" s="31" t="s">
        <v>48</v>
      </c>
      <c r="F19" s="32">
        <v>32</v>
      </c>
      <c r="G19" s="32">
        <f t="shared" si="2"/>
        <v>80</v>
      </c>
      <c r="H19" s="33" t="s">
        <v>46</v>
      </c>
      <c r="I19" s="31"/>
      <c r="J19" s="31"/>
      <c r="K19" s="31">
        <v>27</v>
      </c>
      <c r="L19" s="31" t="s">
        <v>46</v>
      </c>
      <c r="M19" s="31">
        <v>16</v>
      </c>
      <c r="N19" s="31" t="s">
        <v>48</v>
      </c>
      <c r="O19" s="32">
        <f t="shared" si="3"/>
        <v>53.75</v>
      </c>
      <c r="P19" s="30">
        <v>33</v>
      </c>
      <c r="Q19" s="32">
        <f t="shared" si="4"/>
        <v>82.5</v>
      </c>
      <c r="R19" s="34" t="s">
        <v>46</v>
      </c>
      <c r="S19" s="31">
        <v>25</v>
      </c>
      <c r="T19" s="32" t="s">
        <v>46</v>
      </c>
      <c r="U19" s="31">
        <v>27</v>
      </c>
      <c r="V19" s="31" t="s">
        <v>48</v>
      </c>
      <c r="W19" s="32">
        <f t="shared" si="5"/>
        <v>86.666666666666671</v>
      </c>
      <c r="X19" s="31">
        <v>23</v>
      </c>
      <c r="Y19" s="32">
        <f t="shared" si="0"/>
        <v>92</v>
      </c>
      <c r="Z19" s="31" t="s">
        <v>48</v>
      </c>
      <c r="AA19" s="32">
        <f t="shared" si="6"/>
        <v>490.91666666666669</v>
      </c>
      <c r="AB19" s="35"/>
      <c r="AC19" s="37"/>
    </row>
    <row r="20" spans="1:29" ht="61.5" x14ac:dyDescent="0.9">
      <c r="A20" s="28" t="s">
        <v>74</v>
      </c>
      <c r="B20" s="38" t="s">
        <v>57</v>
      </c>
      <c r="C20" s="30">
        <v>11</v>
      </c>
      <c r="D20" s="30">
        <f t="shared" si="1"/>
        <v>44</v>
      </c>
      <c r="E20" s="32" t="s">
        <v>47</v>
      </c>
      <c r="F20" s="32">
        <v>33</v>
      </c>
      <c r="G20" s="32">
        <f t="shared" si="2"/>
        <v>82.5</v>
      </c>
      <c r="H20" s="33" t="s">
        <v>46</v>
      </c>
      <c r="I20" s="32"/>
      <c r="J20" s="32"/>
      <c r="K20" s="32">
        <v>31</v>
      </c>
      <c r="L20" s="32" t="s">
        <v>46</v>
      </c>
      <c r="M20" s="32">
        <v>20</v>
      </c>
      <c r="N20" s="31" t="s">
        <v>48</v>
      </c>
      <c r="O20" s="32">
        <f t="shared" si="3"/>
        <v>63.749999999999993</v>
      </c>
      <c r="P20" s="30">
        <v>28</v>
      </c>
      <c r="Q20" s="32">
        <f t="shared" si="4"/>
        <v>70</v>
      </c>
      <c r="R20" s="31" t="s">
        <v>46</v>
      </c>
      <c r="S20" s="31">
        <v>24</v>
      </c>
      <c r="T20" s="32" t="s">
        <v>46</v>
      </c>
      <c r="U20" s="31">
        <v>28</v>
      </c>
      <c r="V20" s="31" t="s">
        <v>48</v>
      </c>
      <c r="W20" s="32">
        <f t="shared" si="5"/>
        <v>86.666666666666671</v>
      </c>
      <c r="X20" s="31">
        <v>22</v>
      </c>
      <c r="Y20" s="32">
        <f t="shared" si="0"/>
        <v>88</v>
      </c>
      <c r="Z20" s="31" t="s">
        <v>48</v>
      </c>
      <c r="AA20" s="32">
        <f t="shared" si="6"/>
        <v>434.91666666666669</v>
      </c>
      <c r="AB20" s="35"/>
      <c r="AC20" s="37"/>
    </row>
    <row r="21" spans="1:29" ht="61.5" x14ac:dyDescent="0.9">
      <c r="A21" s="28" t="s">
        <v>75</v>
      </c>
      <c r="B21" s="38" t="s">
        <v>57</v>
      </c>
      <c r="C21" s="30">
        <v>20</v>
      </c>
      <c r="D21" s="30">
        <f t="shared" si="1"/>
        <v>80</v>
      </c>
      <c r="E21" s="30" t="s">
        <v>46</v>
      </c>
      <c r="F21" s="33">
        <v>35</v>
      </c>
      <c r="G21" s="32">
        <f t="shared" si="2"/>
        <v>87.5</v>
      </c>
      <c r="H21" s="33" t="s">
        <v>48</v>
      </c>
      <c r="I21" s="30"/>
      <c r="J21" s="30"/>
      <c r="K21" s="30">
        <v>18</v>
      </c>
      <c r="L21" s="30" t="s">
        <v>47</v>
      </c>
      <c r="M21" s="30">
        <v>12</v>
      </c>
      <c r="N21" s="31" t="s">
        <v>46</v>
      </c>
      <c r="O21" s="32">
        <f t="shared" si="3"/>
        <v>37.5</v>
      </c>
      <c r="P21" s="30">
        <v>25</v>
      </c>
      <c r="Q21" s="32">
        <f t="shared" si="4"/>
        <v>62.5</v>
      </c>
      <c r="R21" s="34" t="s">
        <v>46</v>
      </c>
      <c r="S21" s="31">
        <v>24</v>
      </c>
      <c r="T21" s="32" t="s">
        <v>46</v>
      </c>
      <c r="U21" s="31">
        <v>26</v>
      </c>
      <c r="V21" s="31" t="s">
        <v>48</v>
      </c>
      <c r="W21" s="32">
        <f t="shared" si="5"/>
        <v>83.333333333333343</v>
      </c>
      <c r="X21" s="31">
        <v>24</v>
      </c>
      <c r="Y21" s="32">
        <f t="shared" si="0"/>
        <v>96</v>
      </c>
      <c r="Z21" s="31" t="s">
        <v>48</v>
      </c>
      <c r="AA21" s="32">
        <f t="shared" si="6"/>
        <v>446.83333333333337</v>
      </c>
      <c r="AB21" s="35"/>
      <c r="AC21" s="37"/>
    </row>
    <row r="22" spans="1:29" ht="61.5" x14ac:dyDescent="0.9">
      <c r="A22" s="28" t="s">
        <v>76</v>
      </c>
      <c r="B22" s="38" t="s">
        <v>57</v>
      </c>
      <c r="C22" s="30">
        <v>20</v>
      </c>
      <c r="D22" s="30">
        <f t="shared" si="1"/>
        <v>80</v>
      </c>
      <c r="E22" s="31" t="s">
        <v>46</v>
      </c>
      <c r="F22" s="32">
        <v>38</v>
      </c>
      <c r="G22" s="32">
        <f t="shared" si="2"/>
        <v>95</v>
      </c>
      <c r="H22" s="33" t="s">
        <v>48</v>
      </c>
      <c r="I22" s="31"/>
      <c r="J22" s="31"/>
      <c r="K22" s="31">
        <v>23</v>
      </c>
      <c r="L22" s="31" t="s">
        <v>46</v>
      </c>
      <c r="M22" s="31">
        <v>16</v>
      </c>
      <c r="N22" s="31" t="s">
        <v>48</v>
      </c>
      <c r="O22" s="32">
        <f t="shared" si="3"/>
        <v>48.75</v>
      </c>
      <c r="P22" s="30">
        <v>26</v>
      </c>
      <c r="Q22" s="32">
        <f t="shared" si="4"/>
        <v>65</v>
      </c>
      <c r="R22" s="31" t="s">
        <v>46</v>
      </c>
      <c r="S22" s="31">
        <v>27</v>
      </c>
      <c r="T22" s="32" t="s">
        <v>48</v>
      </c>
      <c r="U22" s="31">
        <v>28</v>
      </c>
      <c r="V22" s="31" t="s">
        <v>48</v>
      </c>
      <c r="W22" s="32">
        <f t="shared" si="5"/>
        <v>91.666666666666657</v>
      </c>
      <c r="X22" s="31">
        <v>23</v>
      </c>
      <c r="Y22" s="32">
        <f t="shared" si="0"/>
        <v>92</v>
      </c>
      <c r="Z22" s="31" t="s">
        <v>48</v>
      </c>
      <c r="AA22" s="32">
        <f t="shared" si="6"/>
        <v>472.41666666666663</v>
      </c>
      <c r="AB22" s="35"/>
      <c r="AC22" s="37"/>
    </row>
    <row r="23" spans="1:29" ht="61.5" x14ac:dyDescent="0.9">
      <c r="A23" s="28" t="s">
        <v>77</v>
      </c>
      <c r="B23" s="38" t="s">
        <v>57</v>
      </c>
      <c r="C23" s="30">
        <v>16</v>
      </c>
      <c r="D23" s="30">
        <f t="shared" si="1"/>
        <v>64</v>
      </c>
      <c r="E23" s="30" t="s">
        <v>46</v>
      </c>
      <c r="F23" s="33">
        <v>28</v>
      </c>
      <c r="G23" s="32">
        <f t="shared" si="2"/>
        <v>70</v>
      </c>
      <c r="H23" s="33" t="s">
        <v>46</v>
      </c>
      <c r="I23" s="30"/>
      <c r="J23" s="30"/>
      <c r="K23" s="30">
        <v>20</v>
      </c>
      <c r="L23" s="30" t="s">
        <v>46</v>
      </c>
      <c r="M23" s="30">
        <v>8</v>
      </c>
      <c r="N23" s="31" t="s">
        <v>47</v>
      </c>
      <c r="O23" s="32">
        <f t="shared" si="3"/>
        <v>35</v>
      </c>
      <c r="P23" s="30">
        <v>15</v>
      </c>
      <c r="Q23" s="32">
        <f t="shared" si="4"/>
        <v>37.5</v>
      </c>
      <c r="R23" s="39" t="s">
        <v>47</v>
      </c>
      <c r="S23" s="30">
        <v>15</v>
      </c>
      <c r="T23" s="32" t="s">
        <v>46</v>
      </c>
      <c r="U23" s="30">
        <v>23</v>
      </c>
      <c r="V23" s="30" t="s">
        <v>46</v>
      </c>
      <c r="W23" s="32">
        <f t="shared" si="5"/>
        <v>63.333333333333329</v>
      </c>
      <c r="X23" s="30">
        <v>15</v>
      </c>
      <c r="Y23" s="32">
        <f t="shared" si="0"/>
        <v>60</v>
      </c>
      <c r="Z23" s="30" t="s">
        <v>46</v>
      </c>
      <c r="AA23" s="32">
        <f t="shared" si="6"/>
        <v>329.83333333333331</v>
      </c>
      <c r="AB23" s="35"/>
      <c r="AC23" s="40"/>
    </row>
    <row r="24" spans="1:29" ht="61.5" x14ac:dyDescent="0.9">
      <c r="A24" s="28" t="s">
        <v>78</v>
      </c>
      <c r="B24" s="38" t="s">
        <v>57</v>
      </c>
      <c r="C24" s="30">
        <v>21</v>
      </c>
      <c r="D24" s="30">
        <f t="shared" si="1"/>
        <v>84</v>
      </c>
      <c r="E24" s="30" t="s">
        <v>46</v>
      </c>
      <c r="F24" s="33">
        <v>36</v>
      </c>
      <c r="G24" s="32">
        <f t="shared" si="2"/>
        <v>90</v>
      </c>
      <c r="H24" s="33" t="s">
        <v>48</v>
      </c>
      <c r="I24" s="30"/>
      <c r="J24" s="30"/>
      <c r="K24" s="30">
        <v>32</v>
      </c>
      <c r="L24" s="30" t="s">
        <v>46</v>
      </c>
      <c r="M24" s="30">
        <v>17</v>
      </c>
      <c r="N24" s="31" t="s">
        <v>48</v>
      </c>
      <c r="O24" s="32">
        <f t="shared" si="3"/>
        <v>61.250000000000007</v>
      </c>
      <c r="P24" s="30">
        <v>31</v>
      </c>
      <c r="Q24" s="32">
        <f t="shared" si="4"/>
        <v>77.5</v>
      </c>
      <c r="R24" s="39" t="s">
        <v>46</v>
      </c>
      <c r="S24" s="30">
        <v>28</v>
      </c>
      <c r="T24" s="32" t="s">
        <v>48</v>
      </c>
      <c r="U24" s="30">
        <v>27</v>
      </c>
      <c r="V24" s="30" t="s">
        <v>48</v>
      </c>
      <c r="W24" s="32">
        <f t="shared" si="5"/>
        <v>91.666666666666657</v>
      </c>
      <c r="X24" s="30">
        <v>24</v>
      </c>
      <c r="Y24" s="32">
        <f t="shared" si="0"/>
        <v>96</v>
      </c>
      <c r="Z24" s="30" t="s">
        <v>48</v>
      </c>
      <c r="AA24" s="32">
        <f t="shared" si="6"/>
        <v>500.41666666666663</v>
      </c>
      <c r="AB24" s="35"/>
      <c r="AC24" s="40"/>
    </row>
    <row r="25" spans="1:29" ht="61.5" x14ac:dyDescent="0.9">
      <c r="A25" s="28" t="s">
        <v>79</v>
      </c>
      <c r="B25" s="38" t="s">
        <v>57</v>
      </c>
      <c r="C25" s="30">
        <v>21</v>
      </c>
      <c r="D25" s="30">
        <f t="shared" si="1"/>
        <v>84</v>
      </c>
      <c r="E25" s="30" t="s">
        <v>46</v>
      </c>
      <c r="F25" s="33">
        <v>35</v>
      </c>
      <c r="G25" s="32">
        <f t="shared" si="2"/>
        <v>87.5</v>
      </c>
      <c r="H25" s="33" t="s">
        <v>48</v>
      </c>
      <c r="I25" s="30"/>
      <c r="J25" s="30"/>
      <c r="K25" s="30">
        <v>31</v>
      </c>
      <c r="L25" s="30" t="s">
        <v>46</v>
      </c>
      <c r="M25" s="30">
        <v>12</v>
      </c>
      <c r="N25" s="31" t="s">
        <v>46</v>
      </c>
      <c r="O25" s="32">
        <f t="shared" si="3"/>
        <v>53.75</v>
      </c>
      <c r="P25" s="30">
        <v>27</v>
      </c>
      <c r="Q25" s="32">
        <f t="shared" si="4"/>
        <v>67.5</v>
      </c>
      <c r="R25" s="30" t="s">
        <v>46</v>
      </c>
      <c r="S25" s="30">
        <v>24</v>
      </c>
      <c r="T25" s="32" t="s">
        <v>46</v>
      </c>
      <c r="U25" s="30">
        <v>29</v>
      </c>
      <c r="V25" s="30" t="s">
        <v>48</v>
      </c>
      <c r="W25" s="32">
        <f t="shared" si="5"/>
        <v>88.333333333333329</v>
      </c>
      <c r="X25" s="30">
        <v>22</v>
      </c>
      <c r="Y25" s="32">
        <f t="shared" si="0"/>
        <v>88</v>
      </c>
      <c r="Z25" s="30" t="s">
        <v>48</v>
      </c>
      <c r="AA25" s="32">
        <f t="shared" si="6"/>
        <v>469.08333333333331</v>
      </c>
      <c r="AB25" s="35"/>
      <c r="AC25" s="40"/>
    </row>
    <row r="26" spans="1:29" ht="61.5" x14ac:dyDescent="0.9">
      <c r="A26" s="28" t="s">
        <v>80</v>
      </c>
      <c r="B26" s="38" t="s">
        <v>57</v>
      </c>
      <c r="C26" s="30">
        <v>23</v>
      </c>
      <c r="D26" s="30">
        <f t="shared" si="1"/>
        <v>92</v>
      </c>
      <c r="E26" s="30" t="s">
        <v>48</v>
      </c>
      <c r="F26" s="33">
        <v>37</v>
      </c>
      <c r="G26" s="32">
        <f t="shared" si="2"/>
        <v>92.5</v>
      </c>
      <c r="H26" s="33" t="s">
        <v>48</v>
      </c>
      <c r="I26" s="30"/>
      <c r="J26" s="30"/>
      <c r="K26" s="30">
        <v>30</v>
      </c>
      <c r="L26" s="30" t="s">
        <v>46</v>
      </c>
      <c r="M26" s="30">
        <v>13</v>
      </c>
      <c r="N26" s="31" t="s">
        <v>46</v>
      </c>
      <c r="O26" s="32">
        <f t="shared" si="3"/>
        <v>53.75</v>
      </c>
      <c r="P26" s="30">
        <v>32</v>
      </c>
      <c r="Q26" s="32">
        <f t="shared" si="4"/>
        <v>80</v>
      </c>
      <c r="R26" s="30" t="s">
        <v>46</v>
      </c>
      <c r="S26" s="30">
        <v>29</v>
      </c>
      <c r="T26" s="32" t="s">
        <v>48</v>
      </c>
      <c r="U26" s="30">
        <v>29</v>
      </c>
      <c r="V26" s="30" t="s">
        <v>48</v>
      </c>
      <c r="W26" s="32">
        <f t="shared" si="5"/>
        <v>96.666666666666671</v>
      </c>
      <c r="X26" s="30">
        <v>19</v>
      </c>
      <c r="Y26" s="32">
        <f t="shared" si="0"/>
        <v>76</v>
      </c>
      <c r="Z26" s="30" t="s">
        <v>48</v>
      </c>
      <c r="AA26" s="32">
        <f t="shared" si="6"/>
        <v>490.91666666666669</v>
      </c>
      <c r="AB26" s="35"/>
      <c r="AC26" s="40"/>
    </row>
    <row r="27" spans="1:29" ht="61.5" x14ac:dyDescent="0.9">
      <c r="A27" s="28" t="s">
        <v>81</v>
      </c>
      <c r="B27" s="38" t="s">
        <v>57</v>
      </c>
      <c r="C27" s="30">
        <v>21</v>
      </c>
      <c r="D27" s="30">
        <f t="shared" si="1"/>
        <v>84</v>
      </c>
      <c r="E27" s="30" t="s">
        <v>46</v>
      </c>
      <c r="F27" s="33">
        <v>36</v>
      </c>
      <c r="G27" s="32">
        <f t="shared" si="2"/>
        <v>90</v>
      </c>
      <c r="H27" s="33" t="s">
        <v>48</v>
      </c>
      <c r="I27" s="30"/>
      <c r="J27" s="30"/>
      <c r="K27" s="30">
        <v>31</v>
      </c>
      <c r="L27" s="30" t="s">
        <v>46</v>
      </c>
      <c r="M27" s="30">
        <v>14</v>
      </c>
      <c r="N27" s="31" t="s">
        <v>46</v>
      </c>
      <c r="O27" s="32">
        <f t="shared" si="3"/>
        <v>56.25</v>
      </c>
      <c r="P27" s="30"/>
      <c r="Q27" s="32">
        <f t="shared" si="4"/>
        <v>0</v>
      </c>
      <c r="R27" s="39"/>
      <c r="S27" s="30">
        <v>27</v>
      </c>
      <c r="T27" s="32" t="s">
        <v>48</v>
      </c>
      <c r="U27" s="30">
        <v>28</v>
      </c>
      <c r="V27" s="30" t="s">
        <v>48</v>
      </c>
      <c r="W27" s="32">
        <f t="shared" si="5"/>
        <v>91.666666666666657</v>
      </c>
      <c r="X27" s="30">
        <v>22</v>
      </c>
      <c r="Y27" s="32">
        <f t="shared" si="0"/>
        <v>88</v>
      </c>
      <c r="Z27" s="30" t="s">
        <v>48</v>
      </c>
      <c r="AA27" s="32">
        <f t="shared" si="6"/>
        <v>409.91666666666663</v>
      </c>
      <c r="AB27" s="35"/>
      <c r="AC27" s="40"/>
    </row>
    <row r="28" spans="1:29" ht="61.5" x14ac:dyDescent="0.9">
      <c r="A28" s="28" t="s">
        <v>82</v>
      </c>
      <c r="B28" s="38" t="s">
        <v>57</v>
      </c>
      <c r="C28" s="30">
        <v>9</v>
      </c>
      <c r="D28" s="30">
        <f t="shared" si="1"/>
        <v>36</v>
      </c>
      <c r="E28" s="30" t="s">
        <v>47</v>
      </c>
      <c r="F28" s="33">
        <v>24</v>
      </c>
      <c r="G28" s="32">
        <f t="shared" si="2"/>
        <v>60</v>
      </c>
      <c r="H28" s="33" t="s">
        <v>47</v>
      </c>
      <c r="I28" s="30"/>
      <c r="J28" s="30"/>
      <c r="K28" s="30">
        <v>17</v>
      </c>
      <c r="L28" s="30" t="s">
        <v>47</v>
      </c>
      <c r="M28" s="30">
        <v>10</v>
      </c>
      <c r="N28" s="31" t="s">
        <v>46</v>
      </c>
      <c r="O28" s="32">
        <f t="shared" si="3"/>
        <v>33.75</v>
      </c>
      <c r="P28" s="30">
        <v>14</v>
      </c>
      <c r="Q28" s="32">
        <f t="shared" si="4"/>
        <v>35</v>
      </c>
      <c r="R28" s="30" t="s">
        <v>47</v>
      </c>
      <c r="S28" s="30">
        <v>11</v>
      </c>
      <c r="T28" s="32" t="s">
        <v>47</v>
      </c>
      <c r="U28" s="30">
        <v>26</v>
      </c>
      <c r="V28" s="30" t="s">
        <v>48</v>
      </c>
      <c r="W28" s="32">
        <f t="shared" si="5"/>
        <v>61.666666666666671</v>
      </c>
      <c r="X28" s="30">
        <v>16</v>
      </c>
      <c r="Y28" s="32">
        <f t="shared" si="0"/>
        <v>64</v>
      </c>
      <c r="Z28" s="30" t="s">
        <v>48</v>
      </c>
      <c r="AA28" s="32">
        <f t="shared" si="6"/>
        <v>290.41666666666669</v>
      </c>
      <c r="AB28" s="35"/>
      <c r="AC28" s="41"/>
    </row>
    <row r="29" spans="1:29" ht="61.5" x14ac:dyDescent="0.9">
      <c r="A29" s="28" t="s">
        <v>83</v>
      </c>
      <c r="B29" s="38" t="s">
        <v>57</v>
      </c>
      <c r="C29" s="30">
        <v>23</v>
      </c>
      <c r="D29" s="30">
        <f t="shared" si="1"/>
        <v>92</v>
      </c>
      <c r="E29" s="30" t="s">
        <v>48</v>
      </c>
      <c r="F29" s="33">
        <v>35</v>
      </c>
      <c r="G29" s="32">
        <f t="shared" si="2"/>
        <v>87.5</v>
      </c>
      <c r="H29" s="33" t="s">
        <v>48</v>
      </c>
      <c r="I29" s="30"/>
      <c r="J29" s="30"/>
      <c r="K29" s="30">
        <v>29</v>
      </c>
      <c r="L29" s="30" t="s">
        <v>46</v>
      </c>
      <c r="M29" s="30">
        <v>17</v>
      </c>
      <c r="N29" s="31" t="s">
        <v>48</v>
      </c>
      <c r="O29" s="32">
        <f t="shared" si="3"/>
        <v>57.499999999999993</v>
      </c>
      <c r="P29" s="30">
        <v>29</v>
      </c>
      <c r="Q29" s="32">
        <f t="shared" si="4"/>
        <v>72.5</v>
      </c>
      <c r="R29" s="30" t="s">
        <v>46</v>
      </c>
      <c r="S29" s="30">
        <v>27</v>
      </c>
      <c r="T29" s="32" t="s">
        <v>48</v>
      </c>
      <c r="U29" s="30">
        <v>27</v>
      </c>
      <c r="V29" s="30" t="s">
        <v>48</v>
      </c>
      <c r="W29" s="32">
        <f t="shared" si="5"/>
        <v>90</v>
      </c>
      <c r="X29" s="30">
        <v>18</v>
      </c>
      <c r="Y29" s="32">
        <f t="shared" si="0"/>
        <v>72</v>
      </c>
      <c r="Z29" s="30" t="s">
        <v>48</v>
      </c>
      <c r="AA29" s="32">
        <f t="shared" si="6"/>
        <v>471.5</v>
      </c>
      <c r="AB29" s="35"/>
      <c r="AC29" s="41"/>
    </row>
    <row r="30" spans="1:29" ht="61.5" x14ac:dyDescent="0.9">
      <c r="A30" s="28" t="s">
        <v>84</v>
      </c>
      <c r="B30" s="38" t="s">
        <v>60</v>
      </c>
      <c r="C30" s="30">
        <v>17</v>
      </c>
      <c r="D30" s="30">
        <f t="shared" si="1"/>
        <v>68</v>
      </c>
      <c r="E30" s="30" t="s">
        <v>46</v>
      </c>
      <c r="F30" s="33">
        <v>33</v>
      </c>
      <c r="G30" s="32">
        <f t="shared" si="2"/>
        <v>82.5</v>
      </c>
      <c r="H30" s="33" t="s">
        <v>46</v>
      </c>
      <c r="I30" s="30"/>
      <c r="J30" s="30"/>
      <c r="K30" s="30">
        <v>24</v>
      </c>
      <c r="L30" s="30" t="s">
        <v>46</v>
      </c>
      <c r="M30" s="30">
        <v>15</v>
      </c>
      <c r="N30" s="31" t="s">
        <v>46</v>
      </c>
      <c r="O30" s="32">
        <f t="shared" si="3"/>
        <v>48.75</v>
      </c>
      <c r="P30" s="30">
        <v>15</v>
      </c>
      <c r="Q30" s="32">
        <f t="shared" si="4"/>
        <v>37.5</v>
      </c>
      <c r="R30" s="39" t="s">
        <v>47</v>
      </c>
      <c r="S30" s="30">
        <v>22</v>
      </c>
      <c r="T30" s="32" t="s">
        <v>46</v>
      </c>
      <c r="U30" s="30">
        <v>29</v>
      </c>
      <c r="V30" s="30" t="s">
        <v>48</v>
      </c>
      <c r="W30" s="32">
        <f t="shared" si="5"/>
        <v>85</v>
      </c>
      <c r="X30" s="30">
        <v>20</v>
      </c>
      <c r="Y30" s="32">
        <f t="shared" si="0"/>
        <v>80</v>
      </c>
      <c r="Z30" s="30" t="s">
        <v>48</v>
      </c>
      <c r="AA30" s="32">
        <f t="shared" si="6"/>
        <v>401.75</v>
      </c>
      <c r="AB30" s="35"/>
      <c r="AC30" s="41"/>
    </row>
    <row r="31" spans="1:29" ht="61.5" x14ac:dyDescent="0.9">
      <c r="A31" s="50" t="s">
        <v>3</v>
      </c>
      <c r="B31" s="38"/>
      <c r="C31" s="48">
        <f>SUM(C6:C30)</f>
        <v>427</v>
      </c>
      <c r="D31" s="48">
        <f t="shared" ref="D31:AA31" si="7">SUM(D6:D30)</f>
        <v>1708</v>
      </c>
      <c r="E31" s="48">
        <f t="shared" si="7"/>
        <v>0</v>
      </c>
      <c r="F31" s="48">
        <f t="shared" si="7"/>
        <v>821</v>
      </c>
      <c r="G31" s="48">
        <f t="shared" si="7"/>
        <v>2052.5</v>
      </c>
      <c r="H31" s="48">
        <f t="shared" si="7"/>
        <v>0</v>
      </c>
      <c r="I31" s="48">
        <f t="shared" si="7"/>
        <v>3</v>
      </c>
      <c r="J31" s="48">
        <f t="shared" si="7"/>
        <v>0</v>
      </c>
      <c r="K31" s="48">
        <f t="shared" si="7"/>
        <v>597</v>
      </c>
      <c r="L31" s="48">
        <f t="shared" si="7"/>
        <v>0</v>
      </c>
      <c r="M31" s="48">
        <f t="shared" si="7"/>
        <v>345</v>
      </c>
      <c r="N31" s="48">
        <f t="shared" si="7"/>
        <v>0</v>
      </c>
      <c r="O31" s="48">
        <f t="shared" si="7"/>
        <v>1181.25</v>
      </c>
      <c r="P31" s="48">
        <f t="shared" si="7"/>
        <v>592</v>
      </c>
      <c r="Q31" s="48">
        <f t="shared" si="7"/>
        <v>1480</v>
      </c>
      <c r="R31" s="48">
        <f t="shared" si="7"/>
        <v>0</v>
      </c>
      <c r="S31" s="48">
        <f t="shared" si="7"/>
        <v>545</v>
      </c>
      <c r="T31" s="48">
        <f t="shared" si="7"/>
        <v>0</v>
      </c>
      <c r="U31" s="48">
        <f t="shared" si="7"/>
        <v>669</v>
      </c>
      <c r="V31" s="48">
        <f t="shared" si="7"/>
        <v>0</v>
      </c>
      <c r="W31" s="48">
        <f t="shared" si="7"/>
        <v>2023.3333333333337</v>
      </c>
      <c r="X31" s="48">
        <f t="shared" si="7"/>
        <v>474</v>
      </c>
      <c r="Y31" s="48">
        <f t="shared" si="7"/>
        <v>1896</v>
      </c>
      <c r="Z31" s="48">
        <f t="shared" si="7"/>
        <v>0</v>
      </c>
      <c r="AA31" s="48">
        <f t="shared" si="7"/>
        <v>10341.083333333332</v>
      </c>
      <c r="AB31" s="42"/>
      <c r="AC31" s="43"/>
    </row>
    <row r="32" spans="1:29" ht="61.5" x14ac:dyDescent="0.9">
      <c r="A32" s="50" t="s">
        <v>17</v>
      </c>
      <c r="B32" s="44"/>
      <c r="C32" s="49">
        <f>AVERAGE(C6:C30)</f>
        <v>17.079999999999998</v>
      </c>
      <c r="D32" s="49">
        <f t="shared" ref="D32:AA32" si="8">AVERAGE(D6:D30)</f>
        <v>68.319999999999993</v>
      </c>
      <c r="E32" s="49" t="e">
        <f t="shared" si="8"/>
        <v>#DIV/0!</v>
      </c>
      <c r="F32" s="49">
        <f t="shared" si="8"/>
        <v>32.840000000000003</v>
      </c>
      <c r="G32" s="49">
        <f t="shared" si="8"/>
        <v>82.1</v>
      </c>
      <c r="H32" s="49" t="e">
        <f t="shared" si="8"/>
        <v>#DIV/0!</v>
      </c>
      <c r="I32" s="49">
        <f t="shared" si="8"/>
        <v>3</v>
      </c>
      <c r="J32" s="49" t="e">
        <f t="shared" si="8"/>
        <v>#DIV/0!</v>
      </c>
      <c r="K32" s="49">
        <f t="shared" si="8"/>
        <v>23.88</v>
      </c>
      <c r="L32" s="49" t="e">
        <f t="shared" si="8"/>
        <v>#DIV/0!</v>
      </c>
      <c r="M32" s="49">
        <f t="shared" si="8"/>
        <v>13.8</v>
      </c>
      <c r="N32" s="49" t="e">
        <f t="shared" si="8"/>
        <v>#DIV/0!</v>
      </c>
      <c r="O32" s="49">
        <f t="shared" si="8"/>
        <v>47.25</v>
      </c>
      <c r="P32" s="49">
        <f t="shared" si="8"/>
        <v>24.666666666666668</v>
      </c>
      <c r="Q32" s="49">
        <f t="shared" si="8"/>
        <v>59.2</v>
      </c>
      <c r="R32" s="49" t="e">
        <f t="shared" si="8"/>
        <v>#DIV/0!</v>
      </c>
      <c r="S32" s="49">
        <f t="shared" si="8"/>
        <v>21.8</v>
      </c>
      <c r="T32" s="49" t="e">
        <f t="shared" si="8"/>
        <v>#DIV/0!</v>
      </c>
      <c r="U32" s="49">
        <f t="shared" si="8"/>
        <v>26.76</v>
      </c>
      <c r="V32" s="49" t="e">
        <f t="shared" si="8"/>
        <v>#DIV/0!</v>
      </c>
      <c r="W32" s="49">
        <f t="shared" si="8"/>
        <v>80.933333333333351</v>
      </c>
      <c r="X32" s="49">
        <f t="shared" si="8"/>
        <v>19.75</v>
      </c>
      <c r="Y32" s="49">
        <f t="shared" si="8"/>
        <v>75.84</v>
      </c>
      <c r="Z32" s="49" t="e">
        <f t="shared" si="8"/>
        <v>#DIV/0!</v>
      </c>
      <c r="AA32" s="49">
        <f t="shared" si="8"/>
        <v>413.64333333333326</v>
      </c>
      <c r="AB32" s="45"/>
      <c r="AC32" s="45"/>
    </row>
    <row r="33" spans="1:29" ht="61.5" x14ac:dyDescent="0.9">
      <c r="A33" s="50" t="s">
        <v>85</v>
      </c>
      <c r="B33" s="44"/>
      <c r="C33" s="46"/>
      <c r="D33" s="46"/>
      <c r="E33" s="46"/>
      <c r="F33" s="35">
        <f ca="1">A80+F33</f>
        <v>0</v>
      </c>
      <c r="G33" s="35"/>
      <c r="H33" s="46"/>
      <c r="I33" s="46"/>
      <c r="J33" s="46"/>
      <c r="K33" s="46"/>
      <c r="L33" s="46"/>
      <c r="M33" s="46"/>
      <c r="N33" s="46"/>
      <c r="O33" s="46"/>
      <c r="P33" s="46"/>
      <c r="Q33" s="35"/>
      <c r="R33" s="44"/>
      <c r="S33" s="44"/>
      <c r="T33" s="44"/>
      <c r="U33" s="44"/>
      <c r="V33" s="44"/>
      <c r="W33" s="44"/>
      <c r="X33" s="44"/>
      <c r="Y33" s="44"/>
      <c r="Z33" s="44"/>
      <c r="AA33" s="47"/>
      <c r="AB33" s="47"/>
      <c r="AC33" s="47"/>
    </row>
    <row r="34" spans="1:29" ht="45" x14ac:dyDescent="0.2">
      <c r="A34" s="4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7" spans="1:29" ht="60" x14ac:dyDescent="0.2">
      <c r="A37" s="7" t="s">
        <v>50</v>
      </c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9" ht="60" x14ac:dyDescent="0.2">
      <c r="A38" s="7" t="s">
        <v>51</v>
      </c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9" ht="60" x14ac:dyDescent="0.2">
      <c r="A39" s="7" t="s">
        <v>52</v>
      </c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9" ht="44.2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9" ht="209.25" x14ac:dyDescent="0.7">
      <c r="A41" s="1" t="s">
        <v>0</v>
      </c>
      <c r="B41" s="2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3</v>
      </c>
      <c r="H41" s="3" t="s">
        <v>6</v>
      </c>
      <c r="I41" s="3" t="s">
        <v>7</v>
      </c>
      <c r="J41" s="3" t="s">
        <v>6</v>
      </c>
      <c r="K41" s="3" t="s">
        <v>8</v>
      </c>
      <c r="L41" s="3" t="s">
        <v>6</v>
      </c>
      <c r="M41" s="3" t="s">
        <v>9</v>
      </c>
      <c r="N41" s="3" t="s">
        <v>6</v>
      </c>
      <c r="O41" s="3" t="s">
        <v>3</v>
      </c>
      <c r="P41" s="2" t="s">
        <v>10</v>
      </c>
      <c r="Q41" s="2" t="s">
        <v>11</v>
      </c>
      <c r="R41" s="2" t="s">
        <v>6</v>
      </c>
      <c r="S41" s="2" t="s">
        <v>12</v>
      </c>
      <c r="T41" s="2" t="s">
        <v>6</v>
      </c>
      <c r="U41" s="2" t="s">
        <v>13</v>
      </c>
      <c r="V41" s="2" t="s">
        <v>6</v>
      </c>
      <c r="W41" s="2" t="s">
        <v>3</v>
      </c>
      <c r="X41" s="2" t="s">
        <v>14</v>
      </c>
      <c r="Y41" s="2" t="s">
        <v>3</v>
      </c>
      <c r="Z41" s="2" t="s">
        <v>6</v>
      </c>
      <c r="AA41" s="2" t="s">
        <v>45</v>
      </c>
      <c r="AB41" s="52" t="s">
        <v>15</v>
      </c>
      <c r="AC41" s="52" t="s">
        <v>16</v>
      </c>
    </row>
    <row r="42" spans="1:29" ht="61.5" x14ac:dyDescent="0.9">
      <c r="A42" s="8" t="s">
        <v>18</v>
      </c>
      <c r="B42" s="9"/>
      <c r="C42" s="9">
        <v>21</v>
      </c>
      <c r="D42" s="10">
        <f t="shared" ref="D42:D67" si="9">(C42/25)*100</f>
        <v>84</v>
      </c>
      <c r="E42" s="13" t="s">
        <v>46</v>
      </c>
      <c r="F42" s="11">
        <v>27</v>
      </c>
      <c r="G42" s="12">
        <f t="shared" ref="G42:G67" si="10">(F42/40)*100</f>
        <v>67.5</v>
      </c>
      <c r="H42" s="13" t="s">
        <v>46</v>
      </c>
      <c r="I42" s="10">
        <v>12</v>
      </c>
      <c r="J42" s="10" t="s">
        <v>46</v>
      </c>
      <c r="K42" s="13">
        <v>40</v>
      </c>
      <c r="L42" s="10" t="s">
        <v>48</v>
      </c>
      <c r="M42" s="10">
        <v>12</v>
      </c>
      <c r="N42" s="10" t="s">
        <v>46</v>
      </c>
      <c r="O42" s="11">
        <f t="shared" ref="O42:O67" si="11">((I42+K42+M42)/80)*100</f>
        <v>80</v>
      </c>
      <c r="P42" s="14">
        <v>36</v>
      </c>
      <c r="Q42" s="11">
        <f t="shared" ref="Q42:Q67" si="12">(P42/40)*100</f>
        <v>90</v>
      </c>
      <c r="R42" s="14" t="s">
        <v>48</v>
      </c>
      <c r="S42" s="13">
        <v>29</v>
      </c>
      <c r="T42" s="14" t="s">
        <v>48</v>
      </c>
      <c r="U42" s="13">
        <v>27</v>
      </c>
      <c r="V42" s="13" t="s">
        <v>48</v>
      </c>
      <c r="W42" s="11">
        <f t="shared" ref="W42:W67" si="13">(S42+U42)/60*100</f>
        <v>93.333333333333329</v>
      </c>
      <c r="X42" s="14">
        <v>24</v>
      </c>
      <c r="Y42" s="11">
        <f t="shared" ref="Y42:Y67" si="14">(X42/25)*100</f>
        <v>96</v>
      </c>
      <c r="Z42" s="14" t="s">
        <v>48</v>
      </c>
      <c r="AA42" s="11">
        <f>(D42+G42+O42+Q42+W42+Y42)</f>
        <v>510.83333333333331</v>
      </c>
      <c r="AB42" s="51"/>
      <c r="AC42" s="53"/>
    </row>
    <row r="43" spans="1:29" ht="61.5" x14ac:dyDescent="0.9">
      <c r="A43" s="8" t="s">
        <v>43</v>
      </c>
      <c r="B43" s="9"/>
      <c r="C43" s="9">
        <v>17</v>
      </c>
      <c r="D43" s="10">
        <f t="shared" si="9"/>
        <v>68</v>
      </c>
      <c r="E43" s="13" t="s">
        <v>46</v>
      </c>
      <c r="F43" s="11">
        <v>38</v>
      </c>
      <c r="G43" s="12">
        <f t="shared" si="10"/>
        <v>95</v>
      </c>
      <c r="H43" s="13" t="s">
        <v>48</v>
      </c>
      <c r="I43" s="10">
        <v>12</v>
      </c>
      <c r="J43" s="10" t="s">
        <v>46</v>
      </c>
      <c r="K43" s="13">
        <v>24</v>
      </c>
      <c r="L43" s="10" t="s">
        <v>46</v>
      </c>
      <c r="M43" s="10">
        <v>14</v>
      </c>
      <c r="N43" s="10" t="s">
        <v>46</v>
      </c>
      <c r="O43" s="11">
        <f t="shared" si="11"/>
        <v>62.5</v>
      </c>
      <c r="P43" s="14">
        <v>25</v>
      </c>
      <c r="Q43" s="11">
        <f t="shared" si="12"/>
        <v>62.5</v>
      </c>
      <c r="R43" s="14" t="s">
        <v>46</v>
      </c>
      <c r="S43" s="13">
        <v>27</v>
      </c>
      <c r="T43" s="14" t="s">
        <v>48</v>
      </c>
      <c r="U43" s="13">
        <v>27</v>
      </c>
      <c r="V43" s="13" t="s">
        <v>48</v>
      </c>
      <c r="W43" s="11">
        <f t="shared" si="13"/>
        <v>90</v>
      </c>
      <c r="X43" s="14">
        <v>23</v>
      </c>
      <c r="Y43" s="11">
        <f t="shared" si="14"/>
        <v>92</v>
      </c>
      <c r="Z43" s="14" t="s">
        <v>48</v>
      </c>
      <c r="AA43" s="11">
        <f>(D43+G43+O43+Q43+W43+Y43)</f>
        <v>470</v>
      </c>
      <c r="AB43" s="51"/>
      <c r="AC43" s="53"/>
    </row>
    <row r="44" spans="1:29" ht="61.5" x14ac:dyDescent="0.9">
      <c r="A44" s="8" t="s">
        <v>20</v>
      </c>
      <c r="B44" s="9"/>
      <c r="C44" s="9">
        <v>16</v>
      </c>
      <c r="D44" s="10">
        <f t="shared" si="9"/>
        <v>64</v>
      </c>
      <c r="E44" s="13" t="s">
        <v>46</v>
      </c>
      <c r="F44" s="11">
        <v>29</v>
      </c>
      <c r="G44" s="12">
        <f t="shared" si="10"/>
        <v>72.5</v>
      </c>
      <c r="H44" s="13" t="s">
        <v>46</v>
      </c>
      <c r="I44" s="10">
        <v>8</v>
      </c>
      <c r="J44" s="10" t="s">
        <v>47</v>
      </c>
      <c r="K44" s="13">
        <v>32</v>
      </c>
      <c r="L44" s="10" t="s">
        <v>46</v>
      </c>
      <c r="M44" s="10">
        <v>14</v>
      </c>
      <c r="N44" s="10" t="s">
        <v>46</v>
      </c>
      <c r="O44" s="11">
        <f t="shared" si="11"/>
        <v>67.5</v>
      </c>
      <c r="P44" s="13">
        <v>30</v>
      </c>
      <c r="Q44" s="11">
        <f t="shared" si="12"/>
        <v>75</v>
      </c>
      <c r="R44" s="13" t="s">
        <v>46</v>
      </c>
      <c r="S44" s="13">
        <v>25</v>
      </c>
      <c r="T44" s="13" t="s">
        <v>46</v>
      </c>
      <c r="U44" s="13">
        <v>29</v>
      </c>
      <c r="V44" s="13" t="s">
        <v>48</v>
      </c>
      <c r="W44" s="11">
        <f t="shared" si="13"/>
        <v>90</v>
      </c>
      <c r="X44" s="13">
        <v>24</v>
      </c>
      <c r="Y44" s="11">
        <f t="shared" si="14"/>
        <v>96</v>
      </c>
      <c r="Z44" s="13" t="s">
        <v>48</v>
      </c>
      <c r="AA44" s="11">
        <f>(D44+G44+O44+Q44+W44+Y44)</f>
        <v>465</v>
      </c>
      <c r="AB44" s="51"/>
      <c r="AC44" s="53"/>
    </row>
    <row r="45" spans="1:29" ht="61.5" x14ac:dyDescent="0.9">
      <c r="A45" s="8" t="s">
        <v>21</v>
      </c>
      <c r="B45" s="9"/>
      <c r="C45" s="9">
        <v>12</v>
      </c>
      <c r="D45" s="10">
        <f t="shared" si="9"/>
        <v>48</v>
      </c>
      <c r="E45" s="13" t="s">
        <v>47</v>
      </c>
      <c r="F45" s="11">
        <v>31</v>
      </c>
      <c r="G45" s="12">
        <f t="shared" si="10"/>
        <v>77.5</v>
      </c>
      <c r="H45" s="13" t="s">
        <v>46</v>
      </c>
      <c r="I45" s="10">
        <v>9</v>
      </c>
      <c r="J45" s="10" t="s">
        <v>47</v>
      </c>
      <c r="K45" s="13">
        <v>29</v>
      </c>
      <c r="L45" s="10" t="s">
        <v>46</v>
      </c>
      <c r="M45" s="10">
        <v>18</v>
      </c>
      <c r="N45" s="10" t="s">
        <v>48</v>
      </c>
      <c r="O45" s="11">
        <f t="shared" si="11"/>
        <v>70</v>
      </c>
      <c r="P45" s="14">
        <v>30</v>
      </c>
      <c r="Q45" s="11">
        <f t="shared" si="12"/>
        <v>75</v>
      </c>
      <c r="R45" s="14" t="s">
        <v>46</v>
      </c>
      <c r="S45" s="13">
        <v>28</v>
      </c>
      <c r="T45" s="14" t="s">
        <v>48</v>
      </c>
      <c r="U45" s="13">
        <v>29</v>
      </c>
      <c r="V45" s="13" t="s">
        <v>48</v>
      </c>
      <c r="W45" s="11">
        <f t="shared" si="13"/>
        <v>95</v>
      </c>
      <c r="X45" s="14">
        <v>24</v>
      </c>
      <c r="Y45" s="11">
        <f t="shared" si="14"/>
        <v>96</v>
      </c>
      <c r="Z45" s="14" t="s">
        <v>48</v>
      </c>
      <c r="AA45" s="11">
        <f>(D45+G45+O45+Q45+W45+Y45)</f>
        <v>461.5</v>
      </c>
      <c r="AB45" s="51"/>
      <c r="AC45" s="53"/>
    </row>
    <row r="46" spans="1:29" ht="61.5" x14ac:dyDescent="0.9">
      <c r="A46" s="9" t="s">
        <v>39</v>
      </c>
      <c r="B46" s="15"/>
      <c r="C46" s="15">
        <v>14</v>
      </c>
      <c r="D46" s="10">
        <f t="shared" si="9"/>
        <v>56.000000000000007</v>
      </c>
      <c r="E46" s="12" t="s">
        <v>46</v>
      </c>
      <c r="F46" s="12">
        <v>36</v>
      </c>
      <c r="G46" s="12">
        <f t="shared" si="10"/>
        <v>90</v>
      </c>
      <c r="H46" s="12" t="s">
        <v>48</v>
      </c>
      <c r="I46" s="10">
        <v>9</v>
      </c>
      <c r="J46" s="10" t="s">
        <v>47</v>
      </c>
      <c r="K46" s="12">
        <v>24</v>
      </c>
      <c r="L46" s="12" t="s">
        <v>47</v>
      </c>
      <c r="M46" s="10">
        <v>18</v>
      </c>
      <c r="N46" s="10" t="s">
        <v>48</v>
      </c>
      <c r="O46" s="11">
        <f t="shared" si="11"/>
        <v>63.749999999999993</v>
      </c>
      <c r="P46" s="13">
        <v>30</v>
      </c>
      <c r="Q46" s="11">
        <f t="shared" si="12"/>
        <v>75</v>
      </c>
      <c r="R46" s="13" t="s">
        <v>46</v>
      </c>
      <c r="S46" s="13">
        <v>27</v>
      </c>
      <c r="T46" s="13" t="s">
        <v>48</v>
      </c>
      <c r="U46" s="13">
        <v>27</v>
      </c>
      <c r="V46" s="13" t="s">
        <v>48</v>
      </c>
      <c r="W46" s="11">
        <f t="shared" si="13"/>
        <v>90</v>
      </c>
      <c r="X46" s="13">
        <v>21</v>
      </c>
      <c r="Y46" s="11">
        <f t="shared" si="14"/>
        <v>84</v>
      </c>
      <c r="Z46" s="13" t="s">
        <v>46</v>
      </c>
      <c r="AA46" s="11">
        <f>(D46+G46+O46+Q46+W46+Y46)</f>
        <v>458.75</v>
      </c>
      <c r="AB46" s="51"/>
      <c r="AC46" s="53"/>
    </row>
    <row r="47" spans="1:29" ht="61.5" x14ac:dyDescent="0.9">
      <c r="A47" s="9" t="s">
        <v>37</v>
      </c>
      <c r="B47" s="9"/>
      <c r="C47" s="9">
        <v>19</v>
      </c>
      <c r="D47" s="10">
        <f t="shared" si="9"/>
        <v>76</v>
      </c>
      <c r="E47" s="13" t="s">
        <v>46</v>
      </c>
      <c r="F47" s="11">
        <v>29</v>
      </c>
      <c r="G47" s="12">
        <f t="shared" si="10"/>
        <v>72.5</v>
      </c>
      <c r="H47" s="13" t="s">
        <v>46</v>
      </c>
      <c r="I47" s="10">
        <v>10</v>
      </c>
      <c r="J47" s="10" t="s">
        <v>46</v>
      </c>
      <c r="K47" s="13">
        <v>29</v>
      </c>
      <c r="L47" s="10" t="s">
        <v>46</v>
      </c>
      <c r="M47" s="10">
        <v>10</v>
      </c>
      <c r="N47" s="10" t="s">
        <v>46</v>
      </c>
      <c r="O47" s="11">
        <f t="shared" si="11"/>
        <v>61.250000000000007</v>
      </c>
      <c r="P47" s="13">
        <v>27</v>
      </c>
      <c r="Q47" s="11">
        <f t="shared" si="12"/>
        <v>67.5</v>
      </c>
      <c r="R47" s="13" t="s">
        <v>46</v>
      </c>
      <c r="S47" s="13">
        <v>27</v>
      </c>
      <c r="T47" s="13" t="s">
        <v>48</v>
      </c>
      <c r="U47" s="13">
        <v>27</v>
      </c>
      <c r="V47" s="13" t="s">
        <v>46</v>
      </c>
      <c r="W47" s="11">
        <f t="shared" si="13"/>
        <v>90</v>
      </c>
      <c r="X47" s="13">
        <v>20</v>
      </c>
      <c r="Y47" s="11">
        <f t="shared" si="14"/>
        <v>80</v>
      </c>
      <c r="Z47" s="13" t="s">
        <v>46</v>
      </c>
      <c r="AA47" s="11">
        <f>(D47+G47+O47+Q47+W47+Y47)</f>
        <v>447.25</v>
      </c>
      <c r="AB47" s="51"/>
      <c r="AC47" s="53"/>
    </row>
    <row r="48" spans="1:29" ht="61.5" x14ac:dyDescent="0.9">
      <c r="A48" s="9" t="s">
        <v>30</v>
      </c>
      <c r="B48" s="9"/>
      <c r="C48" s="9">
        <v>21</v>
      </c>
      <c r="D48" s="10">
        <f t="shared" si="9"/>
        <v>84</v>
      </c>
      <c r="E48" s="13" t="s">
        <v>48</v>
      </c>
      <c r="F48" s="11">
        <v>30</v>
      </c>
      <c r="G48" s="12">
        <f t="shared" si="10"/>
        <v>75</v>
      </c>
      <c r="H48" s="13" t="s">
        <v>46</v>
      </c>
      <c r="I48" s="10">
        <v>7</v>
      </c>
      <c r="J48" s="10" t="s">
        <v>47</v>
      </c>
      <c r="K48" s="13">
        <v>24</v>
      </c>
      <c r="L48" s="10" t="s">
        <v>46</v>
      </c>
      <c r="M48" s="10">
        <v>13</v>
      </c>
      <c r="N48" s="10" t="s">
        <v>46</v>
      </c>
      <c r="O48" s="11">
        <f t="shared" si="11"/>
        <v>55.000000000000007</v>
      </c>
      <c r="P48" s="13">
        <v>25</v>
      </c>
      <c r="Q48" s="11">
        <f t="shared" si="12"/>
        <v>62.5</v>
      </c>
      <c r="R48" s="13" t="s">
        <v>46</v>
      </c>
      <c r="S48" s="13">
        <v>20</v>
      </c>
      <c r="T48" s="13" t="s">
        <v>46</v>
      </c>
      <c r="U48" s="13">
        <v>28</v>
      </c>
      <c r="V48" s="13" t="s">
        <v>48</v>
      </c>
      <c r="W48" s="11">
        <f t="shared" si="13"/>
        <v>80</v>
      </c>
      <c r="X48" s="13">
        <v>22</v>
      </c>
      <c r="Y48" s="11">
        <f t="shared" si="14"/>
        <v>88</v>
      </c>
      <c r="Z48" s="13" t="s">
        <v>48</v>
      </c>
      <c r="AA48" s="11">
        <f>(D48+G48+O48+Q48+W48+Y48)</f>
        <v>444.5</v>
      </c>
      <c r="AB48" s="51"/>
      <c r="AC48" s="53"/>
    </row>
    <row r="49" spans="1:29" ht="61.5" x14ac:dyDescent="0.9">
      <c r="A49" s="8" t="s">
        <v>26</v>
      </c>
      <c r="B49" s="9"/>
      <c r="C49" s="9">
        <v>10</v>
      </c>
      <c r="D49" s="10">
        <f t="shared" si="9"/>
        <v>40</v>
      </c>
      <c r="E49" s="13" t="s">
        <v>47</v>
      </c>
      <c r="F49" s="11">
        <v>33</v>
      </c>
      <c r="G49" s="12">
        <f t="shared" si="10"/>
        <v>82.5</v>
      </c>
      <c r="H49" s="13" t="s">
        <v>46</v>
      </c>
      <c r="I49" s="10">
        <v>6</v>
      </c>
      <c r="J49" s="10" t="s">
        <v>47</v>
      </c>
      <c r="K49" s="13">
        <v>30</v>
      </c>
      <c r="L49" s="10" t="s">
        <v>46</v>
      </c>
      <c r="M49" s="10">
        <v>10</v>
      </c>
      <c r="N49" s="10" t="s">
        <v>46</v>
      </c>
      <c r="O49" s="11">
        <f t="shared" si="11"/>
        <v>57.499999999999993</v>
      </c>
      <c r="P49" s="13">
        <v>35</v>
      </c>
      <c r="Q49" s="11">
        <f t="shared" si="12"/>
        <v>87.5</v>
      </c>
      <c r="R49" s="13" t="s">
        <v>48</v>
      </c>
      <c r="S49" s="13">
        <v>20</v>
      </c>
      <c r="T49" s="13" t="s">
        <v>46</v>
      </c>
      <c r="U49" s="13">
        <v>23</v>
      </c>
      <c r="V49" s="13" t="s">
        <v>46</v>
      </c>
      <c r="W49" s="11">
        <f t="shared" si="13"/>
        <v>71.666666666666671</v>
      </c>
      <c r="X49" s="13">
        <v>22</v>
      </c>
      <c r="Y49" s="11">
        <f t="shared" si="14"/>
        <v>88</v>
      </c>
      <c r="Z49" s="13" t="s">
        <v>48</v>
      </c>
      <c r="AA49" s="11">
        <f>(D49+G49+O49+Q49+W49+Y49)</f>
        <v>427.16666666666669</v>
      </c>
      <c r="AB49" s="51"/>
      <c r="AC49" s="53"/>
    </row>
    <row r="50" spans="1:29" ht="61.5" x14ac:dyDescent="0.9">
      <c r="A50" s="9" t="s">
        <v>24</v>
      </c>
      <c r="B50" s="9"/>
      <c r="C50" s="9">
        <v>14</v>
      </c>
      <c r="D50" s="10">
        <f t="shared" si="9"/>
        <v>56.000000000000007</v>
      </c>
      <c r="E50" s="13" t="s">
        <v>46</v>
      </c>
      <c r="F50" s="11">
        <v>37</v>
      </c>
      <c r="G50" s="12">
        <f t="shared" si="10"/>
        <v>92.5</v>
      </c>
      <c r="H50" s="13" t="s">
        <v>48</v>
      </c>
      <c r="I50" s="10">
        <v>10</v>
      </c>
      <c r="J50" s="10" t="s">
        <v>46</v>
      </c>
      <c r="K50" s="13">
        <v>23</v>
      </c>
      <c r="L50" s="10" t="s">
        <v>46</v>
      </c>
      <c r="M50" s="10">
        <v>12</v>
      </c>
      <c r="N50" s="10" t="s">
        <v>46</v>
      </c>
      <c r="O50" s="11">
        <f t="shared" si="11"/>
        <v>56.25</v>
      </c>
      <c r="P50" s="13">
        <v>23</v>
      </c>
      <c r="Q50" s="11">
        <f t="shared" si="12"/>
        <v>57.499999999999993</v>
      </c>
      <c r="R50" s="13" t="s">
        <v>46</v>
      </c>
      <c r="S50" s="13">
        <v>21</v>
      </c>
      <c r="T50" s="13" t="s">
        <v>48</v>
      </c>
      <c r="U50" s="13">
        <v>24</v>
      </c>
      <c r="V50" s="13" t="s">
        <v>46</v>
      </c>
      <c r="W50" s="11">
        <f t="shared" si="13"/>
        <v>75</v>
      </c>
      <c r="X50" s="13">
        <v>22</v>
      </c>
      <c r="Y50" s="11">
        <f t="shared" si="14"/>
        <v>88</v>
      </c>
      <c r="Z50" s="13" t="s">
        <v>46</v>
      </c>
      <c r="AA50" s="11">
        <f>(D50+G50+O50+Q50+W50+Y50)</f>
        <v>425.25</v>
      </c>
      <c r="AB50" s="51"/>
      <c r="AC50" s="53"/>
    </row>
    <row r="51" spans="1:29" ht="61.5" x14ac:dyDescent="0.9">
      <c r="A51" s="9" t="s">
        <v>23</v>
      </c>
      <c r="B51" s="9"/>
      <c r="C51" s="23">
        <v>8</v>
      </c>
      <c r="D51" s="16">
        <f t="shared" si="9"/>
        <v>32</v>
      </c>
      <c r="E51" s="17" t="s">
        <v>47</v>
      </c>
      <c r="F51" s="17">
        <v>33</v>
      </c>
      <c r="G51" s="16">
        <f t="shared" si="10"/>
        <v>82.5</v>
      </c>
      <c r="H51" s="17" t="s">
        <v>46</v>
      </c>
      <c r="I51" s="16">
        <v>7</v>
      </c>
      <c r="J51" s="16" t="s">
        <v>47</v>
      </c>
      <c r="K51" s="17">
        <v>25</v>
      </c>
      <c r="L51" s="16" t="s">
        <v>46</v>
      </c>
      <c r="M51" s="16">
        <v>12</v>
      </c>
      <c r="N51" s="16" t="s">
        <v>46</v>
      </c>
      <c r="O51" s="17">
        <f t="shared" si="11"/>
        <v>55.000000000000007</v>
      </c>
      <c r="P51" s="17">
        <v>25</v>
      </c>
      <c r="Q51" s="11">
        <f t="shared" si="12"/>
        <v>62.5</v>
      </c>
      <c r="R51" s="17" t="s">
        <v>46</v>
      </c>
      <c r="S51" s="17">
        <v>19</v>
      </c>
      <c r="T51" s="17" t="s">
        <v>46</v>
      </c>
      <c r="U51" s="17">
        <v>27</v>
      </c>
      <c r="V51" s="17" t="s">
        <v>48</v>
      </c>
      <c r="W51" s="11">
        <f t="shared" si="13"/>
        <v>76.666666666666671</v>
      </c>
      <c r="X51" s="17">
        <v>23</v>
      </c>
      <c r="Y51" s="11">
        <f t="shared" si="14"/>
        <v>92</v>
      </c>
      <c r="Z51" s="20" t="s">
        <v>48</v>
      </c>
      <c r="AA51" s="11">
        <f>(D51+G51+O51+Q51+W51+Y51)</f>
        <v>400.66666666666669</v>
      </c>
      <c r="AB51" s="51"/>
      <c r="AC51" s="53"/>
    </row>
    <row r="52" spans="1:29" ht="61.5" x14ac:dyDescent="0.9">
      <c r="A52" s="8" t="s">
        <v>19</v>
      </c>
      <c r="B52" s="9"/>
      <c r="C52" s="9">
        <v>18</v>
      </c>
      <c r="D52" s="10">
        <f t="shared" si="9"/>
        <v>72</v>
      </c>
      <c r="E52" s="13" t="s">
        <v>46</v>
      </c>
      <c r="F52" s="11">
        <v>34</v>
      </c>
      <c r="G52" s="12">
        <f t="shared" si="10"/>
        <v>85</v>
      </c>
      <c r="H52" s="13" t="s">
        <v>46</v>
      </c>
      <c r="I52" s="10">
        <v>8</v>
      </c>
      <c r="J52" s="10" t="s">
        <v>47</v>
      </c>
      <c r="K52" s="13">
        <v>34</v>
      </c>
      <c r="L52" s="10" t="s">
        <v>46</v>
      </c>
      <c r="M52" s="10">
        <v>18</v>
      </c>
      <c r="N52" s="10" t="s">
        <v>48</v>
      </c>
      <c r="O52" s="11">
        <f t="shared" si="11"/>
        <v>75</v>
      </c>
      <c r="P52" s="13">
        <v>30</v>
      </c>
      <c r="Q52" s="11">
        <f t="shared" si="12"/>
        <v>75</v>
      </c>
      <c r="R52" s="13" t="s">
        <v>46</v>
      </c>
      <c r="S52" s="13">
        <v>25</v>
      </c>
      <c r="T52" s="13" t="s">
        <v>46</v>
      </c>
      <c r="U52" s="13">
        <v>27</v>
      </c>
      <c r="V52" s="13" t="s">
        <v>48</v>
      </c>
      <c r="W52" s="11">
        <f t="shared" si="13"/>
        <v>86.666666666666671</v>
      </c>
      <c r="X52" s="13">
        <v>22</v>
      </c>
      <c r="Y52" s="11">
        <f t="shared" si="14"/>
        <v>88</v>
      </c>
      <c r="Z52" s="13" t="s">
        <v>48</v>
      </c>
      <c r="AA52" s="11">
        <f>(D52+G52+O52+Q52+W52+Y52)</f>
        <v>481.66666666666669</v>
      </c>
      <c r="AB52" s="51"/>
      <c r="AC52" s="53"/>
    </row>
    <row r="53" spans="1:29" ht="61.5" x14ac:dyDescent="0.9">
      <c r="A53" s="9" t="s">
        <v>25</v>
      </c>
      <c r="B53" s="9"/>
      <c r="C53" s="9">
        <v>13</v>
      </c>
      <c r="D53" s="10">
        <f t="shared" si="9"/>
        <v>52</v>
      </c>
      <c r="E53" s="13" t="s">
        <v>46</v>
      </c>
      <c r="F53" s="11">
        <v>29</v>
      </c>
      <c r="G53" s="12">
        <f t="shared" si="10"/>
        <v>72.5</v>
      </c>
      <c r="H53" s="13" t="s">
        <v>46</v>
      </c>
      <c r="I53" s="10">
        <v>10</v>
      </c>
      <c r="J53" s="10" t="s">
        <v>46</v>
      </c>
      <c r="K53" s="13">
        <v>28</v>
      </c>
      <c r="L53" s="10" t="s">
        <v>46</v>
      </c>
      <c r="M53" s="10">
        <v>12</v>
      </c>
      <c r="N53" s="10" t="s">
        <v>46</v>
      </c>
      <c r="O53" s="11">
        <f t="shared" si="11"/>
        <v>62.5</v>
      </c>
      <c r="P53" s="14">
        <v>21</v>
      </c>
      <c r="Q53" s="11">
        <f t="shared" si="12"/>
        <v>52.5</v>
      </c>
      <c r="R53" s="14" t="s">
        <v>46</v>
      </c>
      <c r="S53" s="13">
        <v>21</v>
      </c>
      <c r="T53" s="14" t="s">
        <v>46</v>
      </c>
      <c r="U53" s="13">
        <v>25</v>
      </c>
      <c r="V53" s="13" t="s">
        <v>46</v>
      </c>
      <c r="W53" s="11">
        <f t="shared" si="13"/>
        <v>76.666666666666671</v>
      </c>
      <c r="X53" s="14">
        <v>19</v>
      </c>
      <c r="Y53" s="11">
        <f t="shared" si="14"/>
        <v>76</v>
      </c>
      <c r="Z53" s="14" t="s">
        <v>46</v>
      </c>
      <c r="AA53" s="11">
        <f>(D53+G53+O53+Q53+W53+Y53)</f>
        <v>392.16666666666669</v>
      </c>
      <c r="AB53" s="51"/>
      <c r="AC53" s="53"/>
    </row>
    <row r="54" spans="1:29" ht="61.5" x14ac:dyDescent="0.9">
      <c r="A54" s="8" t="s">
        <v>33</v>
      </c>
      <c r="B54" s="9"/>
      <c r="C54" s="9">
        <v>12</v>
      </c>
      <c r="D54" s="10">
        <f t="shared" si="9"/>
        <v>48</v>
      </c>
      <c r="E54" s="13" t="s">
        <v>47</v>
      </c>
      <c r="F54" s="11">
        <v>32</v>
      </c>
      <c r="G54" s="12">
        <f t="shared" si="10"/>
        <v>80</v>
      </c>
      <c r="H54" s="13" t="s">
        <v>48</v>
      </c>
      <c r="I54" s="10">
        <v>7</v>
      </c>
      <c r="J54" s="10" t="s">
        <v>47</v>
      </c>
      <c r="K54" s="13">
        <v>15</v>
      </c>
      <c r="L54" s="10" t="s">
        <v>47</v>
      </c>
      <c r="M54" s="10">
        <v>9</v>
      </c>
      <c r="N54" s="10" t="s">
        <v>47</v>
      </c>
      <c r="O54" s="11">
        <f t="shared" si="11"/>
        <v>38.75</v>
      </c>
      <c r="P54" s="14">
        <v>29</v>
      </c>
      <c r="Q54" s="11">
        <f t="shared" si="12"/>
        <v>72.5</v>
      </c>
      <c r="R54" s="14" t="s">
        <v>46</v>
      </c>
      <c r="S54" s="13">
        <v>22</v>
      </c>
      <c r="T54" s="14" t="s">
        <v>46</v>
      </c>
      <c r="U54" s="13">
        <v>26</v>
      </c>
      <c r="V54" s="13" t="s">
        <v>48</v>
      </c>
      <c r="W54" s="11">
        <f t="shared" si="13"/>
        <v>80</v>
      </c>
      <c r="X54" s="14">
        <v>18</v>
      </c>
      <c r="Y54" s="11">
        <f t="shared" si="14"/>
        <v>72</v>
      </c>
      <c r="Z54" s="14" t="s">
        <v>46</v>
      </c>
      <c r="AA54" s="11">
        <f>(D54+G54+O54+Q54+W54+Y54)</f>
        <v>391.25</v>
      </c>
      <c r="AB54" s="51"/>
      <c r="AC54" s="53"/>
    </row>
    <row r="55" spans="1:29" ht="61.5" x14ac:dyDescent="0.9">
      <c r="A55" s="8" t="s">
        <v>31</v>
      </c>
      <c r="B55" s="22"/>
      <c r="C55" s="23">
        <v>13</v>
      </c>
      <c r="D55" s="16">
        <f t="shared" si="9"/>
        <v>52</v>
      </c>
      <c r="E55" s="17" t="s">
        <v>46</v>
      </c>
      <c r="F55" s="17">
        <v>31</v>
      </c>
      <c r="G55" s="16">
        <f t="shared" si="10"/>
        <v>77.5</v>
      </c>
      <c r="H55" s="17" t="s">
        <v>46</v>
      </c>
      <c r="I55" s="16">
        <v>6</v>
      </c>
      <c r="J55" s="16" t="s">
        <v>47</v>
      </c>
      <c r="K55" s="17">
        <v>23</v>
      </c>
      <c r="L55" s="16" t="s">
        <v>46</v>
      </c>
      <c r="M55" s="16">
        <v>11</v>
      </c>
      <c r="N55" s="16" t="s">
        <v>46</v>
      </c>
      <c r="O55" s="17">
        <f t="shared" si="11"/>
        <v>50</v>
      </c>
      <c r="P55" s="17">
        <v>23</v>
      </c>
      <c r="Q55" s="11">
        <f t="shared" si="12"/>
        <v>57.499999999999993</v>
      </c>
      <c r="R55" s="17" t="s">
        <v>46</v>
      </c>
      <c r="S55" s="17">
        <v>23</v>
      </c>
      <c r="T55" s="17" t="s">
        <v>46</v>
      </c>
      <c r="U55" s="17">
        <v>26</v>
      </c>
      <c r="V55" s="17" t="s">
        <v>48</v>
      </c>
      <c r="W55" s="11">
        <f t="shared" si="13"/>
        <v>81.666666666666671</v>
      </c>
      <c r="X55" s="18">
        <v>18</v>
      </c>
      <c r="Y55" s="11">
        <f t="shared" si="14"/>
        <v>72</v>
      </c>
      <c r="Z55" s="19" t="s">
        <v>46</v>
      </c>
      <c r="AA55" s="11">
        <f>(D55+G55+O55+Q55+W55+Y55)</f>
        <v>390.66666666666669</v>
      </c>
      <c r="AB55" s="51"/>
      <c r="AC55" s="53"/>
    </row>
    <row r="56" spans="1:29" ht="61.5" x14ac:dyDescent="0.9">
      <c r="A56" s="8" t="s">
        <v>41</v>
      </c>
      <c r="B56" s="9"/>
      <c r="C56" s="9">
        <v>12</v>
      </c>
      <c r="D56" s="10">
        <f t="shared" si="9"/>
        <v>48</v>
      </c>
      <c r="E56" s="13" t="s">
        <v>47</v>
      </c>
      <c r="F56" s="11">
        <v>32</v>
      </c>
      <c r="G56" s="12">
        <f t="shared" si="10"/>
        <v>80</v>
      </c>
      <c r="H56" s="13" t="s">
        <v>46</v>
      </c>
      <c r="I56" s="10">
        <v>10</v>
      </c>
      <c r="J56" s="10" t="s">
        <v>46</v>
      </c>
      <c r="K56" s="13">
        <v>24</v>
      </c>
      <c r="L56" s="10" t="s">
        <v>46</v>
      </c>
      <c r="M56" s="10">
        <v>5</v>
      </c>
      <c r="N56" s="10" t="s">
        <v>47</v>
      </c>
      <c r="O56" s="11">
        <f t="shared" si="11"/>
        <v>48.75</v>
      </c>
      <c r="P56" s="14">
        <v>22</v>
      </c>
      <c r="Q56" s="11">
        <f t="shared" si="12"/>
        <v>55.000000000000007</v>
      </c>
      <c r="R56" s="14" t="s">
        <v>46</v>
      </c>
      <c r="S56" s="13">
        <v>20</v>
      </c>
      <c r="T56" s="14" t="s">
        <v>46</v>
      </c>
      <c r="U56" s="13">
        <v>26</v>
      </c>
      <c r="V56" s="13" t="s">
        <v>48</v>
      </c>
      <c r="W56" s="11">
        <f t="shared" si="13"/>
        <v>76.666666666666671</v>
      </c>
      <c r="X56" s="14">
        <v>20</v>
      </c>
      <c r="Y56" s="11">
        <f t="shared" si="14"/>
        <v>80</v>
      </c>
      <c r="Z56" s="14" t="s">
        <v>46</v>
      </c>
      <c r="AA56" s="11">
        <f>(D56+G56+O56+Q56+W56+Y56)</f>
        <v>388.41666666666669</v>
      </c>
      <c r="AB56" s="51"/>
      <c r="AC56" s="53"/>
    </row>
    <row r="57" spans="1:29" ht="61.5" x14ac:dyDescent="0.9">
      <c r="A57" s="8" t="s">
        <v>22</v>
      </c>
      <c r="B57" s="9"/>
      <c r="C57" s="9">
        <v>8</v>
      </c>
      <c r="D57" s="10">
        <f t="shared" si="9"/>
        <v>32</v>
      </c>
      <c r="E57" s="13" t="s">
        <v>47</v>
      </c>
      <c r="F57" s="11">
        <v>26</v>
      </c>
      <c r="G57" s="12">
        <f t="shared" si="10"/>
        <v>65</v>
      </c>
      <c r="H57" s="13" t="s">
        <v>46</v>
      </c>
      <c r="I57" s="10">
        <v>7</v>
      </c>
      <c r="J57" s="10" t="s">
        <v>47</v>
      </c>
      <c r="K57" s="13">
        <v>26</v>
      </c>
      <c r="L57" s="10" t="s">
        <v>46</v>
      </c>
      <c r="M57" s="10">
        <v>13</v>
      </c>
      <c r="N57" s="10" t="s">
        <v>46</v>
      </c>
      <c r="O57" s="11">
        <f t="shared" si="11"/>
        <v>57.499999999999993</v>
      </c>
      <c r="P57" s="13">
        <v>27</v>
      </c>
      <c r="Q57" s="11">
        <f t="shared" si="12"/>
        <v>67.5</v>
      </c>
      <c r="R57" s="13" t="s">
        <v>46</v>
      </c>
      <c r="S57" s="13">
        <v>20</v>
      </c>
      <c r="T57" s="13" t="s">
        <v>46</v>
      </c>
      <c r="U57" s="13">
        <v>23</v>
      </c>
      <c r="V57" s="13" t="s">
        <v>46</v>
      </c>
      <c r="W57" s="11">
        <f t="shared" si="13"/>
        <v>71.666666666666671</v>
      </c>
      <c r="X57" s="13">
        <v>23</v>
      </c>
      <c r="Y57" s="11">
        <f t="shared" si="14"/>
        <v>92</v>
      </c>
      <c r="Z57" s="13" t="s">
        <v>48</v>
      </c>
      <c r="AA57" s="11">
        <f>(D57+G57+O57+Q57+W57+Y57)</f>
        <v>385.66666666666669</v>
      </c>
      <c r="AB57" s="51"/>
      <c r="AC57" s="53"/>
    </row>
    <row r="58" spans="1:29" ht="61.5" x14ac:dyDescent="0.9">
      <c r="A58" s="8" t="s">
        <v>38</v>
      </c>
      <c r="B58" s="9"/>
      <c r="C58" s="9">
        <v>16</v>
      </c>
      <c r="D58" s="10">
        <f t="shared" si="9"/>
        <v>64</v>
      </c>
      <c r="E58" s="13" t="s">
        <v>46</v>
      </c>
      <c r="F58" s="11">
        <v>4</v>
      </c>
      <c r="G58" s="12">
        <f t="shared" si="10"/>
        <v>10</v>
      </c>
      <c r="H58" s="13" t="s">
        <v>49</v>
      </c>
      <c r="I58" s="10">
        <v>12</v>
      </c>
      <c r="J58" s="10" t="s">
        <v>46</v>
      </c>
      <c r="K58" s="13">
        <v>28</v>
      </c>
      <c r="L58" s="10" t="s">
        <v>46</v>
      </c>
      <c r="M58" s="10">
        <v>10</v>
      </c>
      <c r="N58" s="10" t="s">
        <v>46</v>
      </c>
      <c r="O58" s="11">
        <f t="shared" si="11"/>
        <v>62.5</v>
      </c>
      <c r="P58" s="13">
        <v>25</v>
      </c>
      <c r="Q58" s="11">
        <f t="shared" si="12"/>
        <v>62.5</v>
      </c>
      <c r="R58" s="13" t="s">
        <v>46</v>
      </c>
      <c r="S58" s="13">
        <v>23</v>
      </c>
      <c r="T58" s="13" t="s">
        <v>46</v>
      </c>
      <c r="U58" s="13">
        <v>25</v>
      </c>
      <c r="V58" s="13" t="s">
        <v>46</v>
      </c>
      <c r="W58" s="11">
        <f t="shared" si="13"/>
        <v>80</v>
      </c>
      <c r="X58" s="13">
        <v>22</v>
      </c>
      <c r="Y58" s="11">
        <f t="shared" si="14"/>
        <v>88</v>
      </c>
      <c r="Z58" s="13" t="s">
        <v>48</v>
      </c>
      <c r="AA58" s="11">
        <f>(D58+G58+O58+Q58+W58+Y58)</f>
        <v>367</v>
      </c>
      <c r="AB58" s="51"/>
      <c r="AC58" s="53"/>
    </row>
    <row r="59" spans="1:29" ht="61.5" x14ac:dyDescent="0.9">
      <c r="A59" s="8" t="s">
        <v>28</v>
      </c>
      <c r="B59" s="9"/>
      <c r="C59" s="9">
        <v>7</v>
      </c>
      <c r="D59" s="10">
        <f t="shared" si="9"/>
        <v>28.000000000000004</v>
      </c>
      <c r="E59" s="13" t="s">
        <v>49</v>
      </c>
      <c r="F59" s="11">
        <v>31</v>
      </c>
      <c r="G59" s="12">
        <f t="shared" si="10"/>
        <v>77.5</v>
      </c>
      <c r="H59" s="13" t="s">
        <v>46</v>
      </c>
      <c r="I59" s="10">
        <v>4</v>
      </c>
      <c r="J59" s="10" t="s">
        <v>49</v>
      </c>
      <c r="K59" s="13">
        <v>24</v>
      </c>
      <c r="L59" s="10" t="s">
        <v>46</v>
      </c>
      <c r="M59" s="10">
        <v>11</v>
      </c>
      <c r="N59" s="10" t="s">
        <v>46</v>
      </c>
      <c r="O59" s="11">
        <f t="shared" si="11"/>
        <v>48.75</v>
      </c>
      <c r="P59" s="14">
        <v>22</v>
      </c>
      <c r="Q59" s="11">
        <f t="shared" si="12"/>
        <v>55.000000000000007</v>
      </c>
      <c r="R59" s="14" t="s">
        <v>46</v>
      </c>
      <c r="S59" s="13">
        <v>13</v>
      </c>
      <c r="T59" s="14" t="s">
        <v>47</v>
      </c>
      <c r="U59" s="13">
        <v>21</v>
      </c>
      <c r="V59" s="13" t="s">
        <v>46</v>
      </c>
      <c r="W59" s="11">
        <f t="shared" si="13"/>
        <v>56.666666666666664</v>
      </c>
      <c r="X59" s="14">
        <v>24</v>
      </c>
      <c r="Y59" s="11">
        <f t="shared" si="14"/>
        <v>96</v>
      </c>
      <c r="Z59" s="14" t="s">
        <v>48</v>
      </c>
      <c r="AA59" s="11">
        <f>(D59+G59+O59+Q59+W59+Y59)</f>
        <v>361.91666666666669</v>
      </c>
      <c r="AB59" s="51"/>
      <c r="AC59" s="53"/>
    </row>
    <row r="60" spans="1:29" ht="61.5" x14ac:dyDescent="0.9">
      <c r="A60" s="8" t="s">
        <v>27</v>
      </c>
      <c r="B60" s="9"/>
      <c r="C60" s="9">
        <v>9</v>
      </c>
      <c r="D60" s="10">
        <f t="shared" si="9"/>
        <v>36</v>
      </c>
      <c r="E60" s="11" t="s">
        <v>47</v>
      </c>
      <c r="F60" s="11">
        <v>27</v>
      </c>
      <c r="G60" s="12">
        <f t="shared" si="10"/>
        <v>67.5</v>
      </c>
      <c r="H60" s="11" t="s">
        <v>46</v>
      </c>
      <c r="I60" s="10">
        <v>8</v>
      </c>
      <c r="J60" s="10" t="s">
        <v>47</v>
      </c>
      <c r="K60" s="11">
        <v>29</v>
      </c>
      <c r="L60" s="12" t="s">
        <v>46</v>
      </c>
      <c r="M60" s="10">
        <v>8</v>
      </c>
      <c r="N60" s="10" t="s">
        <v>47</v>
      </c>
      <c r="O60" s="11">
        <f t="shared" si="11"/>
        <v>56.25</v>
      </c>
      <c r="P60" s="13">
        <v>22</v>
      </c>
      <c r="Q60" s="11">
        <f t="shared" si="12"/>
        <v>55.000000000000007</v>
      </c>
      <c r="R60" s="13" t="s">
        <v>46</v>
      </c>
      <c r="S60" s="13">
        <v>18</v>
      </c>
      <c r="T60" s="13" t="s">
        <v>46</v>
      </c>
      <c r="U60" s="13">
        <v>25</v>
      </c>
      <c r="V60" s="13" t="s">
        <v>46</v>
      </c>
      <c r="W60" s="11">
        <f t="shared" si="13"/>
        <v>71.666666666666671</v>
      </c>
      <c r="X60" s="13">
        <v>18</v>
      </c>
      <c r="Y60" s="11">
        <f t="shared" si="14"/>
        <v>72</v>
      </c>
      <c r="Z60" s="13" t="s">
        <v>46</v>
      </c>
      <c r="AA60" s="11">
        <f>(D60+G60+O60+Q60+W60+Y60)</f>
        <v>358.41666666666669</v>
      </c>
      <c r="AB60" s="51"/>
      <c r="AC60" s="53"/>
    </row>
    <row r="61" spans="1:29" ht="61.5" x14ac:dyDescent="0.9">
      <c r="A61" s="8" t="s">
        <v>42</v>
      </c>
      <c r="B61" s="9"/>
      <c r="C61" s="9">
        <v>14</v>
      </c>
      <c r="D61" s="10">
        <f t="shared" si="9"/>
        <v>56.000000000000007</v>
      </c>
      <c r="E61" s="13" t="s">
        <v>46</v>
      </c>
      <c r="F61" s="11">
        <v>28</v>
      </c>
      <c r="G61" s="12">
        <f t="shared" si="10"/>
        <v>70</v>
      </c>
      <c r="H61" s="13" t="s">
        <v>46</v>
      </c>
      <c r="I61" s="10">
        <v>4</v>
      </c>
      <c r="J61" s="10" t="s">
        <v>49</v>
      </c>
      <c r="K61" s="13">
        <v>19</v>
      </c>
      <c r="L61" s="10" t="s">
        <v>47</v>
      </c>
      <c r="M61" s="10">
        <v>13</v>
      </c>
      <c r="N61" s="10" t="s">
        <v>46</v>
      </c>
      <c r="O61" s="11">
        <f t="shared" si="11"/>
        <v>45</v>
      </c>
      <c r="P61" s="13">
        <v>21</v>
      </c>
      <c r="Q61" s="11">
        <f t="shared" si="12"/>
        <v>52.5</v>
      </c>
      <c r="R61" s="13" t="s">
        <v>46</v>
      </c>
      <c r="S61" s="13">
        <v>18</v>
      </c>
      <c r="T61" s="13" t="s">
        <v>46</v>
      </c>
      <c r="U61" s="13">
        <v>21</v>
      </c>
      <c r="V61" s="13" t="s">
        <v>46</v>
      </c>
      <c r="W61" s="11">
        <f t="shared" si="13"/>
        <v>65</v>
      </c>
      <c r="X61" s="13">
        <v>17</v>
      </c>
      <c r="Y61" s="11">
        <f t="shared" si="14"/>
        <v>68</v>
      </c>
      <c r="Z61" s="13" t="s">
        <v>46</v>
      </c>
      <c r="AA61" s="11">
        <f>(D61+G61+O61+Q61+W61+Y61)</f>
        <v>356.5</v>
      </c>
      <c r="AB61" s="51"/>
      <c r="AC61" s="53"/>
    </row>
    <row r="62" spans="1:29" ht="61.5" x14ac:dyDescent="0.9">
      <c r="A62" s="9" t="s">
        <v>32</v>
      </c>
      <c r="B62" s="9"/>
      <c r="C62" s="9">
        <v>9</v>
      </c>
      <c r="D62" s="10">
        <f t="shared" si="9"/>
        <v>36</v>
      </c>
      <c r="E62" s="13" t="s">
        <v>47</v>
      </c>
      <c r="F62" s="11">
        <v>39</v>
      </c>
      <c r="G62" s="12">
        <f t="shared" si="10"/>
        <v>97.5</v>
      </c>
      <c r="H62" s="13" t="s">
        <v>48</v>
      </c>
      <c r="I62" s="10">
        <v>10</v>
      </c>
      <c r="J62" s="10" t="s">
        <v>46</v>
      </c>
      <c r="K62" s="13">
        <v>22</v>
      </c>
      <c r="L62" s="10" t="s">
        <v>46</v>
      </c>
      <c r="M62" s="10">
        <v>8</v>
      </c>
      <c r="N62" s="10" t="s">
        <v>47</v>
      </c>
      <c r="O62" s="11">
        <f t="shared" si="11"/>
        <v>50</v>
      </c>
      <c r="P62" s="13">
        <v>20</v>
      </c>
      <c r="Q62" s="11">
        <f t="shared" si="12"/>
        <v>50</v>
      </c>
      <c r="R62" s="13" t="s">
        <v>46</v>
      </c>
      <c r="S62" s="13">
        <v>14</v>
      </c>
      <c r="T62" s="13" t="s">
        <v>47</v>
      </c>
      <c r="U62" s="13">
        <v>21</v>
      </c>
      <c r="V62" s="13" t="s">
        <v>46</v>
      </c>
      <c r="W62" s="11">
        <f t="shared" si="13"/>
        <v>58.333333333333336</v>
      </c>
      <c r="X62" s="13">
        <v>16</v>
      </c>
      <c r="Y62" s="11">
        <f t="shared" si="14"/>
        <v>64</v>
      </c>
      <c r="Z62" s="13" t="s">
        <v>46</v>
      </c>
      <c r="AA62" s="11">
        <f>(D62+G62+O62+Q62+W62+Y62)</f>
        <v>355.83333333333331</v>
      </c>
      <c r="AB62" s="51"/>
      <c r="AC62" s="53"/>
    </row>
    <row r="63" spans="1:29" ht="61.5" x14ac:dyDescent="0.9">
      <c r="A63" s="8" t="s">
        <v>40</v>
      </c>
      <c r="B63" s="9"/>
      <c r="C63" s="9">
        <v>8</v>
      </c>
      <c r="D63" s="10">
        <f t="shared" si="9"/>
        <v>32</v>
      </c>
      <c r="E63" s="13" t="s">
        <v>47</v>
      </c>
      <c r="F63" s="11">
        <v>30</v>
      </c>
      <c r="G63" s="12">
        <f t="shared" si="10"/>
        <v>75</v>
      </c>
      <c r="H63" s="13" t="s">
        <v>46</v>
      </c>
      <c r="I63" s="10">
        <v>5</v>
      </c>
      <c r="J63" s="10" t="s">
        <v>47</v>
      </c>
      <c r="K63" s="13">
        <v>24</v>
      </c>
      <c r="L63" s="10" t="s">
        <v>46</v>
      </c>
      <c r="M63" s="10">
        <v>7</v>
      </c>
      <c r="N63" s="10" t="s">
        <v>47</v>
      </c>
      <c r="O63" s="11">
        <f t="shared" si="11"/>
        <v>45</v>
      </c>
      <c r="P63" s="14">
        <v>13</v>
      </c>
      <c r="Q63" s="11">
        <f t="shared" si="12"/>
        <v>32.5</v>
      </c>
      <c r="R63" s="14" t="s">
        <v>47</v>
      </c>
      <c r="S63" s="13">
        <v>23</v>
      </c>
      <c r="T63" s="14" t="s">
        <v>46</v>
      </c>
      <c r="U63" s="13">
        <v>27</v>
      </c>
      <c r="V63" s="13" t="s">
        <v>48</v>
      </c>
      <c r="W63" s="11">
        <f t="shared" si="13"/>
        <v>83.333333333333343</v>
      </c>
      <c r="X63" s="14">
        <v>19</v>
      </c>
      <c r="Y63" s="11">
        <f t="shared" si="14"/>
        <v>76</v>
      </c>
      <c r="Z63" s="14" t="s">
        <v>46</v>
      </c>
      <c r="AA63" s="11">
        <f>(D63+G63+O63+Q63+W63+Y63)</f>
        <v>343.83333333333337</v>
      </c>
      <c r="AB63" s="51"/>
      <c r="AC63" s="53"/>
    </row>
    <row r="64" spans="1:29" ht="61.5" x14ac:dyDescent="0.9">
      <c r="A64" s="9" t="s">
        <v>36</v>
      </c>
      <c r="B64" s="9"/>
      <c r="C64" s="9">
        <v>11</v>
      </c>
      <c r="D64" s="10">
        <f t="shared" si="9"/>
        <v>44</v>
      </c>
      <c r="E64" s="13" t="s">
        <v>47</v>
      </c>
      <c r="F64" s="11">
        <v>30</v>
      </c>
      <c r="G64" s="12">
        <f t="shared" si="10"/>
        <v>75</v>
      </c>
      <c r="H64" s="13" t="s">
        <v>46</v>
      </c>
      <c r="I64" s="10">
        <v>2</v>
      </c>
      <c r="J64" s="10" t="s">
        <v>49</v>
      </c>
      <c r="K64" s="13">
        <v>13</v>
      </c>
      <c r="L64" s="10" t="s">
        <v>47</v>
      </c>
      <c r="M64" s="10">
        <v>9</v>
      </c>
      <c r="N64" s="10" t="s">
        <v>47</v>
      </c>
      <c r="O64" s="11">
        <f t="shared" si="11"/>
        <v>30</v>
      </c>
      <c r="P64" s="13">
        <v>31</v>
      </c>
      <c r="Q64" s="11">
        <f t="shared" si="12"/>
        <v>77.5</v>
      </c>
      <c r="R64" s="13" t="s">
        <v>46</v>
      </c>
      <c r="S64" s="13">
        <v>12</v>
      </c>
      <c r="T64" s="13" t="s">
        <v>47</v>
      </c>
      <c r="U64" s="13">
        <v>21</v>
      </c>
      <c r="V64" s="13" t="s">
        <v>46</v>
      </c>
      <c r="W64" s="11">
        <f t="shared" si="13"/>
        <v>55.000000000000007</v>
      </c>
      <c r="X64" s="13">
        <v>15</v>
      </c>
      <c r="Y64" s="11">
        <f t="shared" si="14"/>
        <v>60</v>
      </c>
      <c r="Z64" s="13" t="s">
        <v>46</v>
      </c>
      <c r="AA64" s="11">
        <f>(D64+G64+O64+Q64+W64+Y64)</f>
        <v>341.5</v>
      </c>
      <c r="AB64" s="51"/>
      <c r="AC64" s="53"/>
    </row>
    <row r="65" spans="1:29" ht="61.5" x14ac:dyDescent="0.9">
      <c r="A65" s="9" t="s">
        <v>34</v>
      </c>
      <c r="B65" s="9"/>
      <c r="C65" s="9">
        <v>7</v>
      </c>
      <c r="D65" s="10">
        <f t="shared" si="9"/>
        <v>28.000000000000004</v>
      </c>
      <c r="E65" s="13" t="s">
        <v>49</v>
      </c>
      <c r="F65" s="11">
        <v>24</v>
      </c>
      <c r="G65" s="12">
        <f t="shared" si="10"/>
        <v>60</v>
      </c>
      <c r="H65" s="13" t="s">
        <v>46</v>
      </c>
      <c r="I65" s="10">
        <v>5</v>
      </c>
      <c r="J65" s="10" t="s">
        <v>47</v>
      </c>
      <c r="K65" s="13">
        <v>24</v>
      </c>
      <c r="L65" s="10" t="s">
        <v>46</v>
      </c>
      <c r="M65" s="10">
        <v>9</v>
      </c>
      <c r="N65" s="10" t="s">
        <v>47</v>
      </c>
      <c r="O65" s="11">
        <f t="shared" si="11"/>
        <v>47.5</v>
      </c>
      <c r="P65" s="14">
        <v>24</v>
      </c>
      <c r="Q65" s="11">
        <f t="shared" si="12"/>
        <v>60</v>
      </c>
      <c r="R65" s="14" t="s">
        <v>46</v>
      </c>
      <c r="S65" s="13">
        <v>16</v>
      </c>
      <c r="T65" s="14" t="s">
        <v>46</v>
      </c>
      <c r="U65" s="13">
        <v>22</v>
      </c>
      <c r="V65" s="13" t="s">
        <v>46</v>
      </c>
      <c r="W65" s="11">
        <f t="shared" si="13"/>
        <v>63.333333333333329</v>
      </c>
      <c r="X65" s="14">
        <v>17</v>
      </c>
      <c r="Y65" s="11">
        <f t="shared" si="14"/>
        <v>68</v>
      </c>
      <c r="Z65" s="14" t="s">
        <v>46</v>
      </c>
      <c r="AA65" s="11">
        <f>(D65+G65+O65+Q65+W65+Y65)</f>
        <v>326.83333333333331</v>
      </c>
      <c r="AB65" s="51"/>
      <c r="AC65" s="53"/>
    </row>
    <row r="66" spans="1:29" ht="61.5" x14ac:dyDescent="0.9">
      <c r="A66" s="9" t="s">
        <v>29</v>
      </c>
      <c r="B66" s="8"/>
      <c r="C66" s="8">
        <v>5</v>
      </c>
      <c r="D66" s="10">
        <f t="shared" si="9"/>
        <v>20</v>
      </c>
      <c r="E66" s="13" t="s">
        <v>49</v>
      </c>
      <c r="F66" s="11">
        <v>32</v>
      </c>
      <c r="G66" s="12">
        <f t="shared" si="10"/>
        <v>80</v>
      </c>
      <c r="H66" s="13" t="s">
        <v>46</v>
      </c>
      <c r="I66" s="13">
        <v>6</v>
      </c>
      <c r="J66" s="13"/>
      <c r="K66" s="13">
        <v>12</v>
      </c>
      <c r="L66" s="13" t="s">
        <v>47</v>
      </c>
      <c r="M66" s="13">
        <v>4</v>
      </c>
      <c r="N66" s="13" t="s">
        <v>47</v>
      </c>
      <c r="O66" s="11">
        <f t="shared" si="11"/>
        <v>27.500000000000004</v>
      </c>
      <c r="P66" s="14">
        <v>24</v>
      </c>
      <c r="Q66" s="11">
        <f t="shared" si="12"/>
        <v>60</v>
      </c>
      <c r="R66" s="14" t="s">
        <v>46</v>
      </c>
      <c r="S66" s="13">
        <v>9</v>
      </c>
      <c r="T66" s="14" t="s">
        <v>47</v>
      </c>
      <c r="U66" s="13">
        <v>20</v>
      </c>
      <c r="V66" s="13" t="s">
        <v>46</v>
      </c>
      <c r="W66" s="11">
        <f t="shared" si="13"/>
        <v>48.333333333333336</v>
      </c>
      <c r="X66" s="14">
        <v>17</v>
      </c>
      <c r="Y66" s="11">
        <f t="shared" si="14"/>
        <v>68</v>
      </c>
      <c r="Z66" s="14" t="s">
        <v>46</v>
      </c>
      <c r="AA66" s="11">
        <f>(D66+G66+O66+Q66+W66+Y66)</f>
        <v>303.83333333333337</v>
      </c>
      <c r="AB66" s="51"/>
      <c r="AC66" s="53"/>
    </row>
    <row r="67" spans="1:29" ht="61.5" x14ac:dyDescent="0.9">
      <c r="A67" s="9" t="s">
        <v>35</v>
      </c>
      <c r="B67" s="8"/>
      <c r="C67" s="8">
        <v>12</v>
      </c>
      <c r="D67" s="10">
        <f t="shared" si="9"/>
        <v>48</v>
      </c>
      <c r="E67" s="13" t="s">
        <v>47</v>
      </c>
      <c r="F67" s="11">
        <v>29</v>
      </c>
      <c r="G67" s="12">
        <f t="shared" si="10"/>
        <v>72.5</v>
      </c>
      <c r="H67" s="13" t="s">
        <v>46</v>
      </c>
      <c r="I67" s="13">
        <v>12</v>
      </c>
      <c r="J67" s="13" t="s">
        <v>46</v>
      </c>
      <c r="K67" s="13">
        <v>16</v>
      </c>
      <c r="L67" s="13" t="s">
        <v>47</v>
      </c>
      <c r="M67" s="13">
        <v>6</v>
      </c>
      <c r="N67" s="13" t="s">
        <v>47</v>
      </c>
      <c r="O67" s="11">
        <f t="shared" si="11"/>
        <v>42.5</v>
      </c>
      <c r="P67" s="13"/>
      <c r="Q67" s="11">
        <f t="shared" si="12"/>
        <v>0</v>
      </c>
      <c r="R67" s="13" t="s">
        <v>47</v>
      </c>
      <c r="S67" s="13">
        <v>13</v>
      </c>
      <c r="T67" s="13" t="s">
        <v>47</v>
      </c>
      <c r="U67" s="13">
        <v>25</v>
      </c>
      <c r="V67" s="13" t="s">
        <v>46</v>
      </c>
      <c r="W67" s="11">
        <f t="shared" si="13"/>
        <v>63.333333333333329</v>
      </c>
      <c r="X67" s="13">
        <v>17</v>
      </c>
      <c r="Y67" s="11">
        <f t="shared" si="14"/>
        <v>68</v>
      </c>
      <c r="Z67" s="13" t="s">
        <v>46</v>
      </c>
      <c r="AA67" s="11">
        <f>(D67+G67+O67+Q67+W67+Y67)</f>
        <v>294.33333333333331</v>
      </c>
      <c r="AB67" s="51"/>
      <c r="AC67" s="53"/>
    </row>
    <row r="68" spans="1:29" ht="60" x14ac:dyDescent="0.2">
      <c r="A68" s="5" t="s">
        <v>3</v>
      </c>
      <c r="B68" s="6"/>
      <c r="C68" s="54">
        <f>SUM(C42:C67)</f>
        <v>326</v>
      </c>
      <c r="D68" s="54">
        <f t="shared" ref="D68:Z68" si="15">SUM(D42:D67)</f>
        <v>1304</v>
      </c>
      <c r="E68" s="54">
        <f t="shared" si="15"/>
        <v>0</v>
      </c>
      <c r="F68" s="54">
        <f t="shared" si="15"/>
        <v>781</v>
      </c>
      <c r="G68" s="54">
        <f t="shared" si="15"/>
        <v>1952.5</v>
      </c>
      <c r="H68" s="54">
        <f t="shared" si="15"/>
        <v>0</v>
      </c>
      <c r="I68" s="54">
        <f t="shared" si="15"/>
        <v>206</v>
      </c>
      <c r="J68" s="54">
        <f t="shared" si="15"/>
        <v>0</v>
      </c>
      <c r="K68" s="54">
        <f t="shared" si="15"/>
        <v>641</v>
      </c>
      <c r="L68" s="54">
        <f t="shared" si="15"/>
        <v>0</v>
      </c>
      <c r="M68" s="54">
        <f t="shared" si="15"/>
        <v>286</v>
      </c>
      <c r="N68" s="54">
        <f t="shared" si="15"/>
        <v>0</v>
      </c>
      <c r="O68" s="54">
        <f t="shared" si="15"/>
        <v>1416.25</v>
      </c>
      <c r="P68" s="54">
        <f t="shared" si="15"/>
        <v>640</v>
      </c>
      <c r="Q68" s="54">
        <f t="shared" si="15"/>
        <v>1600</v>
      </c>
      <c r="R68" s="54">
        <f t="shared" si="15"/>
        <v>0</v>
      </c>
      <c r="S68" s="54">
        <f t="shared" si="15"/>
        <v>533</v>
      </c>
      <c r="T68" s="54">
        <f t="shared" si="15"/>
        <v>0</v>
      </c>
      <c r="U68" s="54">
        <f t="shared" si="15"/>
        <v>649</v>
      </c>
      <c r="V68" s="54">
        <f t="shared" si="15"/>
        <v>0</v>
      </c>
      <c r="W68" s="54">
        <f t="shared" si="15"/>
        <v>1969.9999999999998</v>
      </c>
      <c r="X68" s="54">
        <f t="shared" si="15"/>
        <v>527</v>
      </c>
      <c r="Y68" s="54">
        <f t="shared" si="15"/>
        <v>2108</v>
      </c>
      <c r="Z68" s="54">
        <f t="shared" si="15"/>
        <v>0</v>
      </c>
      <c r="AA68" s="55">
        <f>SUM(AA42:AA67)</f>
        <v>10350.750000000005</v>
      </c>
    </row>
    <row r="69" spans="1:29" ht="60" x14ac:dyDescent="0.2">
      <c r="A69" s="5" t="s">
        <v>17</v>
      </c>
      <c r="B69" s="6"/>
      <c r="C69" s="56">
        <f>AVERAGE(C42:C67)</f>
        <v>12.538461538461538</v>
      </c>
      <c r="D69" s="56">
        <f t="shared" ref="D69:AA69" si="16">AVERAGE(D42:D67)</f>
        <v>50.153846153846153</v>
      </c>
      <c r="E69" s="56" t="e">
        <f t="shared" si="16"/>
        <v>#DIV/0!</v>
      </c>
      <c r="F69" s="56">
        <f t="shared" si="16"/>
        <v>30.03846153846154</v>
      </c>
      <c r="G69" s="56">
        <f t="shared" si="16"/>
        <v>75.09615384615384</v>
      </c>
      <c r="H69" s="56" t="e">
        <f t="shared" si="16"/>
        <v>#DIV/0!</v>
      </c>
      <c r="I69" s="56">
        <f t="shared" si="16"/>
        <v>7.9230769230769234</v>
      </c>
      <c r="J69" s="56" t="e">
        <f t="shared" si="16"/>
        <v>#DIV/0!</v>
      </c>
      <c r="K69" s="56">
        <f t="shared" si="16"/>
        <v>24.653846153846153</v>
      </c>
      <c r="L69" s="56" t="e">
        <f t="shared" si="16"/>
        <v>#DIV/0!</v>
      </c>
      <c r="M69" s="56">
        <f t="shared" si="16"/>
        <v>11</v>
      </c>
      <c r="N69" s="56" t="e">
        <f t="shared" si="16"/>
        <v>#DIV/0!</v>
      </c>
      <c r="O69" s="56">
        <f t="shared" si="16"/>
        <v>54.471153846153847</v>
      </c>
      <c r="P69" s="56">
        <f t="shared" si="16"/>
        <v>25.6</v>
      </c>
      <c r="Q69" s="56">
        <f t="shared" si="16"/>
        <v>61.53846153846154</v>
      </c>
      <c r="R69" s="56" t="e">
        <f t="shared" si="16"/>
        <v>#DIV/0!</v>
      </c>
      <c r="S69" s="56">
        <f t="shared" si="16"/>
        <v>20.5</v>
      </c>
      <c r="T69" s="56" t="e">
        <f t="shared" si="16"/>
        <v>#DIV/0!</v>
      </c>
      <c r="U69" s="56">
        <f t="shared" si="16"/>
        <v>24.96153846153846</v>
      </c>
      <c r="V69" s="56" t="e">
        <f t="shared" si="16"/>
        <v>#DIV/0!</v>
      </c>
      <c r="W69" s="56">
        <f t="shared" si="16"/>
        <v>75.769230769230759</v>
      </c>
      <c r="X69" s="56">
        <f t="shared" si="16"/>
        <v>20.26923076923077</v>
      </c>
      <c r="Y69" s="56">
        <f t="shared" si="16"/>
        <v>81.07692307692308</v>
      </c>
      <c r="Z69" s="56" t="e">
        <f t="shared" si="16"/>
        <v>#DIV/0!</v>
      </c>
      <c r="AA69" s="56">
        <f t="shared" si="16"/>
        <v>398.10576923076945</v>
      </c>
    </row>
    <row r="70" spans="1:29" ht="45" x14ac:dyDescent="0.2">
      <c r="A70" s="5" t="s">
        <v>44</v>
      </c>
      <c r="B70" s="6"/>
      <c r="C70" s="2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4" spans="1:29" ht="62.25" customHeight="1" x14ac:dyDescent="0.2"/>
    <row r="75" spans="1:29" ht="36" customHeight="1" x14ac:dyDescent="0.2"/>
    <row r="76" spans="1:29" ht="84" customHeight="1" x14ac:dyDescent="0.2">
      <c r="A76" s="7" t="s">
        <v>50</v>
      </c>
      <c r="B76" s="7"/>
      <c r="C76" s="7"/>
      <c r="D76" s="7"/>
      <c r="E76" s="7"/>
      <c r="F76" s="4"/>
    </row>
    <row r="77" spans="1:29" ht="86.25" customHeight="1" x14ac:dyDescent="0.2">
      <c r="A77" s="7" t="s">
        <v>51</v>
      </c>
      <c r="B77" s="7"/>
      <c r="C77" s="7"/>
      <c r="D77" s="7"/>
      <c r="E77" s="7"/>
      <c r="F77" s="4"/>
    </row>
    <row r="78" spans="1:29" ht="48.75" customHeight="1" x14ac:dyDescent="0.2">
      <c r="A78" s="7" t="s">
        <v>109</v>
      </c>
      <c r="B78" s="7"/>
      <c r="C78" s="7"/>
      <c r="D78" s="7"/>
      <c r="E78" s="7"/>
      <c r="F78" s="4"/>
    </row>
    <row r="79" spans="1:29" ht="54.75" customHeight="1" x14ac:dyDescent="0.2"/>
    <row r="80" spans="1:29" ht="279" x14ac:dyDescent="0.55000000000000004">
      <c r="A80" s="57" t="s">
        <v>0</v>
      </c>
      <c r="B80" s="58" t="s">
        <v>1</v>
      </c>
      <c r="C80" s="70" t="s">
        <v>2</v>
      </c>
      <c r="D80" s="70" t="s">
        <v>3</v>
      </c>
      <c r="E80" s="70" t="s">
        <v>4</v>
      </c>
      <c r="F80" s="70" t="s">
        <v>5</v>
      </c>
      <c r="G80" s="70" t="s">
        <v>3</v>
      </c>
      <c r="H80" s="70" t="s">
        <v>6</v>
      </c>
      <c r="I80" s="70" t="s">
        <v>7</v>
      </c>
      <c r="J80" s="70" t="s">
        <v>6</v>
      </c>
      <c r="K80" s="70" t="s">
        <v>8</v>
      </c>
      <c r="L80" s="70" t="s">
        <v>6</v>
      </c>
      <c r="M80" s="70" t="s">
        <v>9</v>
      </c>
      <c r="N80" s="70"/>
      <c r="O80" s="70" t="s">
        <v>3</v>
      </c>
      <c r="P80" s="71" t="s">
        <v>10</v>
      </c>
      <c r="Q80" s="71" t="s">
        <v>11</v>
      </c>
      <c r="R80" s="71" t="s">
        <v>6</v>
      </c>
      <c r="S80" s="71" t="s">
        <v>12</v>
      </c>
      <c r="T80" s="71" t="s">
        <v>6</v>
      </c>
      <c r="U80" s="71" t="s">
        <v>13</v>
      </c>
      <c r="V80" s="71" t="s">
        <v>6</v>
      </c>
      <c r="W80" s="71" t="s">
        <v>3</v>
      </c>
      <c r="X80" s="71" t="s">
        <v>14</v>
      </c>
      <c r="Y80" s="71" t="s">
        <v>3</v>
      </c>
      <c r="Z80" s="71" t="s">
        <v>6</v>
      </c>
      <c r="AA80" s="71" t="s">
        <v>3</v>
      </c>
      <c r="AB80" s="71" t="s">
        <v>15</v>
      </c>
      <c r="AC80" s="72" t="s">
        <v>16</v>
      </c>
    </row>
    <row r="81" spans="1:29" ht="61.5" x14ac:dyDescent="0.9">
      <c r="A81" s="59" t="s">
        <v>86</v>
      </c>
      <c r="B81" s="59" t="s">
        <v>57</v>
      </c>
      <c r="C81" s="60">
        <v>11</v>
      </c>
      <c r="D81" s="60">
        <f>(C81/25)*100</f>
        <v>44</v>
      </c>
      <c r="E81" s="61" t="s">
        <v>47</v>
      </c>
      <c r="F81" s="61">
        <v>33</v>
      </c>
      <c r="G81" s="62">
        <f>(F81/40)*100</f>
        <v>82.5</v>
      </c>
      <c r="H81" s="61" t="s">
        <v>46</v>
      </c>
      <c r="I81" s="60">
        <v>12</v>
      </c>
      <c r="J81" s="60" t="s">
        <v>47</v>
      </c>
      <c r="K81" s="61">
        <v>27</v>
      </c>
      <c r="L81" s="62" t="s">
        <v>58</v>
      </c>
      <c r="M81" s="60">
        <v>15</v>
      </c>
      <c r="N81" s="60" t="s">
        <v>46</v>
      </c>
      <c r="O81" s="61">
        <f>((I81+K81+M81)/80)*100</f>
        <v>67.5</v>
      </c>
      <c r="P81" s="63">
        <v>26</v>
      </c>
      <c r="Q81" s="63">
        <f>(P81/40)*100</f>
        <v>65</v>
      </c>
      <c r="R81" s="63" t="s">
        <v>46</v>
      </c>
      <c r="S81" s="63">
        <v>19</v>
      </c>
      <c r="T81" s="63" t="s">
        <v>46</v>
      </c>
      <c r="U81" s="63">
        <v>26</v>
      </c>
      <c r="V81" s="63" t="s">
        <v>48</v>
      </c>
      <c r="W81" s="61">
        <f t="shared" ref="W81:W103" si="17">((S81+U81)/60)*100</f>
        <v>75</v>
      </c>
      <c r="X81" s="63">
        <v>22</v>
      </c>
      <c r="Y81" s="61">
        <f>(X81/25)*100</f>
        <v>88</v>
      </c>
      <c r="Z81" s="63" t="s">
        <v>48</v>
      </c>
      <c r="AA81" s="61">
        <f>(D81+G81+O81+Q81+W81+Y81)</f>
        <v>422</v>
      </c>
      <c r="AB81" s="61"/>
      <c r="AC81" s="73"/>
    </row>
    <row r="82" spans="1:29" ht="61.5" x14ac:dyDescent="0.9">
      <c r="A82" s="59" t="s">
        <v>87</v>
      </c>
      <c r="B82" s="59" t="s">
        <v>57</v>
      </c>
      <c r="C82" s="60">
        <v>9</v>
      </c>
      <c r="D82" s="60">
        <f t="shared" ref="D82:D102" si="18">(C82/25)*100</f>
        <v>36</v>
      </c>
      <c r="E82" s="63" t="s">
        <v>47</v>
      </c>
      <c r="F82" s="61">
        <v>34</v>
      </c>
      <c r="G82" s="62">
        <f t="shared" ref="G82:G103" si="19">(F82/40)*100</f>
        <v>85</v>
      </c>
      <c r="H82" s="63" t="s">
        <v>46</v>
      </c>
      <c r="I82" s="60">
        <v>13</v>
      </c>
      <c r="J82" s="60" t="s">
        <v>46</v>
      </c>
      <c r="K82" s="63">
        <v>22</v>
      </c>
      <c r="L82" s="60" t="s">
        <v>58</v>
      </c>
      <c r="M82" s="60">
        <v>11</v>
      </c>
      <c r="N82" s="60" t="s">
        <v>46</v>
      </c>
      <c r="O82" s="61">
        <f t="shared" ref="O82:O103" si="20">((I82+K82+M82)/80)*100</f>
        <v>57.499999999999993</v>
      </c>
      <c r="P82" s="63">
        <v>29</v>
      </c>
      <c r="Q82" s="63">
        <f t="shared" ref="Q82:Q103" si="21">(P82/40)*100</f>
        <v>72.5</v>
      </c>
      <c r="R82" s="63" t="s">
        <v>46</v>
      </c>
      <c r="S82" s="63">
        <v>20</v>
      </c>
      <c r="T82" s="63" t="s">
        <v>46</v>
      </c>
      <c r="U82" s="63">
        <v>26</v>
      </c>
      <c r="V82" s="63" t="s">
        <v>48</v>
      </c>
      <c r="W82" s="61">
        <f t="shared" si="17"/>
        <v>76.666666666666671</v>
      </c>
      <c r="X82" s="63">
        <v>22</v>
      </c>
      <c r="Y82" s="61">
        <f t="shared" ref="Y82:Y103" si="22">(X82/25)*100</f>
        <v>88</v>
      </c>
      <c r="Z82" s="63" t="s">
        <v>48</v>
      </c>
      <c r="AA82" s="61">
        <f>(D82+G82+O82+Q82+W82+Y82)</f>
        <v>415.66666666666669</v>
      </c>
      <c r="AB82" s="61"/>
      <c r="AC82" s="73"/>
    </row>
    <row r="83" spans="1:29" ht="61.5" x14ac:dyDescent="0.9">
      <c r="A83" s="59" t="s">
        <v>88</v>
      </c>
      <c r="B83" s="59" t="s">
        <v>57</v>
      </c>
      <c r="C83" s="60">
        <v>4</v>
      </c>
      <c r="D83" s="60">
        <f t="shared" si="18"/>
        <v>16</v>
      </c>
      <c r="E83" s="63" t="s">
        <v>49</v>
      </c>
      <c r="F83" s="61">
        <v>32</v>
      </c>
      <c r="G83" s="62">
        <f t="shared" si="19"/>
        <v>80</v>
      </c>
      <c r="H83" s="63" t="s">
        <v>46</v>
      </c>
      <c r="I83" s="60">
        <v>8</v>
      </c>
      <c r="J83" s="60" t="s">
        <v>47</v>
      </c>
      <c r="K83" s="63">
        <v>18</v>
      </c>
      <c r="L83" s="60"/>
      <c r="M83" s="60">
        <v>8</v>
      </c>
      <c r="N83" s="60" t="s">
        <v>47</v>
      </c>
      <c r="O83" s="61">
        <f t="shared" si="20"/>
        <v>42.5</v>
      </c>
      <c r="P83" s="63">
        <v>23</v>
      </c>
      <c r="Q83" s="63">
        <f t="shared" si="21"/>
        <v>57.499999999999993</v>
      </c>
      <c r="R83" s="63" t="s">
        <v>46</v>
      </c>
      <c r="S83" s="63">
        <v>8</v>
      </c>
      <c r="T83" s="63" t="s">
        <v>47</v>
      </c>
      <c r="U83" s="63">
        <v>27</v>
      </c>
      <c r="V83" s="63" t="s">
        <v>48</v>
      </c>
      <c r="W83" s="61">
        <f t="shared" si="17"/>
        <v>58.333333333333336</v>
      </c>
      <c r="X83" s="63">
        <v>20</v>
      </c>
      <c r="Y83" s="61">
        <f t="shared" si="22"/>
        <v>80</v>
      </c>
      <c r="Z83" s="63" t="s">
        <v>46</v>
      </c>
      <c r="AA83" s="61">
        <f>(D83+G83+O83+Q83+W83+Y83)</f>
        <v>334.33333333333337</v>
      </c>
      <c r="AB83" s="61"/>
      <c r="AC83" s="73"/>
    </row>
    <row r="84" spans="1:29" ht="61.5" x14ac:dyDescent="0.9">
      <c r="A84" s="59" t="s">
        <v>89</v>
      </c>
      <c r="B84" s="59" t="s">
        <v>57</v>
      </c>
      <c r="C84" s="60">
        <v>6</v>
      </c>
      <c r="D84" s="60">
        <f t="shared" si="18"/>
        <v>24</v>
      </c>
      <c r="E84" s="63" t="s">
        <v>49</v>
      </c>
      <c r="F84" s="61">
        <v>34</v>
      </c>
      <c r="G84" s="62">
        <f t="shared" si="19"/>
        <v>85</v>
      </c>
      <c r="H84" s="63" t="s">
        <v>46</v>
      </c>
      <c r="I84" s="60">
        <v>4</v>
      </c>
      <c r="J84" s="60" t="s">
        <v>47</v>
      </c>
      <c r="K84" s="63">
        <v>17</v>
      </c>
      <c r="L84" s="60" t="s">
        <v>71</v>
      </c>
      <c r="M84" s="60">
        <v>10</v>
      </c>
      <c r="N84" s="60" t="s">
        <v>46</v>
      </c>
      <c r="O84" s="61">
        <f t="shared" si="20"/>
        <v>38.75</v>
      </c>
      <c r="P84" s="63">
        <v>23</v>
      </c>
      <c r="Q84" s="63">
        <f t="shared" si="21"/>
        <v>57.499999999999993</v>
      </c>
      <c r="R84" s="63" t="s">
        <v>46</v>
      </c>
      <c r="S84" s="63">
        <v>17</v>
      </c>
      <c r="T84" s="63" t="s">
        <v>46</v>
      </c>
      <c r="U84" s="63">
        <v>23</v>
      </c>
      <c r="V84" s="63" t="s">
        <v>46</v>
      </c>
      <c r="W84" s="61">
        <f t="shared" si="17"/>
        <v>66.666666666666657</v>
      </c>
      <c r="X84" s="63">
        <v>20</v>
      </c>
      <c r="Y84" s="61">
        <f t="shared" si="22"/>
        <v>80</v>
      </c>
      <c r="Z84" s="63" t="s">
        <v>46</v>
      </c>
      <c r="AA84" s="61">
        <f>(D84+G84+O84+Q84+W84+Y84)</f>
        <v>351.91666666666663</v>
      </c>
      <c r="AB84" s="61"/>
      <c r="AC84" s="73"/>
    </row>
    <row r="85" spans="1:29" ht="61.5" x14ac:dyDescent="0.9">
      <c r="A85" s="64" t="s">
        <v>90</v>
      </c>
      <c r="B85" s="64" t="s">
        <v>57</v>
      </c>
      <c r="C85" s="60">
        <v>13</v>
      </c>
      <c r="D85" s="60">
        <f t="shared" si="18"/>
        <v>52</v>
      </c>
      <c r="E85" s="60" t="s">
        <v>46</v>
      </c>
      <c r="F85" s="62">
        <v>36</v>
      </c>
      <c r="G85" s="62">
        <f t="shared" si="19"/>
        <v>90</v>
      </c>
      <c r="H85" s="60" t="s">
        <v>48</v>
      </c>
      <c r="I85" s="60">
        <v>12</v>
      </c>
      <c r="J85" s="60" t="s">
        <v>46</v>
      </c>
      <c r="K85" s="60">
        <v>26</v>
      </c>
      <c r="L85" s="60" t="s">
        <v>58</v>
      </c>
      <c r="M85" s="60">
        <v>12</v>
      </c>
      <c r="N85" s="60" t="s">
        <v>46</v>
      </c>
      <c r="O85" s="61">
        <f t="shared" si="20"/>
        <v>62.5</v>
      </c>
      <c r="P85" s="63">
        <v>29</v>
      </c>
      <c r="Q85" s="63">
        <f t="shared" si="21"/>
        <v>72.5</v>
      </c>
      <c r="R85" s="63" t="s">
        <v>46</v>
      </c>
      <c r="S85" s="63">
        <v>25</v>
      </c>
      <c r="T85" s="63" t="s">
        <v>46</v>
      </c>
      <c r="U85" s="63">
        <v>28</v>
      </c>
      <c r="V85" s="63" t="s">
        <v>48</v>
      </c>
      <c r="W85" s="61">
        <f t="shared" si="17"/>
        <v>88.333333333333329</v>
      </c>
      <c r="X85" s="63">
        <v>23</v>
      </c>
      <c r="Y85" s="61">
        <f t="shared" si="22"/>
        <v>92</v>
      </c>
      <c r="Z85" s="63" t="s">
        <v>48</v>
      </c>
      <c r="AA85" s="61">
        <f>(D85+G85+O85+Q85+W85+Y85)</f>
        <v>457.33333333333331</v>
      </c>
      <c r="AB85" s="61"/>
      <c r="AC85" s="73"/>
    </row>
    <row r="86" spans="1:29" ht="61.5" x14ac:dyDescent="0.9">
      <c r="A86" s="59" t="s">
        <v>91</v>
      </c>
      <c r="B86" s="59" t="s">
        <v>57</v>
      </c>
      <c r="C86" s="60">
        <v>13</v>
      </c>
      <c r="D86" s="60">
        <f t="shared" si="18"/>
        <v>52</v>
      </c>
      <c r="E86" s="63" t="s">
        <v>46</v>
      </c>
      <c r="F86" s="61">
        <v>35</v>
      </c>
      <c r="G86" s="62">
        <f t="shared" si="19"/>
        <v>87.5</v>
      </c>
      <c r="H86" s="63" t="s">
        <v>48</v>
      </c>
      <c r="I86" s="60">
        <v>13</v>
      </c>
      <c r="J86" s="60" t="s">
        <v>46</v>
      </c>
      <c r="K86" s="63">
        <v>23</v>
      </c>
      <c r="L86" s="60" t="s">
        <v>46</v>
      </c>
      <c r="M86" s="60">
        <v>14</v>
      </c>
      <c r="N86" s="60" t="s">
        <v>46</v>
      </c>
      <c r="O86" s="61">
        <f t="shared" si="20"/>
        <v>62.5</v>
      </c>
      <c r="P86" s="63">
        <v>31</v>
      </c>
      <c r="Q86" s="63">
        <f t="shared" si="21"/>
        <v>77.5</v>
      </c>
      <c r="R86" s="63" t="s">
        <v>46</v>
      </c>
      <c r="S86" s="63">
        <v>27</v>
      </c>
      <c r="T86" s="63" t="s">
        <v>48</v>
      </c>
      <c r="U86" s="63">
        <v>27</v>
      </c>
      <c r="V86" s="63" t="s">
        <v>48</v>
      </c>
      <c r="W86" s="61">
        <f t="shared" si="17"/>
        <v>90</v>
      </c>
      <c r="X86" s="63">
        <v>25</v>
      </c>
      <c r="Y86" s="61">
        <f>(X86/25)*100</f>
        <v>100</v>
      </c>
      <c r="Z86" s="63" t="s">
        <v>48</v>
      </c>
      <c r="AA86" s="61">
        <f>(D86+G86+O86+Q86+W86+Y86)</f>
        <v>469.5</v>
      </c>
      <c r="AB86" s="61"/>
      <c r="AC86" s="73"/>
    </row>
    <row r="87" spans="1:29" ht="61.5" x14ac:dyDescent="0.9">
      <c r="A87" s="59" t="s">
        <v>92</v>
      </c>
      <c r="B87" s="59" t="s">
        <v>57</v>
      </c>
      <c r="C87" s="60">
        <v>11</v>
      </c>
      <c r="D87" s="60">
        <f t="shared" si="18"/>
        <v>44</v>
      </c>
      <c r="E87" s="63" t="s">
        <v>47</v>
      </c>
      <c r="F87" s="61">
        <v>34</v>
      </c>
      <c r="G87" s="62">
        <f t="shared" si="19"/>
        <v>85</v>
      </c>
      <c r="H87" s="63" t="s">
        <v>46</v>
      </c>
      <c r="I87" s="60">
        <v>7</v>
      </c>
      <c r="J87" s="60" t="s">
        <v>47</v>
      </c>
      <c r="K87" s="63">
        <v>27</v>
      </c>
      <c r="L87" s="60" t="s">
        <v>46</v>
      </c>
      <c r="M87" s="60">
        <v>11</v>
      </c>
      <c r="N87" s="60" t="s">
        <v>46</v>
      </c>
      <c r="O87" s="61">
        <f t="shared" si="20"/>
        <v>56.25</v>
      </c>
      <c r="P87" s="63">
        <v>30</v>
      </c>
      <c r="Q87" s="63">
        <f t="shared" si="21"/>
        <v>75</v>
      </c>
      <c r="R87" s="63" t="s">
        <v>46</v>
      </c>
      <c r="S87" s="63">
        <v>19</v>
      </c>
      <c r="T87" s="63" t="s">
        <v>46</v>
      </c>
      <c r="U87" s="63">
        <v>26</v>
      </c>
      <c r="V87" s="63" t="s">
        <v>48</v>
      </c>
      <c r="W87" s="61">
        <f t="shared" si="17"/>
        <v>75</v>
      </c>
      <c r="X87" s="63">
        <v>22</v>
      </c>
      <c r="Y87" s="61">
        <f t="shared" si="22"/>
        <v>88</v>
      </c>
      <c r="Z87" s="63" t="s">
        <v>48</v>
      </c>
      <c r="AA87" s="61">
        <f>(D87+G87+O87+Q87+W87+Y87)</f>
        <v>423.25</v>
      </c>
      <c r="AB87" s="61"/>
      <c r="AC87" s="73"/>
    </row>
    <row r="88" spans="1:29" ht="61.5" x14ac:dyDescent="0.9">
      <c r="A88" s="59" t="s">
        <v>93</v>
      </c>
      <c r="B88" s="59" t="s">
        <v>57</v>
      </c>
      <c r="C88" s="60">
        <v>15</v>
      </c>
      <c r="D88" s="60">
        <f t="shared" si="18"/>
        <v>60</v>
      </c>
      <c r="E88" s="63" t="s">
        <v>46</v>
      </c>
      <c r="F88" s="61">
        <v>32</v>
      </c>
      <c r="G88" s="62">
        <f t="shared" si="19"/>
        <v>80</v>
      </c>
      <c r="H88" s="63" t="s">
        <v>46</v>
      </c>
      <c r="I88" s="60">
        <v>15</v>
      </c>
      <c r="J88" s="60" t="s">
        <v>46</v>
      </c>
      <c r="K88" s="63">
        <v>27</v>
      </c>
      <c r="L88" s="60" t="s">
        <v>46</v>
      </c>
      <c r="M88" s="60">
        <v>12</v>
      </c>
      <c r="N88" s="60" t="s">
        <v>46</v>
      </c>
      <c r="O88" s="61">
        <f t="shared" si="20"/>
        <v>67.5</v>
      </c>
      <c r="P88" s="63">
        <v>32</v>
      </c>
      <c r="Q88" s="63">
        <f t="shared" si="21"/>
        <v>80</v>
      </c>
      <c r="R88" s="63" t="s">
        <v>46</v>
      </c>
      <c r="S88" s="63">
        <v>25</v>
      </c>
      <c r="T88" s="63" t="s">
        <v>46</v>
      </c>
      <c r="U88" s="63">
        <v>25</v>
      </c>
      <c r="V88" s="63" t="s">
        <v>46</v>
      </c>
      <c r="W88" s="61">
        <f t="shared" si="17"/>
        <v>83.333333333333343</v>
      </c>
      <c r="X88" s="63">
        <v>23</v>
      </c>
      <c r="Y88" s="61">
        <f t="shared" si="22"/>
        <v>92</v>
      </c>
      <c r="Z88" s="63" t="s">
        <v>48</v>
      </c>
      <c r="AA88" s="61">
        <f>(D88+G88+O88+Q88+W88+Y88)</f>
        <v>462.83333333333337</v>
      </c>
      <c r="AB88" s="61"/>
      <c r="AC88" s="73"/>
    </row>
    <row r="89" spans="1:29" ht="61.5" x14ac:dyDescent="0.9">
      <c r="A89" s="59" t="s">
        <v>94</v>
      </c>
      <c r="B89" s="59" t="s">
        <v>57</v>
      </c>
      <c r="C89" s="60">
        <v>10</v>
      </c>
      <c r="D89" s="60">
        <f t="shared" si="18"/>
        <v>40</v>
      </c>
      <c r="E89" s="63" t="s">
        <v>47</v>
      </c>
      <c r="F89" s="61">
        <v>32</v>
      </c>
      <c r="G89" s="62">
        <f t="shared" si="19"/>
        <v>80</v>
      </c>
      <c r="H89" s="63" t="s">
        <v>46</v>
      </c>
      <c r="I89" s="60">
        <v>7</v>
      </c>
      <c r="J89" s="60" t="s">
        <v>47</v>
      </c>
      <c r="K89" s="63">
        <v>23</v>
      </c>
      <c r="L89" s="60" t="s">
        <v>46</v>
      </c>
      <c r="M89" s="60">
        <v>9</v>
      </c>
      <c r="N89" s="60" t="s">
        <v>47</v>
      </c>
      <c r="O89" s="61">
        <f t="shared" si="20"/>
        <v>48.75</v>
      </c>
      <c r="P89" s="63">
        <v>24</v>
      </c>
      <c r="Q89" s="63">
        <f t="shared" si="21"/>
        <v>60</v>
      </c>
      <c r="R89" s="63" t="s">
        <v>46</v>
      </c>
      <c r="S89" s="63">
        <v>27</v>
      </c>
      <c r="T89" s="63" t="s">
        <v>48</v>
      </c>
      <c r="U89" s="63">
        <v>22</v>
      </c>
      <c r="V89" s="63" t="s">
        <v>46</v>
      </c>
      <c r="W89" s="61">
        <f t="shared" si="17"/>
        <v>81.666666666666671</v>
      </c>
      <c r="X89" s="63">
        <v>23</v>
      </c>
      <c r="Y89" s="61">
        <f t="shared" si="22"/>
        <v>92</v>
      </c>
      <c r="Z89" s="63" t="s">
        <v>48</v>
      </c>
      <c r="AA89" s="61">
        <f>(D89+G89+O89+Q89+W89+Y89)</f>
        <v>402.41666666666669</v>
      </c>
      <c r="AB89" s="61"/>
      <c r="AC89" s="73"/>
    </row>
    <row r="90" spans="1:29" ht="61.5" x14ac:dyDescent="0.9">
      <c r="A90" s="59" t="s">
        <v>95</v>
      </c>
      <c r="B90" s="59" t="s">
        <v>57</v>
      </c>
      <c r="C90" s="60">
        <v>9</v>
      </c>
      <c r="D90" s="60">
        <f t="shared" si="18"/>
        <v>36</v>
      </c>
      <c r="E90" s="63" t="s">
        <v>47</v>
      </c>
      <c r="F90" s="61">
        <v>33</v>
      </c>
      <c r="G90" s="62">
        <f t="shared" si="19"/>
        <v>82.5</v>
      </c>
      <c r="H90" s="63" t="s">
        <v>46</v>
      </c>
      <c r="I90" s="60">
        <v>13</v>
      </c>
      <c r="J90" s="60" t="s">
        <v>46</v>
      </c>
      <c r="K90" s="63">
        <v>40</v>
      </c>
      <c r="L90" s="60" t="s">
        <v>48</v>
      </c>
      <c r="M90" s="60">
        <v>12</v>
      </c>
      <c r="N90" s="60" t="s">
        <v>46</v>
      </c>
      <c r="O90" s="61">
        <f t="shared" si="20"/>
        <v>81.25</v>
      </c>
      <c r="P90" s="63">
        <v>30</v>
      </c>
      <c r="Q90" s="63">
        <f t="shared" si="21"/>
        <v>75</v>
      </c>
      <c r="R90" s="63" t="s">
        <v>46</v>
      </c>
      <c r="S90" s="63">
        <v>19</v>
      </c>
      <c r="T90" s="63" t="s">
        <v>46</v>
      </c>
      <c r="U90" s="63">
        <v>27</v>
      </c>
      <c r="V90" s="63" t="s">
        <v>48</v>
      </c>
      <c r="W90" s="61">
        <f t="shared" si="17"/>
        <v>76.666666666666671</v>
      </c>
      <c r="X90" s="63">
        <v>23</v>
      </c>
      <c r="Y90" s="61">
        <f t="shared" si="22"/>
        <v>92</v>
      </c>
      <c r="Z90" s="63" t="s">
        <v>48</v>
      </c>
      <c r="AA90" s="61">
        <f>(D90+G90+O90+Q90+W90+Y90)</f>
        <v>443.41666666666669</v>
      </c>
      <c r="AB90" s="61"/>
      <c r="AC90" s="73"/>
    </row>
    <row r="91" spans="1:29" ht="61.5" x14ac:dyDescent="0.9">
      <c r="A91" s="59" t="s">
        <v>96</v>
      </c>
      <c r="B91" s="59" t="s">
        <v>57</v>
      </c>
      <c r="C91" s="60">
        <v>16</v>
      </c>
      <c r="D91" s="60">
        <f t="shared" si="18"/>
        <v>64</v>
      </c>
      <c r="E91" s="63" t="s">
        <v>46</v>
      </c>
      <c r="F91" s="61">
        <v>32</v>
      </c>
      <c r="G91" s="62">
        <f t="shared" si="19"/>
        <v>80</v>
      </c>
      <c r="H91" s="63" t="s">
        <v>46</v>
      </c>
      <c r="I91" s="60">
        <v>10</v>
      </c>
      <c r="J91" s="60" t="s">
        <v>46</v>
      </c>
      <c r="K91" s="63">
        <v>29</v>
      </c>
      <c r="L91" s="60" t="s">
        <v>46</v>
      </c>
      <c r="M91" s="60">
        <v>13</v>
      </c>
      <c r="N91" s="60" t="s">
        <v>46</v>
      </c>
      <c r="O91" s="61">
        <f t="shared" si="20"/>
        <v>65</v>
      </c>
      <c r="P91" s="63">
        <v>27</v>
      </c>
      <c r="Q91" s="63">
        <f t="shared" si="21"/>
        <v>67.5</v>
      </c>
      <c r="R91" s="63" t="s">
        <v>46</v>
      </c>
      <c r="S91" s="63">
        <v>25</v>
      </c>
      <c r="T91" s="63" t="s">
        <v>46</v>
      </c>
      <c r="U91" s="63">
        <v>24</v>
      </c>
      <c r="V91" s="63" t="s">
        <v>46</v>
      </c>
      <c r="W91" s="61">
        <f t="shared" si="17"/>
        <v>81.666666666666671</v>
      </c>
      <c r="X91" s="63">
        <v>23</v>
      </c>
      <c r="Y91" s="61">
        <f t="shared" si="22"/>
        <v>92</v>
      </c>
      <c r="Z91" s="63" t="s">
        <v>48</v>
      </c>
      <c r="AA91" s="61">
        <f>(D91+G91+O91+Q91+W91+Y91)</f>
        <v>450.16666666666669</v>
      </c>
      <c r="AB91" s="61"/>
      <c r="AC91" s="73"/>
    </row>
    <row r="92" spans="1:29" ht="61.5" x14ac:dyDescent="0.9">
      <c r="A92" s="59" t="s">
        <v>97</v>
      </c>
      <c r="B92" s="59" t="s">
        <v>57</v>
      </c>
      <c r="C92" s="60">
        <v>12</v>
      </c>
      <c r="D92" s="60">
        <f t="shared" si="18"/>
        <v>48</v>
      </c>
      <c r="E92" s="63" t="s">
        <v>47</v>
      </c>
      <c r="F92" s="61">
        <v>35</v>
      </c>
      <c r="G92" s="62">
        <f t="shared" si="19"/>
        <v>87.5</v>
      </c>
      <c r="H92" s="63" t="s">
        <v>48</v>
      </c>
      <c r="I92" s="60">
        <v>12</v>
      </c>
      <c r="J92" s="60" t="s">
        <v>46</v>
      </c>
      <c r="K92" s="63">
        <v>23</v>
      </c>
      <c r="L92" s="60" t="s">
        <v>46</v>
      </c>
      <c r="M92" s="60">
        <v>13</v>
      </c>
      <c r="N92" s="60" t="s">
        <v>46</v>
      </c>
      <c r="O92" s="61">
        <f t="shared" si="20"/>
        <v>60</v>
      </c>
      <c r="P92" s="63">
        <v>26</v>
      </c>
      <c r="Q92" s="63">
        <f t="shared" si="21"/>
        <v>65</v>
      </c>
      <c r="R92" s="63" t="s">
        <v>46</v>
      </c>
      <c r="S92" s="63">
        <v>20</v>
      </c>
      <c r="T92" s="63" t="s">
        <v>46</v>
      </c>
      <c r="U92" s="63">
        <v>28</v>
      </c>
      <c r="V92" s="63" t="s">
        <v>48</v>
      </c>
      <c r="W92" s="61">
        <f t="shared" si="17"/>
        <v>80</v>
      </c>
      <c r="X92" s="63">
        <v>23</v>
      </c>
      <c r="Y92" s="61">
        <f t="shared" si="22"/>
        <v>92</v>
      </c>
      <c r="Z92" s="63" t="s">
        <v>48</v>
      </c>
      <c r="AA92" s="61">
        <f>(D92+G92+O92+Q92+W92+Y92)</f>
        <v>432.5</v>
      </c>
      <c r="AB92" s="61"/>
      <c r="AC92" s="73"/>
    </row>
    <row r="93" spans="1:29" ht="61.5" x14ac:dyDescent="0.9">
      <c r="A93" s="59" t="s">
        <v>98</v>
      </c>
      <c r="B93" s="59" t="s">
        <v>57</v>
      </c>
      <c r="C93" s="60">
        <v>10</v>
      </c>
      <c r="D93" s="60">
        <f t="shared" si="18"/>
        <v>40</v>
      </c>
      <c r="E93" s="63" t="s">
        <v>47</v>
      </c>
      <c r="F93" s="61">
        <v>34</v>
      </c>
      <c r="G93" s="62">
        <f t="shared" si="19"/>
        <v>85</v>
      </c>
      <c r="H93" s="63" t="s">
        <v>46</v>
      </c>
      <c r="I93" s="60">
        <v>7</v>
      </c>
      <c r="J93" s="60" t="s">
        <v>47</v>
      </c>
      <c r="K93" s="63">
        <v>21</v>
      </c>
      <c r="L93" s="60" t="s">
        <v>46</v>
      </c>
      <c r="M93" s="60">
        <v>14</v>
      </c>
      <c r="N93" s="60" t="s">
        <v>46</v>
      </c>
      <c r="O93" s="61">
        <f t="shared" si="20"/>
        <v>52.5</v>
      </c>
      <c r="P93" s="63">
        <v>23</v>
      </c>
      <c r="Q93" s="63">
        <f t="shared" si="21"/>
        <v>57.499999999999993</v>
      </c>
      <c r="R93" s="63" t="s">
        <v>46</v>
      </c>
      <c r="S93" s="63">
        <v>21</v>
      </c>
      <c r="T93" s="63" t="s">
        <v>46</v>
      </c>
      <c r="U93" s="63">
        <v>24</v>
      </c>
      <c r="V93" s="63" t="s">
        <v>46</v>
      </c>
      <c r="W93" s="61">
        <f t="shared" si="17"/>
        <v>75</v>
      </c>
      <c r="X93" s="63">
        <v>23</v>
      </c>
      <c r="Y93" s="61">
        <f t="shared" si="22"/>
        <v>92</v>
      </c>
      <c r="Z93" s="63" t="s">
        <v>48</v>
      </c>
      <c r="AA93" s="61">
        <f>(D93+G93+O93+Q93+W93+Y93)</f>
        <v>402</v>
      </c>
      <c r="AB93" s="61"/>
      <c r="AC93" s="73"/>
    </row>
    <row r="94" spans="1:29" ht="61.5" x14ac:dyDescent="0.9">
      <c r="A94" s="59" t="s">
        <v>99</v>
      </c>
      <c r="B94" s="59" t="s">
        <v>57</v>
      </c>
      <c r="C94" s="60">
        <v>6</v>
      </c>
      <c r="D94" s="60">
        <f t="shared" si="18"/>
        <v>24</v>
      </c>
      <c r="E94" s="63" t="s">
        <v>49</v>
      </c>
      <c r="F94" s="61">
        <v>31</v>
      </c>
      <c r="G94" s="62">
        <f t="shared" si="19"/>
        <v>77.5</v>
      </c>
      <c r="H94" s="63" t="s">
        <v>46</v>
      </c>
      <c r="I94" s="60">
        <v>5</v>
      </c>
      <c r="J94" s="60" t="s">
        <v>47</v>
      </c>
      <c r="K94" s="63">
        <v>28</v>
      </c>
      <c r="L94" s="60" t="s">
        <v>46</v>
      </c>
      <c r="M94" s="60">
        <v>12</v>
      </c>
      <c r="N94" s="60" t="s">
        <v>46</v>
      </c>
      <c r="O94" s="61">
        <f t="shared" si="20"/>
        <v>56.25</v>
      </c>
      <c r="P94" s="63">
        <v>14</v>
      </c>
      <c r="Q94" s="63">
        <f t="shared" si="21"/>
        <v>35</v>
      </c>
      <c r="R94" s="63" t="s">
        <v>47</v>
      </c>
      <c r="S94" s="63">
        <v>25</v>
      </c>
      <c r="T94" s="63" t="s">
        <v>46</v>
      </c>
      <c r="U94" s="63">
        <v>27</v>
      </c>
      <c r="V94" s="63" t="s">
        <v>48</v>
      </c>
      <c r="W94" s="61">
        <f t="shared" si="17"/>
        <v>86.666666666666671</v>
      </c>
      <c r="X94" s="63">
        <v>23</v>
      </c>
      <c r="Y94" s="61">
        <f t="shared" si="22"/>
        <v>92</v>
      </c>
      <c r="Z94" s="63" t="s">
        <v>48</v>
      </c>
      <c r="AA94" s="61">
        <f>(D94+G94+O94+Q94+W94+Y94)</f>
        <v>371.41666666666669</v>
      </c>
      <c r="AB94" s="61"/>
      <c r="AC94" s="73"/>
    </row>
    <row r="95" spans="1:29" ht="61.5" x14ac:dyDescent="0.9">
      <c r="A95" s="59" t="s">
        <v>100</v>
      </c>
      <c r="B95" s="59" t="s">
        <v>57</v>
      </c>
      <c r="C95" s="60">
        <v>9</v>
      </c>
      <c r="D95" s="60">
        <f t="shared" si="18"/>
        <v>36</v>
      </c>
      <c r="E95" s="63" t="s">
        <v>47</v>
      </c>
      <c r="F95" s="61">
        <v>34</v>
      </c>
      <c r="G95" s="62">
        <f t="shared" si="19"/>
        <v>85</v>
      </c>
      <c r="H95" s="63" t="s">
        <v>46</v>
      </c>
      <c r="I95" s="60">
        <v>14</v>
      </c>
      <c r="J95" s="60" t="s">
        <v>46</v>
      </c>
      <c r="K95" s="63">
        <v>17</v>
      </c>
      <c r="L95" s="60" t="s">
        <v>47</v>
      </c>
      <c r="M95" s="60">
        <v>8</v>
      </c>
      <c r="N95" s="60" t="s">
        <v>47</v>
      </c>
      <c r="O95" s="61">
        <f t="shared" si="20"/>
        <v>48.75</v>
      </c>
      <c r="P95" s="63">
        <v>34</v>
      </c>
      <c r="Q95" s="63">
        <f t="shared" si="21"/>
        <v>85</v>
      </c>
      <c r="R95" s="63" t="s">
        <v>46</v>
      </c>
      <c r="S95" s="63">
        <v>27</v>
      </c>
      <c r="T95" s="63" t="s">
        <v>48</v>
      </c>
      <c r="U95" s="63">
        <v>27</v>
      </c>
      <c r="V95" s="63" t="s">
        <v>48</v>
      </c>
      <c r="W95" s="61">
        <f t="shared" si="17"/>
        <v>90</v>
      </c>
      <c r="X95" s="63">
        <v>21</v>
      </c>
      <c r="Y95" s="61">
        <f t="shared" si="22"/>
        <v>84</v>
      </c>
      <c r="Z95" s="63" t="s">
        <v>46</v>
      </c>
      <c r="AA95" s="61">
        <f>(D95+G95+O95+Q95+W95+Y95)</f>
        <v>428.75</v>
      </c>
      <c r="AB95" s="61"/>
      <c r="AC95" s="74"/>
    </row>
    <row r="96" spans="1:29" ht="61.5" x14ac:dyDescent="0.9">
      <c r="A96" s="59" t="s">
        <v>101</v>
      </c>
      <c r="B96" s="59" t="s">
        <v>57</v>
      </c>
      <c r="C96" s="60">
        <v>8</v>
      </c>
      <c r="D96" s="60">
        <f t="shared" si="18"/>
        <v>32</v>
      </c>
      <c r="E96" s="63" t="s">
        <v>47</v>
      </c>
      <c r="F96" s="61">
        <v>30</v>
      </c>
      <c r="G96" s="62">
        <f t="shared" si="19"/>
        <v>75</v>
      </c>
      <c r="H96" s="63" t="s">
        <v>46</v>
      </c>
      <c r="I96" s="60">
        <v>13</v>
      </c>
      <c r="J96" s="60" t="s">
        <v>46</v>
      </c>
      <c r="K96" s="63">
        <v>17</v>
      </c>
      <c r="L96" s="60" t="s">
        <v>47</v>
      </c>
      <c r="M96" s="60">
        <v>8</v>
      </c>
      <c r="N96" s="60" t="s">
        <v>47</v>
      </c>
      <c r="O96" s="61">
        <f t="shared" si="20"/>
        <v>47.5</v>
      </c>
      <c r="P96" s="63">
        <v>19</v>
      </c>
      <c r="Q96" s="63">
        <f t="shared" si="21"/>
        <v>47.5</v>
      </c>
      <c r="R96" s="63" t="s">
        <v>47</v>
      </c>
      <c r="S96" s="63">
        <v>21</v>
      </c>
      <c r="T96" s="63" t="s">
        <v>46</v>
      </c>
      <c r="U96" s="63">
        <v>23</v>
      </c>
      <c r="V96" s="63" t="s">
        <v>46</v>
      </c>
      <c r="W96" s="61">
        <f t="shared" si="17"/>
        <v>73.333333333333329</v>
      </c>
      <c r="X96" s="63">
        <v>21</v>
      </c>
      <c r="Y96" s="61">
        <f t="shared" si="22"/>
        <v>84</v>
      </c>
      <c r="Z96" s="63" t="s">
        <v>46</v>
      </c>
      <c r="AA96" s="61">
        <f>(D96+G96+O96+Q96+W96+Y96)</f>
        <v>359.33333333333331</v>
      </c>
      <c r="AB96" s="61"/>
      <c r="AC96" s="73"/>
    </row>
    <row r="97" spans="1:29" ht="61.5" x14ac:dyDescent="0.9">
      <c r="A97" s="59" t="s">
        <v>102</v>
      </c>
      <c r="B97" s="59" t="s">
        <v>57</v>
      </c>
      <c r="C97" s="60">
        <v>12</v>
      </c>
      <c r="D97" s="60">
        <f t="shared" si="18"/>
        <v>48</v>
      </c>
      <c r="E97" s="61" t="s">
        <v>47</v>
      </c>
      <c r="F97" s="61">
        <v>34</v>
      </c>
      <c r="G97" s="62">
        <f t="shared" si="19"/>
        <v>85</v>
      </c>
      <c r="H97" s="61" t="s">
        <v>46</v>
      </c>
      <c r="I97" s="60">
        <v>16</v>
      </c>
      <c r="J97" s="60" t="s">
        <v>48</v>
      </c>
      <c r="K97" s="61">
        <v>22</v>
      </c>
      <c r="L97" s="60" t="s">
        <v>46</v>
      </c>
      <c r="M97" s="60">
        <v>10</v>
      </c>
      <c r="N97" s="60" t="s">
        <v>46</v>
      </c>
      <c r="O97" s="61">
        <f t="shared" si="20"/>
        <v>60</v>
      </c>
      <c r="P97" s="63">
        <v>30</v>
      </c>
      <c r="Q97" s="63">
        <f t="shared" si="21"/>
        <v>75</v>
      </c>
      <c r="R97" s="63" t="s">
        <v>46</v>
      </c>
      <c r="S97" s="63">
        <v>23</v>
      </c>
      <c r="T97" s="63" t="s">
        <v>46</v>
      </c>
      <c r="U97" s="63">
        <v>26</v>
      </c>
      <c r="V97" s="63" t="s">
        <v>48</v>
      </c>
      <c r="W97" s="61">
        <f t="shared" si="17"/>
        <v>81.666666666666671</v>
      </c>
      <c r="X97" s="63">
        <v>21</v>
      </c>
      <c r="Y97" s="61">
        <f t="shared" si="22"/>
        <v>84</v>
      </c>
      <c r="Z97" s="63" t="s">
        <v>46</v>
      </c>
      <c r="AA97" s="61">
        <f>(D97+G97+O97+Q97+W97+Y97)</f>
        <v>433.66666666666669</v>
      </c>
      <c r="AB97" s="61"/>
      <c r="AC97" s="74"/>
    </row>
    <row r="98" spans="1:29" ht="61.5" x14ac:dyDescent="0.9">
      <c r="A98" s="59" t="s">
        <v>103</v>
      </c>
      <c r="B98" s="59" t="s">
        <v>57</v>
      </c>
      <c r="C98" s="60">
        <v>10</v>
      </c>
      <c r="D98" s="60">
        <f t="shared" si="18"/>
        <v>40</v>
      </c>
      <c r="E98" s="63" t="s">
        <v>47</v>
      </c>
      <c r="F98" s="61">
        <v>32</v>
      </c>
      <c r="G98" s="62">
        <f t="shared" si="19"/>
        <v>80</v>
      </c>
      <c r="H98" s="63" t="s">
        <v>46</v>
      </c>
      <c r="I98" s="60">
        <v>7</v>
      </c>
      <c r="J98" s="60" t="s">
        <v>47</v>
      </c>
      <c r="K98" s="63">
        <v>13</v>
      </c>
      <c r="L98" s="60" t="s">
        <v>47</v>
      </c>
      <c r="M98" s="60">
        <v>12</v>
      </c>
      <c r="N98" s="60" t="s">
        <v>46</v>
      </c>
      <c r="O98" s="61">
        <f t="shared" si="20"/>
        <v>40</v>
      </c>
      <c r="P98" s="63">
        <v>12</v>
      </c>
      <c r="Q98" s="63">
        <f t="shared" si="21"/>
        <v>30</v>
      </c>
      <c r="R98" s="63" t="s">
        <v>47</v>
      </c>
      <c r="S98" s="63">
        <v>24</v>
      </c>
      <c r="T98" s="63" t="s">
        <v>46</v>
      </c>
      <c r="U98" s="63">
        <v>23</v>
      </c>
      <c r="V98" s="63" t="s">
        <v>46</v>
      </c>
      <c r="W98" s="61">
        <f t="shared" si="17"/>
        <v>78.333333333333329</v>
      </c>
      <c r="X98" s="63">
        <v>23</v>
      </c>
      <c r="Y98" s="61">
        <f t="shared" si="22"/>
        <v>92</v>
      </c>
      <c r="Z98" s="63" t="s">
        <v>48</v>
      </c>
      <c r="AA98" s="61">
        <f>(D98+G98+O98+Q98+W98+Y98)</f>
        <v>360.33333333333331</v>
      </c>
      <c r="AB98" s="61"/>
      <c r="AC98" s="74"/>
    </row>
    <row r="99" spans="1:29" ht="61.5" x14ac:dyDescent="0.9">
      <c r="A99" s="59" t="s">
        <v>104</v>
      </c>
      <c r="B99" s="59" t="s">
        <v>57</v>
      </c>
      <c r="C99" s="60">
        <v>11</v>
      </c>
      <c r="D99" s="60">
        <f t="shared" si="18"/>
        <v>44</v>
      </c>
      <c r="E99" s="63" t="s">
        <v>47</v>
      </c>
      <c r="F99" s="61">
        <v>35</v>
      </c>
      <c r="G99" s="62">
        <f t="shared" si="19"/>
        <v>87.5</v>
      </c>
      <c r="H99" s="63" t="s">
        <v>48</v>
      </c>
      <c r="I99" s="60">
        <v>10</v>
      </c>
      <c r="J99" s="60" t="s">
        <v>46</v>
      </c>
      <c r="K99" s="63">
        <v>20</v>
      </c>
      <c r="L99" s="60" t="s">
        <v>46</v>
      </c>
      <c r="M99" s="60">
        <v>15</v>
      </c>
      <c r="N99" s="60" t="s">
        <v>46</v>
      </c>
      <c r="O99" s="61">
        <f t="shared" si="20"/>
        <v>56.25</v>
      </c>
      <c r="P99" s="63">
        <v>35</v>
      </c>
      <c r="Q99" s="63">
        <f t="shared" si="21"/>
        <v>87.5</v>
      </c>
      <c r="R99" s="63" t="s">
        <v>48</v>
      </c>
      <c r="S99" s="63">
        <v>13</v>
      </c>
      <c r="T99" s="63" t="s">
        <v>47</v>
      </c>
      <c r="U99" s="63">
        <v>27</v>
      </c>
      <c r="V99" s="63" t="s">
        <v>48</v>
      </c>
      <c r="W99" s="61">
        <f t="shared" si="17"/>
        <v>66.666666666666657</v>
      </c>
      <c r="X99" s="63">
        <v>24</v>
      </c>
      <c r="Y99" s="61">
        <f t="shared" si="22"/>
        <v>96</v>
      </c>
      <c r="Z99" s="63" t="s">
        <v>48</v>
      </c>
      <c r="AA99" s="61">
        <f>(D99+G99+O99+Q99+W99+Y99)</f>
        <v>437.91666666666663</v>
      </c>
      <c r="AB99" s="61"/>
      <c r="AC99" s="74"/>
    </row>
    <row r="100" spans="1:29" ht="61.5" x14ac:dyDescent="0.9">
      <c r="A100" s="59" t="s">
        <v>105</v>
      </c>
      <c r="B100" s="59" t="s">
        <v>57</v>
      </c>
      <c r="C100" s="60">
        <v>11</v>
      </c>
      <c r="D100" s="60">
        <f t="shared" si="18"/>
        <v>44</v>
      </c>
      <c r="E100" s="63" t="s">
        <v>47</v>
      </c>
      <c r="F100" s="61">
        <v>34</v>
      </c>
      <c r="G100" s="62">
        <f t="shared" si="19"/>
        <v>85</v>
      </c>
      <c r="H100" s="63" t="s">
        <v>46</v>
      </c>
      <c r="I100" s="60">
        <v>15</v>
      </c>
      <c r="J100" s="60" t="s">
        <v>46</v>
      </c>
      <c r="K100" s="63">
        <v>26</v>
      </c>
      <c r="L100" s="60" t="s">
        <v>46</v>
      </c>
      <c r="M100" s="60">
        <v>17</v>
      </c>
      <c r="N100" s="60" t="s">
        <v>48</v>
      </c>
      <c r="O100" s="61">
        <f t="shared" si="20"/>
        <v>72.5</v>
      </c>
      <c r="P100" s="63">
        <v>30</v>
      </c>
      <c r="Q100" s="63">
        <f t="shared" si="21"/>
        <v>75</v>
      </c>
      <c r="R100" s="63" t="s">
        <v>46</v>
      </c>
      <c r="S100" s="63">
        <v>24</v>
      </c>
      <c r="T100" s="63" t="s">
        <v>46</v>
      </c>
      <c r="U100" s="63">
        <v>26</v>
      </c>
      <c r="V100" s="63" t="s">
        <v>48</v>
      </c>
      <c r="W100" s="61">
        <f t="shared" si="17"/>
        <v>83.333333333333343</v>
      </c>
      <c r="X100" s="63">
        <v>22</v>
      </c>
      <c r="Y100" s="61">
        <f t="shared" si="22"/>
        <v>88</v>
      </c>
      <c r="Z100" s="63" t="s">
        <v>48</v>
      </c>
      <c r="AA100" s="61">
        <f>(D100+G100+O100+Q100+W100+Y100)</f>
        <v>447.83333333333337</v>
      </c>
      <c r="AB100" s="61"/>
      <c r="AC100" s="74"/>
    </row>
    <row r="101" spans="1:29" ht="61.5" x14ac:dyDescent="0.9">
      <c r="A101" s="59" t="s">
        <v>106</v>
      </c>
      <c r="B101" s="59" t="s">
        <v>57</v>
      </c>
      <c r="C101" s="60">
        <v>11</v>
      </c>
      <c r="D101" s="60">
        <f t="shared" si="18"/>
        <v>44</v>
      </c>
      <c r="E101" s="63" t="s">
        <v>47</v>
      </c>
      <c r="F101" s="61">
        <v>27</v>
      </c>
      <c r="G101" s="62">
        <f t="shared" si="19"/>
        <v>67.5</v>
      </c>
      <c r="H101" s="63" t="s">
        <v>46</v>
      </c>
      <c r="I101" s="60">
        <v>3</v>
      </c>
      <c r="J101" s="60" t="s">
        <v>49</v>
      </c>
      <c r="K101" s="63">
        <v>13</v>
      </c>
      <c r="L101" s="60" t="s">
        <v>47</v>
      </c>
      <c r="M101" s="60">
        <v>8</v>
      </c>
      <c r="N101" s="60" t="s">
        <v>47</v>
      </c>
      <c r="O101" s="61">
        <f t="shared" si="20"/>
        <v>30</v>
      </c>
      <c r="P101" s="63">
        <v>20</v>
      </c>
      <c r="Q101" s="63">
        <f t="shared" si="21"/>
        <v>50</v>
      </c>
      <c r="R101" s="63" t="s">
        <v>46</v>
      </c>
      <c r="S101" s="63">
        <v>11</v>
      </c>
      <c r="T101" s="63" t="s">
        <v>47</v>
      </c>
      <c r="U101" s="63">
        <v>22</v>
      </c>
      <c r="V101" s="63" t="s">
        <v>46</v>
      </c>
      <c r="W101" s="61">
        <f t="shared" si="17"/>
        <v>55.000000000000007</v>
      </c>
      <c r="X101" s="63">
        <v>18</v>
      </c>
      <c r="Y101" s="61">
        <f t="shared" si="22"/>
        <v>72</v>
      </c>
      <c r="Z101" s="63" t="s">
        <v>46</v>
      </c>
      <c r="AA101" s="61">
        <f>(D101+G101+O101+Q101+W101+Y101)</f>
        <v>318.5</v>
      </c>
      <c r="AB101" s="61"/>
      <c r="AC101" s="74"/>
    </row>
    <row r="102" spans="1:29" ht="61.5" x14ac:dyDescent="0.9">
      <c r="A102" s="59" t="s">
        <v>107</v>
      </c>
      <c r="B102" s="59" t="s">
        <v>57</v>
      </c>
      <c r="C102" s="60">
        <v>15</v>
      </c>
      <c r="D102" s="60">
        <f t="shared" si="18"/>
        <v>60</v>
      </c>
      <c r="E102" s="63" t="s">
        <v>46</v>
      </c>
      <c r="F102" s="61">
        <v>37</v>
      </c>
      <c r="G102" s="62">
        <f t="shared" si="19"/>
        <v>92.5</v>
      </c>
      <c r="H102" s="63" t="s">
        <v>48</v>
      </c>
      <c r="I102" s="60">
        <v>13</v>
      </c>
      <c r="J102" s="60" t="s">
        <v>46</v>
      </c>
      <c r="K102" s="63">
        <v>24</v>
      </c>
      <c r="L102" s="60" t="s">
        <v>46</v>
      </c>
      <c r="M102" s="60">
        <v>17</v>
      </c>
      <c r="N102" s="60" t="s">
        <v>48</v>
      </c>
      <c r="O102" s="61">
        <f t="shared" si="20"/>
        <v>67.5</v>
      </c>
      <c r="P102" s="63">
        <v>30</v>
      </c>
      <c r="Q102" s="63">
        <f t="shared" si="21"/>
        <v>75</v>
      </c>
      <c r="R102" s="63" t="s">
        <v>46</v>
      </c>
      <c r="S102" s="63">
        <v>27</v>
      </c>
      <c r="T102" s="63" t="s">
        <v>48</v>
      </c>
      <c r="U102" s="63">
        <v>26</v>
      </c>
      <c r="V102" s="63" t="s">
        <v>48</v>
      </c>
      <c r="W102" s="61">
        <f t="shared" si="17"/>
        <v>88.333333333333329</v>
      </c>
      <c r="X102" s="63">
        <v>24</v>
      </c>
      <c r="Y102" s="61">
        <f t="shared" si="22"/>
        <v>96</v>
      </c>
      <c r="Z102" s="63" t="s">
        <v>48</v>
      </c>
      <c r="AA102" s="61">
        <f>(D102+G102+O102+Q102+W102+Y102)</f>
        <v>479.33333333333331</v>
      </c>
      <c r="AB102" s="61"/>
      <c r="AC102" s="74"/>
    </row>
    <row r="103" spans="1:29" ht="61.5" x14ac:dyDescent="0.9">
      <c r="A103" s="59" t="s">
        <v>108</v>
      </c>
      <c r="B103" s="59" t="s">
        <v>57</v>
      </c>
      <c r="C103" s="60">
        <v>6</v>
      </c>
      <c r="D103" s="60">
        <f>(C103/25)*100</f>
        <v>24</v>
      </c>
      <c r="E103" s="63" t="s">
        <v>49</v>
      </c>
      <c r="F103" s="61">
        <v>33</v>
      </c>
      <c r="G103" s="62">
        <f t="shared" si="19"/>
        <v>82.5</v>
      </c>
      <c r="H103" s="63" t="s">
        <v>46</v>
      </c>
      <c r="I103" s="60">
        <v>8</v>
      </c>
      <c r="J103" s="60" t="s">
        <v>47</v>
      </c>
      <c r="K103" s="63">
        <v>16</v>
      </c>
      <c r="L103" s="60" t="s">
        <v>47</v>
      </c>
      <c r="M103" s="60">
        <v>13</v>
      </c>
      <c r="N103" s="60" t="s">
        <v>46</v>
      </c>
      <c r="O103" s="61">
        <f t="shared" si="20"/>
        <v>46.25</v>
      </c>
      <c r="P103" s="63">
        <v>33</v>
      </c>
      <c r="Q103" s="63">
        <f t="shared" si="21"/>
        <v>82.5</v>
      </c>
      <c r="R103" s="63" t="s">
        <v>46</v>
      </c>
      <c r="S103" s="63">
        <v>16</v>
      </c>
      <c r="T103" s="63" t="s">
        <v>46</v>
      </c>
      <c r="U103" s="63">
        <v>23</v>
      </c>
      <c r="V103" s="63" t="s">
        <v>46</v>
      </c>
      <c r="W103" s="61">
        <f t="shared" si="17"/>
        <v>65</v>
      </c>
      <c r="X103" s="63">
        <v>21</v>
      </c>
      <c r="Y103" s="61">
        <f t="shared" si="22"/>
        <v>84</v>
      </c>
      <c r="Z103" s="63" t="s">
        <v>46</v>
      </c>
      <c r="AA103" s="61">
        <f>(D103+G103+O103+Q103+W103+Y103)</f>
        <v>384.25</v>
      </c>
      <c r="AB103" s="61"/>
      <c r="AC103" s="74"/>
    </row>
    <row r="104" spans="1:29" ht="61.5" x14ac:dyDescent="0.9">
      <c r="A104" s="65" t="s">
        <v>3</v>
      </c>
      <c r="B104" s="66"/>
      <c r="C104" s="67">
        <v>399</v>
      </c>
      <c r="D104" s="67">
        <f>SUM(D81:D103)</f>
        <v>952</v>
      </c>
      <c r="E104" s="67">
        <f t="shared" ref="E104:Y104" si="23">SUM(E81:E103)</f>
        <v>0</v>
      </c>
      <c r="F104" s="67">
        <f t="shared" si="23"/>
        <v>763</v>
      </c>
      <c r="G104" s="67">
        <f t="shared" si="23"/>
        <v>1907.5</v>
      </c>
      <c r="H104" s="67">
        <f t="shared" si="23"/>
        <v>0</v>
      </c>
      <c r="I104" s="67">
        <f t="shared" si="23"/>
        <v>237</v>
      </c>
      <c r="J104" s="67">
        <f t="shared" si="23"/>
        <v>0</v>
      </c>
      <c r="K104" s="67">
        <f t="shared" si="23"/>
        <v>519</v>
      </c>
      <c r="L104" s="67">
        <f t="shared" si="23"/>
        <v>0</v>
      </c>
      <c r="M104" s="67">
        <f t="shared" si="23"/>
        <v>274</v>
      </c>
      <c r="N104" s="67">
        <f t="shared" si="23"/>
        <v>0</v>
      </c>
      <c r="O104" s="67">
        <f t="shared" si="23"/>
        <v>1287.5</v>
      </c>
      <c r="P104" s="67">
        <f t="shared" si="23"/>
        <v>610</v>
      </c>
      <c r="Q104" s="67">
        <f t="shared" si="23"/>
        <v>1525</v>
      </c>
      <c r="R104" s="67">
        <f t="shared" si="23"/>
        <v>0</v>
      </c>
      <c r="S104" s="67">
        <f t="shared" si="23"/>
        <v>483</v>
      </c>
      <c r="T104" s="67">
        <f t="shared" si="23"/>
        <v>0</v>
      </c>
      <c r="U104" s="67">
        <f t="shared" si="23"/>
        <v>583</v>
      </c>
      <c r="V104" s="67"/>
      <c r="W104" s="67">
        <f t="shared" si="23"/>
        <v>1776.6666666666665</v>
      </c>
      <c r="X104" s="67">
        <f t="shared" si="23"/>
        <v>510</v>
      </c>
      <c r="Y104" s="67">
        <f t="shared" si="23"/>
        <v>2040</v>
      </c>
      <c r="Z104" s="67"/>
      <c r="AA104" s="61">
        <f>(D104+G104+O104+Q104+W104)</f>
        <v>7448.6666666666661</v>
      </c>
      <c r="AB104" s="67"/>
      <c r="AC104" s="63"/>
    </row>
    <row r="105" spans="1:29" ht="61.5" x14ac:dyDescent="0.9">
      <c r="A105" s="65" t="s">
        <v>17</v>
      </c>
      <c r="B105" s="66"/>
      <c r="C105" s="69">
        <v>33.25</v>
      </c>
      <c r="D105" s="69">
        <f>AVERAGE(D81:D103)</f>
        <v>41.391304347826086</v>
      </c>
      <c r="E105" s="69" t="e">
        <f t="shared" ref="E105:Y105" si="24">AVERAGE(E81:E103)</f>
        <v>#DIV/0!</v>
      </c>
      <c r="F105" s="69">
        <f t="shared" si="24"/>
        <v>33.173913043478258</v>
      </c>
      <c r="G105" s="69">
        <f t="shared" si="24"/>
        <v>82.934782608695656</v>
      </c>
      <c r="H105" s="69" t="e">
        <f t="shared" si="24"/>
        <v>#DIV/0!</v>
      </c>
      <c r="I105" s="69">
        <f t="shared" si="24"/>
        <v>10.304347826086957</v>
      </c>
      <c r="J105" s="69" t="e">
        <f t="shared" si="24"/>
        <v>#DIV/0!</v>
      </c>
      <c r="K105" s="69">
        <f t="shared" si="24"/>
        <v>22.565217391304348</v>
      </c>
      <c r="L105" s="69" t="e">
        <f t="shared" si="24"/>
        <v>#DIV/0!</v>
      </c>
      <c r="M105" s="69">
        <f t="shared" si="24"/>
        <v>11.913043478260869</v>
      </c>
      <c r="N105" s="69" t="e">
        <f t="shared" si="24"/>
        <v>#DIV/0!</v>
      </c>
      <c r="O105" s="69">
        <f t="shared" si="24"/>
        <v>55.978260869565219</v>
      </c>
      <c r="P105" s="69">
        <f t="shared" si="24"/>
        <v>26.521739130434781</v>
      </c>
      <c r="Q105" s="69">
        <f t="shared" si="24"/>
        <v>66.304347826086953</v>
      </c>
      <c r="R105" s="69" t="e">
        <f t="shared" si="24"/>
        <v>#DIV/0!</v>
      </c>
      <c r="S105" s="69">
        <f t="shared" si="24"/>
        <v>21</v>
      </c>
      <c r="T105" s="69" t="e">
        <f t="shared" si="24"/>
        <v>#DIV/0!</v>
      </c>
      <c r="U105" s="69">
        <f t="shared" si="24"/>
        <v>25.347826086956523</v>
      </c>
      <c r="V105" s="69"/>
      <c r="W105" s="69">
        <f t="shared" si="24"/>
        <v>77.246376811594203</v>
      </c>
      <c r="X105" s="69">
        <f t="shared" si="24"/>
        <v>22.173913043478262</v>
      </c>
      <c r="Y105" s="69">
        <f t="shared" si="24"/>
        <v>88.695652173913047</v>
      </c>
      <c r="Z105" s="69"/>
      <c r="AA105" s="61">
        <f>(D105+G105+O105+Q105+W105)</f>
        <v>323.85507246376812</v>
      </c>
      <c r="AB105" s="69"/>
      <c r="AC105" s="75"/>
    </row>
    <row r="106" spans="1:29" ht="61.5" x14ac:dyDescent="0.9">
      <c r="A106" s="65" t="s">
        <v>85</v>
      </c>
      <c r="B106" s="66"/>
      <c r="C106" s="63"/>
      <c r="D106" s="60"/>
      <c r="E106" s="61"/>
      <c r="F106" s="61"/>
      <c r="G106" s="61"/>
      <c r="H106" s="61"/>
      <c r="I106" s="61"/>
      <c r="J106" s="61"/>
      <c r="K106" s="61"/>
      <c r="L106" s="61"/>
      <c r="M106" s="63"/>
      <c r="N106" s="63"/>
      <c r="O106" s="61"/>
      <c r="P106" s="63"/>
      <c r="Q106" s="63"/>
      <c r="R106" s="63"/>
      <c r="S106" s="66"/>
      <c r="T106" s="63"/>
      <c r="U106" s="63"/>
      <c r="V106" s="63"/>
      <c r="W106" s="63"/>
      <c r="X106" s="63"/>
      <c r="Y106" s="63"/>
      <c r="Z106" s="63"/>
      <c r="AA106" s="61"/>
      <c r="AB106" s="63"/>
      <c r="AC106" s="66"/>
    </row>
    <row r="118" spans="1:29" ht="60" x14ac:dyDescent="0.2">
      <c r="A118" s="4"/>
      <c r="B118" s="7" t="s">
        <v>50</v>
      </c>
      <c r="C118" s="7"/>
      <c r="D118" s="7"/>
      <c r="E118" s="7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60" x14ac:dyDescent="0.2">
      <c r="A119" s="4"/>
      <c r="B119" s="7" t="s">
        <v>51</v>
      </c>
      <c r="C119" s="7"/>
      <c r="D119" s="7"/>
      <c r="E119" s="7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60" x14ac:dyDescent="0.2">
      <c r="A120" s="4"/>
      <c r="B120" s="7" t="s">
        <v>52</v>
      </c>
      <c r="C120" s="7"/>
      <c r="D120" s="7"/>
      <c r="E120" s="7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44.2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279" x14ac:dyDescent="0.9">
      <c r="A122" s="24" t="s">
        <v>0</v>
      </c>
      <c r="B122" s="25" t="s">
        <v>1</v>
      </c>
      <c r="C122" s="26" t="s">
        <v>2</v>
      </c>
      <c r="D122" s="26" t="s">
        <v>3</v>
      </c>
      <c r="E122" s="26" t="s">
        <v>4</v>
      </c>
      <c r="F122" s="26" t="s">
        <v>5</v>
      </c>
      <c r="G122" s="26" t="s">
        <v>3</v>
      </c>
      <c r="H122" s="26" t="s">
        <v>4</v>
      </c>
      <c r="I122" s="26" t="s">
        <v>53</v>
      </c>
      <c r="J122" s="26" t="s">
        <v>6</v>
      </c>
      <c r="K122" s="26" t="s">
        <v>8</v>
      </c>
      <c r="L122" s="26" t="s">
        <v>6</v>
      </c>
      <c r="M122" s="26" t="s">
        <v>9</v>
      </c>
      <c r="N122" s="26" t="s">
        <v>6</v>
      </c>
      <c r="O122" s="26" t="s">
        <v>3</v>
      </c>
      <c r="P122" s="26" t="s">
        <v>10</v>
      </c>
      <c r="Q122" s="26" t="s">
        <v>3</v>
      </c>
      <c r="R122" s="25" t="s">
        <v>4</v>
      </c>
      <c r="S122" s="25" t="s">
        <v>12</v>
      </c>
      <c r="T122" s="25" t="s">
        <v>6</v>
      </c>
      <c r="U122" s="25" t="s">
        <v>54</v>
      </c>
      <c r="V122" s="25" t="s">
        <v>6</v>
      </c>
      <c r="W122" s="25" t="s">
        <v>3</v>
      </c>
      <c r="X122" s="25" t="s">
        <v>55</v>
      </c>
      <c r="Y122" s="25" t="s">
        <v>3</v>
      </c>
      <c r="Z122" s="25" t="s">
        <v>6</v>
      </c>
      <c r="AA122" s="25" t="s">
        <v>3</v>
      </c>
      <c r="AB122" s="25" t="s">
        <v>15</v>
      </c>
      <c r="AC122" s="27" t="s">
        <v>16</v>
      </c>
    </row>
    <row r="123" spans="1:29" ht="61.5" x14ac:dyDescent="0.9">
      <c r="A123" s="9" t="s">
        <v>18</v>
      </c>
      <c r="B123" s="82"/>
      <c r="C123" s="10">
        <v>21</v>
      </c>
      <c r="D123" s="10">
        <f>(C123/25)*100</f>
        <v>84</v>
      </c>
      <c r="E123" s="13" t="s">
        <v>46</v>
      </c>
      <c r="F123" s="11">
        <v>27</v>
      </c>
      <c r="G123" s="11">
        <f>(F123/40)*100</f>
        <v>67.5</v>
      </c>
      <c r="H123" s="10" t="s">
        <v>46</v>
      </c>
      <c r="I123" s="13">
        <v>12</v>
      </c>
      <c r="J123" s="13" t="s">
        <v>46</v>
      </c>
      <c r="K123" s="13">
        <v>40</v>
      </c>
      <c r="L123" s="13" t="s">
        <v>48</v>
      </c>
      <c r="M123" s="13">
        <v>12</v>
      </c>
      <c r="N123" s="13" t="s">
        <v>46</v>
      </c>
      <c r="O123" s="11">
        <f>((I123+K123+M123)/80)*100</f>
        <v>80</v>
      </c>
      <c r="P123" s="84">
        <v>36</v>
      </c>
      <c r="Q123" s="11">
        <f>(P123/40)*100</f>
        <v>90</v>
      </c>
      <c r="R123" s="14" t="s">
        <v>48</v>
      </c>
      <c r="S123" s="13">
        <v>29</v>
      </c>
      <c r="T123" s="14" t="s">
        <v>48</v>
      </c>
      <c r="U123" s="13">
        <v>27</v>
      </c>
      <c r="V123" s="13" t="s">
        <v>48</v>
      </c>
      <c r="W123" s="11">
        <f>(S123+U123)/60*100</f>
        <v>93.333333333333329</v>
      </c>
      <c r="X123" s="14">
        <v>24</v>
      </c>
      <c r="Y123" s="11">
        <f>(X123/25)*100</f>
        <v>96</v>
      </c>
      <c r="Z123" s="14" t="s">
        <v>48</v>
      </c>
      <c r="AA123" s="11">
        <f>(D123+G123+O123+Q123+W123+Y123)</f>
        <v>510.83333333333331</v>
      </c>
      <c r="AB123" s="88">
        <v>1</v>
      </c>
      <c r="AC123" s="53"/>
    </row>
    <row r="124" spans="1:29" ht="61.5" x14ac:dyDescent="0.9">
      <c r="A124" s="28" t="s">
        <v>78</v>
      </c>
      <c r="B124" s="34" t="s">
        <v>57</v>
      </c>
      <c r="C124" s="30">
        <v>21</v>
      </c>
      <c r="D124" s="30">
        <f>(C124/25)*100</f>
        <v>84</v>
      </c>
      <c r="E124" s="31" t="s">
        <v>46</v>
      </c>
      <c r="F124" s="32">
        <v>36</v>
      </c>
      <c r="G124" s="32">
        <f>(F124/40)*100</f>
        <v>90</v>
      </c>
      <c r="H124" s="33" t="s">
        <v>48</v>
      </c>
      <c r="I124" s="31"/>
      <c r="J124" s="31"/>
      <c r="K124" s="31">
        <v>32</v>
      </c>
      <c r="L124" s="31" t="s">
        <v>46</v>
      </c>
      <c r="M124" s="31">
        <v>17</v>
      </c>
      <c r="N124" s="31" t="s">
        <v>48</v>
      </c>
      <c r="O124" s="32">
        <f>((I124+K124+M124)/80)*100</f>
        <v>61.250000000000007</v>
      </c>
      <c r="P124" s="30">
        <v>31</v>
      </c>
      <c r="Q124" s="32">
        <f>(P124/40)*100</f>
        <v>77.5</v>
      </c>
      <c r="R124" s="34" t="s">
        <v>46</v>
      </c>
      <c r="S124" s="31">
        <v>28</v>
      </c>
      <c r="T124" s="32" t="s">
        <v>48</v>
      </c>
      <c r="U124" s="31">
        <v>27</v>
      </c>
      <c r="V124" s="31" t="s">
        <v>48</v>
      </c>
      <c r="W124" s="32">
        <f>((S124+U124)/60)*100</f>
        <v>91.666666666666657</v>
      </c>
      <c r="X124" s="31">
        <v>24</v>
      </c>
      <c r="Y124" s="32">
        <f>(X124/25)*100</f>
        <v>96</v>
      </c>
      <c r="Z124" s="31" t="s">
        <v>48</v>
      </c>
      <c r="AA124" s="32">
        <f>(D124+G124+O124+Q124+W124+Y124)</f>
        <v>500.41666666666663</v>
      </c>
      <c r="AB124" s="32">
        <v>2</v>
      </c>
      <c r="AC124" s="37"/>
    </row>
    <row r="125" spans="1:29" ht="61.5" x14ac:dyDescent="0.9">
      <c r="A125" s="28" t="s">
        <v>73</v>
      </c>
      <c r="B125" s="38" t="s">
        <v>57</v>
      </c>
      <c r="C125" s="30">
        <v>24</v>
      </c>
      <c r="D125" s="30">
        <f>(C125/25)*100</f>
        <v>96</v>
      </c>
      <c r="E125" s="31" t="s">
        <v>48</v>
      </c>
      <c r="F125" s="32">
        <v>32</v>
      </c>
      <c r="G125" s="32">
        <f>(F125/40)*100</f>
        <v>80</v>
      </c>
      <c r="H125" s="33" t="s">
        <v>46</v>
      </c>
      <c r="I125" s="31"/>
      <c r="J125" s="31"/>
      <c r="K125" s="31">
        <v>27</v>
      </c>
      <c r="L125" s="31" t="s">
        <v>46</v>
      </c>
      <c r="M125" s="31">
        <v>16</v>
      </c>
      <c r="N125" s="31" t="s">
        <v>48</v>
      </c>
      <c r="O125" s="32">
        <f>((I125+K125+M125)/80)*100</f>
        <v>53.75</v>
      </c>
      <c r="P125" s="30">
        <v>33</v>
      </c>
      <c r="Q125" s="32">
        <f>(P125/40)*100</f>
        <v>82.5</v>
      </c>
      <c r="R125" s="34" t="s">
        <v>46</v>
      </c>
      <c r="S125" s="31">
        <v>25</v>
      </c>
      <c r="T125" s="32" t="s">
        <v>46</v>
      </c>
      <c r="U125" s="31">
        <v>27</v>
      </c>
      <c r="V125" s="31" t="s">
        <v>48</v>
      </c>
      <c r="W125" s="32">
        <f>((S125+U125)/60)*100</f>
        <v>86.666666666666671</v>
      </c>
      <c r="X125" s="31">
        <v>23</v>
      </c>
      <c r="Y125" s="32">
        <f>(X125/25)*100</f>
        <v>92</v>
      </c>
      <c r="Z125" s="31" t="s">
        <v>48</v>
      </c>
      <c r="AA125" s="32">
        <f>(D125+G125+O125+Q125+W125+Y125)</f>
        <v>490.91666666666669</v>
      </c>
      <c r="AB125" s="88">
        <v>3</v>
      </c>
      <c r="AC125" s="37"/>
    </row>
    <row r="126" spans="1:29" ht="61.5" x14ac:dyDescent="0.9">
      <c r="A126" s="28" t="s">
        <v>80</v>
      </c>
      <c r="B126" s="38" t="s">
        <v>57</v>
      </c>
      <c r="C126" s="30">
        <v>23</v>
      </c>
      <c r="D126" s="30">
        <f>(C126/25)*100</f>
        <v>92</v>
      </c>
      <c r="E126" s="31" t="s">
        <v>48</v>
      </c>
      <c r="F126" s="32">
        <v>37</v>
      </c>
      <c r="G126" s="32">
        <f>(F126/40)*100</f>
        <v>92.5</v>
      </c>
      <c r="H126" s="33" t="s">
        <v>48</v>
      </c>
      <c r="I126" s="31"/>
      <c r="J126" s="31"/>
      <c r="K126" s="31">
        <v>30</v>
      </c>
      <c r="L126" s="31" t="s">
        <v>46</v>
      </c>
      <c r="M126" s="31">
        <v>13</v>
      </c>
      <c r="N126" s="31" t="s">
        <v>46</v>
      </c>
      <c r="O126" s="32">
        <f>((I126+K126+M126)/80)*100</f>
        <v>53.75</v>
      </c>
      <c r="P126" s="30">
        <v>32</v>
      </c>
      <c r="Q126" s="32">
        <f>(P126/40)*100</f>
        <v>80</v>
      </c>
      <c r="R126" s="31" t="s">
        <v>46</v>
      </c>
      <c r="S126" s="31">
        <v>29</v>
      </c>
      <c r="T126" s="32" t="s">
        <v>48</v>
      </c>
      <c r="U126" s="31">
        <v>29</v>
      </c>
      <c r="V126" s="31" t="s">
        <v>48</v>
      </c>
      <c r="W126" s="32">
        <f>((S126+U126)/60)*100</f>
        <v>96.666666666666671</v>
      </c>
      <c r="X126" s="31">
        <v>19</v>
      </c>
      <c r="Y126" s="32">
        <f>(X126/25)*100</f>
        <v>76</v>
      </c>
      <c r="Z126" s="31" t="s">
        <v>48</v>
      </c>
      <c r="AA126" s="32">
        <f>(D126+G126+O126+Q126+W126+Y126)</f>
        <v>490.91666666666669</v>
      </c>
      <c r="AB126" s="32">
        <v>4</v>
      </c>
      <c r="AC126" s="37"/>
    </row>
    <row r="127" spans="1:29" ht="61.5" x14ac:dyDescent="0.9">
      <c r="A127" s="9" t="s">
        <v>19</v>
      </c>
      <c r="B127" s="15"/>
      <c r="C127" s="10">
        <v>18</v>
      </c>
      <c r="D127" s="10">
        <f>(C127/25)*100</f>
        <v>72</v>
      </c>
      <c r="E127" s="13" t="s">
        <v>46</v>
      </c>
      <c r="F127" s="11">
        <v>34</v>
      </c>
      <c r="G127" s="11">
        <f>(F127/40)*100</f>
        <v>85</v>
      </c>
      <c r="H127" s="10" t="s">
        <v>46</v>
      </c>
      <c r="I127" s="13">
        <v>8</v>
      </c>
      <c r="J127" s="13" t="s">
        <v>47</v>
      </c>
      <c r="K127" s="13">
        <v>34</v>
      </c>
      <c r="L127" s="13" t="s">
        <v>46</v>
      </c>
      <c r="M127" s="13">
        <v>18</v>
      </c>
      <c r="N127" s="13" t="s">
        <v>48</v>
      </c>
      <c r="O127" s="11">
        <f>((I127+K127+M127)/80)*100</f>
        <v>75</v>
      </c>
      <c r="P127" s="10">
        <v>30</v>
      </c>
      <c r="Q127" s="11">
        <f>(P127/40)*100</f>
        <v>75</v>
      </c>
      <c r="R127" s="13" t="s">
        <v>46</v>
      </c>
      <c r="S127" s="13">
        <v>25</v>
      </c>
      <c r="T127" s="13" t="s">
        <v>46</v>
      </c>
      <c r="U127" s="13">
        <v>27</v>
      </c>
      <c r="V127" s="13" t="s">
        <v>48</v>
      </c>
      <c r="W127" s="11">
        <f>(S127+U127)/60*100</f>
        <v>86.666666666666671</v>
      </c>
      <c r="X127" s="13">
        <v>22</v>
      </c>
      <c r="Y127" s="11">
        <f>(X127/25)*100</f>
        <v>88</v>
      </c>
      <c r="Z127" s="13" t="s">
        <v>48</v>
      </c>
      <c r="AA127" s="11">
        <f>(D127+G127+O127+Q127+W127+Y127)</f>
        <v>481.66666666666669</v>
      </c>
      <c r="AB127" s="88">
        <v>5</v>
      </c>
      <c r="AC127" s="53"/>
    </row>
    <row r="128" spans="1:29" ht="61.5" x14ac:dyDescent="0.9">
      <c r="A128" s="59" t="s">
        <v>107</v>
      </c>
      <c r="B128" s="64" t="s">
        <v>57</v>
      </c>
      <c r="C128" s="60">
        <v>15</v>
      </c>
      <c r="D128" s="60">
        <f>(C128/25)*100</f>
        <v>60</v>
      </c>
      <c r="E128" s="63" t="s">
        <v>46</v>
      </c>
      <c r="F128" s="61">
        <v>37</v>
      </c>
      <c r="G128" s="61">
        <f>(F128/40)*100</f>
        <v>92.5</v>
      </c>
      <c r="H128" s="60" t="s">
        <v>48</v>
      </c>
      <c r="I128" s="63">
        <v>13</v>
      </c>
      <c r="J128" s="63" t="s">
        <v>46</v>
      </c>
      <c r="K128" s="63">
        <v>24</v>
      </c>
      <c r="L128" s="63" t="s">
        <v>46</v>
      </c>
      <c r="M128" s="63">
        <v>17</v>
      </c>
      <c r="N128" s="63" t="s">
        <v>48</v>
      </c>
      <c r="O128" s="61">
        <f>((I128+K128+M128)/80)*100</f>
        <v>67.5</v>
      </c>
      <c r="P128" s="60">
        <v>30</v>
      </c>
      <c r="Q128" s="63">
        <f>(P128/40)*100</f>
        <v>75</v>
      </c>
      <c r="R128" s="63" t="s">
        <v>46</v>
      </c>
      <c r="S128" s="63">
        <v>27</v>
      </c>
      <c r="T128" s="63" t="s">
        <v>48</v>
      </c>
      <c r="U128" s="63">
        <v>26</v>
      </c>
      <c r="V128" s="63" t="s">
        <v>48</v>
      </c>
      <c r="W128" s="61">
        <f>((S128+U128)/60)*100</f>
        <v>88.333333333333329</v>
      </c>
      <c r="X128" s="63">
        <v>24</v>
      </c>
      <c r="Y128" s="61">
        <f>(X128/25)*100</f>
        <v>96</v>
      </c>
      <c r="Z128" s="63" t="s">
        <v>48</v>
      </c>
      <c r="AA128" s="61">
        <f>(D128+G128+O128+Q128+W128+Y128)</f>
        <v>479.33333333333331</v>
      </c>
      <c r="AB128" s="32">
        <v>6</v>
      </c>
      <c r="AC128" s="74"/>
    </row>
    <row r="129" spans="1:29" ht="61.5" x14ac:dyDescent="0.9">
      <c r="A129" s="28" t="s">
        <v>67</v>
      </c>
      <c r="B129" s="38" t="s">
        <v>57</v>
      </c>
      <c r="C129" s="30">
        <v>20</v>
      </c>
      <c r="D129" s="30">
        <f>(C129/25)*100</f>
        <v>80</v>
      </c>
      <c r="E129" s="31" t="s">
        <v>46</v>
      </c>
      <c r="F129" s="32">
        <v>33</v>
      </c>
      <c r="G129" s="32">
        <f>(F129/40)*100</f>
        <v>82.5</v>
      </c>
      <c r="H129" s="33" t="s">
        <v>46</v>
      </c>
      <c r="I129" s="31"/>
      <c r="J129" s="31"/>
      <c r="K129" s="31">
        <v>32</v>
      </c>
      <c r="L129" s="31" t="s">
        <v>46</v>
      </c>
      <c r="M129" s="31">
        <v>13</v>
      </c>
      <c r="N129" s="31" t="s">
        <v>46</v>
      </c>
      <c r="O129" s="32">
        <f>((I129+K129+M129)/80)*100</f>
        <v>56.25</v>
      </c>
      <c r="P129" s="30">
        <v>30</v>
      </c>
      <c r="Q129" s="32">
        <f>(P129/40)*100</f>
        <v>75</v>
      </c>
      <c r="R129" s="34" t="s">
        <v>46</v>
      </c>
      <c r="S129" s="31">
        <v>20</v>
      </c>
      <c r="T129" s="32" t="s">
        <v>46</v>
      </c>
      <c r="U129" s="31">
        <v>30</v>
      </c>
      <c r="V129" s="31" t="s">
        <v>48</v>
      </c>
      <c r="W129" s="32">
        <f>((S129+U129)/60)*100</f>
        <v>83.333333333333343</v>
      </c>
      <c r="X129" s="31">
        <v>24</v>
      </c>
      <c r="Y129" s="32">
        <f>(X129/25)*100</f>
        <v>96</v>
      </c>
      <c r="Z129" s="31" t="s">
        <v>48</v>
      </c>
      <c r="AA129" s="32">
        <f>(D129+G129+O129+Q129+W129+Y129)</f>
        <v>473.08333333333337</v>
      </c>
      <c r="AB129" s="88">
        <v>7</v>
      </c>
      <c r="AC129" s="37"/>
    </row>
    <row r="130" spans="1:29" ht="61.5" x14ac:dyDescent="0.9">
      <c r="A130" s="28" t="s">
        <v>76</v>
      </c>
      <c r="B130" s="38" t="s">
        <v>57</v>
      </c>
      <c r="C130" s="30">
        <v>20</v>
      </c>
      <c r="D130" s="30">
        <f>(C130/25)*100</f>
        <v>80</v>
      </c>
      <c r="E130" s="31" t="s">
        <v>46</v>
      </c>
      <c r="F130" s="32">
        <v>38</v>
      </c>
      <c r="G130" s="32">
        <f>(F130/40)*100</f>
        <v>95</v>
      </c>
      <c r="H130" s="33" t="s">
        <v>48</v>
      </c>
      <c r="I130" s="31"/>
      <c r="J130" s="31"/>
      <c r="K130" s="31">
        <v>23</v>
      </c>
      <c r="L130" s="31" t="s">
        <v>46</v>
      </c>
      <c r="M130" s="31">
        <v>16</v>
      </c>
      <c r="N130" s="31" t="s">
        <v>48</v>
      </c>
      <c r="O130" s="32">
        <f>((I130+K130+M130)/80)*100</f>
        <v>48.75</v>
      </c>
      <c r="P130" s="30">
        <v>26</v>
      </c>
      <c r="Q130" s="32">
        <f>(P130/40)*100</f>
        <v>65</v>
      </c>
      <c r="R130" s="31" t="s">
        <v>46</v>
      </c>
      <c r="S130" s="31">
        <v>27</v>
      </c>
      <c r="T130" s="32" t="s">
        <v>48</v>
      </c>
      <c r="U130" s="31">
        <v>28</v>
      </c>
      <c r="V130" s="31" t="s">
        <v>48</v>
      </c>
      <c r="W130" s="32">
        <f>((S130+U130)/60)*100</f>
        <v>91.666666666666657</v>
      </c>
      <c r="X130" s="31">
        <v>23</v>
      </c>
      <c r="Y130" s="32">
        <f>(X130/25)*100</f>
        <v>92</v>
      </c>
      <c r="Z130" s="31" t="s">
        <v>48</v>
      </c>
      <c r="AA130" s="32">
        <f>(D130+G130+O130+Q130+W130+Y130)</f>
        <v>472.41666666666663</v>
      </c>
      <c r="AB130" s="32">
        <v>8</v>
      </c>
      <c r="AC130" s="37"/>
    </row>
    <row r="131" spans="1:29" ht="61.5" x14ac:dyDescent="0.9">
      <c r="A131" s="28" t="s">
        <v>83</v>
      </c>
      <c r="B131" s="38" t="s">
        <v>57</v>
      </c>
      <c r="C131" s="30">
        <v>23</v>
      </c>
      <c r="D131" s="30">
        <f>(C131/25)*100</f>
        <v>92</v>
      </c>
      <c r="E131" s="31" t="s">
        <v>48</v>
      </c>
      <c r="F131" s="32">
        <v>35</v>
      </c>
      <c r="G131" s="32">
        <f>(F131/40)*100</f>
        <v>87.5</v>
      </c>
      <c r="H131" s="33" t="s">
        <v>48</v>
      </c>
      <c r="I131" s="31"/>
      <c r="J131" s="31"/>
      <c r="K131" s="31">
        <v>29</v>
      </c>
      <c r="L131" s="31" t="s">
        <v>46</v>
      </c>
      <c r="M131" s="31">
        <v>17</v>
      </c>
      <c r="N131" s="31" t="s">
        <v>48</v>
      </c>
      <c r="O131" s="32">
        <f>((I131+K131+M131)/80)*100</f>
        <v>57.499999999999993</v>
      </c>
      <c r="P131" s="30">
        <v>29</v>
      </c>
      <c r="Q131" s="32">
        <f>(P131/40)*100</f>
        <v>72.5</v>
      </c>
      <c r="R131" s="31" t="s">
        <v>46</v>
      </c>
      <c r="S131" s="31">
        <v>27</v>
      </c>
      <c r="T131" s="32" t="s">
        <v>48</v>
      </c>
      <c r="U131" s="31">
        <v>27</v>
      </c>
      <c r="V131" s="31" t="s">
        <v>48</v>
      </c>
      <c r="W131" s="32">
        <f>((S131+U131)/60)*100</f>
        <v>90</v>
      </c>
      <c r="X131" s="31">
        <v>18</v>
      </c>
      <c r="Y131" s="32">
        <f>(X131/25)*100</f>
        <v>72</v>
      </c>
      <c r="Z131" s="31" t="s">
        <v>48</v>
      </c>
      <c r="AA131" s="32">
        <f>(D131+G131+O131+Q131+W131+Y131)</f>
        <v>471.5</v>
      </c>
      <c r="AB131" s="88">
        <v>9</v>
      </c>
      <c r="AC131" s="36"/>
    </row>
    <row r="132" spans="1:29" ht="61.5" x14ac:dyDescent="0.9">
      <c r="A132" s="9" t="s">
        <v>43</v>
      </c>
      <c r="B132" s="15"/>
      <c r="C132" s="10">
        <v>17</v>
      </c>
      <c r="D132" s="10">
        <f>(C132/25)*100</f>
        <v>68</v>
      </c>
      <c r="E132" s="13" t="s">
        <v>46</v>
      </c>
      <c r="F132" s="11">
        <v>38</v>
      </c>
      <c r="G132" s="11">
        <f>(F132/40)*100</f>
        <v>95</v>
      </c>
      <c r="H132" s="10" t="s">
        <v>48</v>
      </c>
      <c r="I132" s="13">
        <v>12</v>
      </c>
      <c r="J132" s="13" t="s">
        <v>46</v>
      </c>
      <c r="K132" s="13">
        <v>24</v>
      </c>
      <c r="L132" s="13" t="s">
        <v>46</v>
      </c>
      <c r="M132" s="13">
        <v>14</v>
      </c>
      <c r="N132" s="13" t="s">
        <v>46</v>
      </c>
      <c r="O132" s="11">
        <f>((I132+K132+M132)/80)*100</f>
        <v>62.5</v>
      </c>
      <c r="P132" s="84">
        <v>25</v>
      </c>
      <c r="Q132" s="11">
        <f>(P132/40)*100</f>
        <v>62.5</v>
      </c>
      <c r="R132" s="14" t="s">
        <v>46</v>
      </c>
      <c r="S132" s="13">
        <v>27</v>
      </c>
      <c r="T132" s="14" t="s">
        <v>48</v>
      </c>
      <c r="U132" s="13">
        <v>27</v>
      </c>
      <c r="V132" s="13" t="s">
        <v>48</v>
      </c>
      <c r="W132" s="11">
        <f>(S132+U132)/60*100</f>
        <v>90</v>
      </c>
      <c r="X132" s="14">
        <v>23</v>
      </c>
      <c r="Y132" s="11">
        <f>(X132/25)*100</f>
        <v>92</v>
      </c>
      <c r="Z132" s="14" t="s">
        <v>48</v>
      </c>
      <c r="AA132" s="11">
        <f>(D132+G132+O132+Q132+W132+Y132)</f>
        <v>470</v>
      </c>
      <c r="AB132" s="32">
        <v>10</v>
      </c>
      <c r="AC132" s="53"/>
    </row>
    <row r="133" spans="1:29" ht="61.5" x14ac:dyDescent="0.9">
      <c r="A133" s="59" t="s">
        <v>91</v>
      </c>
      <c r="B133" s="64" t="s">
        <v>57</v>
      </c>
      <c r="C133" s="60">
        <v>13</v>
      </c>
      <c r="D133" s="60">
        <f>(C133/25)*100</f>
        <v>52</v>
      </c>
      <c r="E133" s="63" t="s">
        <v>46</v>
      </c>
      <c r="F133" s="61">
        <v>35</v>
      </c>
      <c r="G133" s="61">
        <f>(F133/40)*100</f>
        <v>87.5</v>
      </c>
      <c r="H133" s="60" t="s">
        <v>48</v>
      </c>
      <c r="I133" s="63">
        <v>13</v>
      </c>
      <c r="J133" s="63" t="s">
        <v>46</v>
      </c>
      <c r="K133" s="63">
        <v>23</v>
      </c>
      <c r="L133" s="63" t="s">
        <v>46</v>
      </c>
      <c r="M133" s="63">
        <v>14</v>
      </c>
      <c r="N133" s="63" t="s">
        <v>46</v>
      </c>
      <c r="O133" s="61">
        <f>((I133+K133+M133)/80)*100</f>
        <v>62.5</v>
      </c>
      <c r="P133" s="60">
        <v>31</v>
      </c>
      <c r="Q133" s="63">
        <f>(P133/40)*100</f>
        <v>77.5</v>
      </c>
      <c r="R133" s="63" t="s">
        <v>46</v>
      </c>
      <c r="S133" s="63">
        <v>27</v>
      </c>
      <c r="T133" s="63" t="s">
        <v>48</v>
      </c>
      <c r="U133" s="63">
        <v>27</v>
      </c>
      <c r="V133" s="63" t="s">
        <v>48</v>
      </c>
      <c r="W133" s="61">
        <f>((S133+U133)/60)*100</f>
        <v>90</v>
      </c>
      <c r="X133" s="63">
        <v>25</v>
      </c>
      <c r="Y133" s="61">
        <f>(X133/25)*100</f>
        <v>100</v>
      </c>
      <c r="Z133" s="63" t="s">
        <v>48</v>
      </c>
      <c r="AA133" s="61">
        <f>(D133+G133+O133+Q133+W133+Y133)</f>
        <v>469.5</v>
      </c>
      <c r="AB133" s="88">
        <v>11</v>
      </c>
      <c r="AC133" s="73"/>
    </row>
    <row r="134" spans="1:29" ht="61.5" x14ac:dyDescent="0.9">
      <c r="A134" s="28" t="s">
        <v>79</v>
      </c>
      <c r="B134" s="38" t="s">
        <v>57</v>
      </c>
      <c r="C134" s="31">
        <v>21</v>
      </c>
      <c r="D134" s="30">
        <f>(C134/25)*100</f>
        <v>84</v>
      </c>
      <c r="E134" s="31" t="s">
        <v>46</v>
      </c>
      <c r="F134" s="32">
        <v>35</v>
      </c>
      <c r="G134" s="32">
        <f>(F134/40)*100</f>
        <v>87.5</v>
      </c>
      <c r="H134" s="32" t="s">
        <v>48</v>
      </c>
      <c r="I134" s="31"/>
      <c r="J134" s="31"/>
      <c r="K134" s="31">
        <v>31</v>
      </c>
      <c r="L134" s="31" t="s">
        <v>46</v>
      </c>
      <c r="M134" s="31">
        <v>12</v>
      </c>
      <c r="N134" s="31" t="s">
        <v>46</v>
      </c>
      <c r="O134" s="32">
        <f>((I134+K134+M134)/80)*100</f>
        <v>53.75</v>
      </c>
      <c r="P134" s="31">
        <v>27</v>
      </c>
      <c r="Q134" s="32">
        <f>(P134/40)*100</f>
        <v>67.5</v>
      </c>
      <c r="R134" s="31" t="s">
        <v>46</v>
      </c>
      <c r="S134" s="31">
        <v>24</v>
      </c>
      <c r="T134" s="32" t="s">
        <v>46</v>
      </c>
      <c r="U134" s="31">
        <v>29</v>
      </c>
      <c r="V134" s="31" t="s">
        <v>48</v>
      </c>
      <c r="W134" s="32">
        <f>((S134+U134)/60)*100</f>
        <v>88.333333333333329</v>
      </c>
      <c r="X134" s="31">
        <v>22</v>
      </c>
      <c r="Y134" s="32">
        <f>(X134/25)*100</f>
        <v>88</v>
      </c>
      <c r="Z134" s="31" t="s">
        <v>48</v>
      </c>
      <c r="AA134" s="32">
        <f>(D134+G134+O134+Q134+W134+Y134)</f>
        <v>469.08333333333331</v>
      </c>
      <c r="AB134" s="32">
        <v>12</v>
      </c>
      <c r="AC134" s="37"/>
    </row>
    <row r="135" spans="1:29" ht="61.5" x14ac:dyDescent="0.9">
      <c r="A135" s="9" t="s">
        <v>20</v>
      </c>
      <c r="B135" s="15"/>
      <c r="C135" s="10">
        <v>16</v>
      </c>
      <c r="D135" s="10">
        <f>(C135/25)*100</f>
        <v>64</v>
      </c>
      <c r="E135" s="13" t="s">
        <v>46</v>
      </c>
      <c r="F135" s="11">
        <v>29</v>
      </c>
      <c r="G135" s="11">
        <f>(F135/40)*100</f>
        <v>72.5</v>
      </c>
      <c r="H135" s="10" t="s">
        <v>46</v>
      </c>
      <c r="I135" s="13">
        <v>8</v>
      </c>
      <c r="J135" s="13" t="s">
        <v>47</v>
      </c>
      <c r="K135" s="13">
        <v>32</v>
      </c>
      <c r="L135" s="13" t="s">
        <v>46</v>
      </c>
      <c r="M135" s="13">
        <v>14</v>
      </c>
      <c r="N135" s="13" t="s">
        <v>46</v>
      </c>
      <c r="O135" s="11">
        <f>((I135+K135+M135)/80)*100</f>
        <v>67.5</v>
      </c>
      <c r="P135" s="10">
        <v>30</v>
      </c>
      <c r="Q135" s="11">
        <f>(P135/40)*100</f>
        <v>75</v>
      </c>
      <c r="R135" s="13" t="s">
        <v>46</v>
      </c>
      <c r="S135" s="13">
        <v>25</v>
      </c>
      <c r="T135" s="13" t="s">
        <v>46</v>
      </c>
      <c r="U135" s="13">
        <v>29</v>
      </c>
      <c r="V135" s="13" t="s">
        <v>48</v>
      </c>
      <c r="W135" s="11">
        <f>(S135+U135)/60*100</f>
        <v>90</v>
      </c>
      <c r="X135" s="13">
        <v>24</v>
      </c>
      <c r="Y135" s="11">
        <f>(X135/25)*100</f>
        <v>96</v>
      </c>
      <c r="Z135" s="13" t="s">
        <v>48</v>
      </c>
      <c r="AA135" s="11">
        <f>(D135+G135+O135+Q135+W135+Y135)</f>
        <v>465</v>
      </c>
      <c r="AB135" s="88">
        <v>13</v>
      </c>
      <c r="AC135" s="53"/>
    </row>
    <row r="136" spans="1:29" ht="61.5" x14ac:dyDescent="0.9">
      <c r="A136" s="59" t="s">
        <v>93</v>
      </c>
      <c r="B136" s="64" t="s">
        <v>57</v>
      </c>
      <c r="C136" s="60">
        <v>15</v>
      </c>
      <c r="D136" s="60">
        <f>(C136/25)*100</f>
        <v>60</v>
      </c>
      <c r="E136" s="63" t="s">
        <v>46</v>
      </c>
      <c r="F136" s="61">
        <v>32</v>
      </c>
      <c r="G136" s="61">
        <f>(F136/40)*100</f>
        <v>80</v>
      </c>
      <c r="H136" s="60" t="s">
        <v>46</v>
      </c>
      <c r="I136" s="63">
        <v>15</v>
      </c>
      <c r="J136" s="63" t="s">
        <v>46</v>
      </c>
      <c r="K136" s="63">
        <v>27</v>
      </c>
      <c r="L136" s="63" t="s">
        <v>46</v>
      </c>
      <c r="M136" s="63">
        <v>12</v>
      </c>
      <c r="N136" s="63" t="s">
        <v>46</v>
      </c>
      <c r="O136" s="61">
        <f>((I136+K136+M136)/80)*100</f>
        <v>67.5</v>
      </c>
      <c r="P136" s="60">
        <v>32</v>
      </c>
      <c r="Q136" s="63">
        <f>(P136/40)*100</f>
        <v>80</v>
      </c>
      <c r="R136" s="63" t="s">
        <v>46</v>
      </c>
      <c r="S136" s="63">
        <v>25</v>
      </c>
      <c r="T136" s="63" t="s">
        <v>46</v>
      </c>
      <c r="U136" s="63">
        <v>25</v>
      </c>
      <c r="V136" s="63" t="s">
        <v>46</v>
      </c>
      <c r="W136" s="61">
        <f>((S136+U136)/60)*100</f>
        <v>83.333333333333343</v>
      </c>
      <c r="X136" s="63">
        <v>23</v>
      </c>
      <c r="Y136" s="61">
        <f>(X136/25)*100</f>
        <v>92</v>
      </c>
      <c r="Z136" s="63" t="s">
        <v>48</v>
      </c>
      <c r="AA136" s="61">
        <f>(D136+G136+O136+Q136+W136+Y136)</f>
        <v>462.83333333333337</v>
      </c>
      <c r="AB136" s="32">
        <v>14</v>
      </c>
      <c r="AC136" s="73"/>
    </row>
    <row r="137" spans="1:29" ht="61.5" x14ac:dyDescent="0.9">
      <c r="A137" s="9" t="s">
        <v>21</v>
      </c>
      <c r="B137" s="15"/>
      <c r="C137" s="10">
        <v>12</v>
      </c>
      <c r="D137" s="10">
        <f>(C137/25)*100</f>
        <v>48</v>
      </c>
      <c r="E137" s="13" t="s">
        <v>47</v>
      </c>
      <c r="F137" s="11">
        <v>31</v>
      </c>
      <c r="G137" s="11">
        <f>(F137/40)*100</f>
        <v>77.5</v>
      </c>
      <c r="H137" s="10" t="s">
        <v>46</v>
      </c>
      <c r="I137" s="13">
        <v>9</v>
      </c>
      <c r="J137" s="13" t="s">
        <v>47</v>
      </c>
      <c r="K137" s="13">
        <v>29</v>
      </c>
      <c r="L137" s="13" t="s">
        <v>46</v>
      </c>
      <c r="M137" s="13">
        <v>18</v>
      </c>
      <c r="N137" s="13" t="s">
        <v>48</v>
      </c>
      <c r="O137" s="11">
        <f>((I137+K137+M137)/80)*100</f>
        <v>70</v>
      </c>
      <c r="P137" s="84">
        <v>30</v>
      </c>
      <c r="Q137" s="11">
        <f>(P137/40)*100</f>
        <v>75</v>
      </c>
      <c r="R137" s="14" t="s">
        <v>46</v>
      </c>
      <c r="S137" s="13">
        <v>28</v>
      </c>
      <c r="T137" s="14" t="s">
        <v>48</v>
      </c>
      <c r="U137" s="13">
        <v>29</v>
      </c>
      <c r="V137" s="13" t="s">
        <v>48</v>
      </c>
      <c r="W137" s="11">
        <f>(S137+U137)/60*100</f>
        <v>95</v>
      </c>
      <c r="X137" s="14">
        <v>24</v>
      </c>
      <c r="Y137" s="11">
        <f>(X137/25)*100</f>
        <v>96</v>
      </c>
      <c r="Z137" s="14" t="s">
        <v>48</v>
      </c>
      <c r="AA137" s="11">
        <f>(D137+G137+O137+Q137+W137+Y137)</f>
        <v>461.5</v>
      </c>
      <c r="AB137" s="88">
        <v>15</v>
      </c>
      <c r="AC137" s="53"/>
    </row>
    <row r="138" spans="1:29" ht="61.5" x14ac:dyDescent="0.9">
      <c r="A138" s="9" t="s">
        <v>39</v>
      </c>
      <c r="B138" s="15"/>
      <c r="C138" s="10">
        <v>14</v>
      </c>
      <c r="D138" s="10">
        <f>(C138/25)*100</f>
        <v>56.000000000000007</v>
      </c>
      <c r="E138" s="12" t="s">
        <v>46</v>
      </c>
      <c r="F138" s="12">
        <v>36</v>
      </c>
      <c r="G138" s="11">
        <f>(F138/40)*100</f>
        <v>90</v>
      </c>
      <c r="H138" s="12" t="s">
        <v>48</v>
      </c>
      <c r="I138" s="10">
        <v>9</v>
      </c>
      <c r="J138" s="10" t="s">
        <v>47</v>
      </c>
      <c r="K138" s="12">
        <v>24</v>
      </c>
      <c r="L138" s="12" t="s">
        <v>47</v>
      </c>
      <c r="M138" s="10">
        <v>18</v>
      </c>
      <c r="N138" s="13" t="s">
        <v>48</v>
      </c>
      <c r="O138" s="11">
        <f>((I138+K138+M138)/80)*100</f>
        <v>63.749999999999993</v>
      </c>
      <c r="P138" s="10">
        <v>30</v>
      </c>
      <c r="Q138" s="11">
        <f>(P138/40)*100</f>
        <v>75</v>
      </c>
      <c r="R138" s="13" t="s">
        <v>46</v>
      </c>
      <c r="S138" s="13">
        <v>27</v>
      </c>
      <c r="T138" s="13" t="s">
        <v>48</v>
      </c>
      <c r="U138" s="13">
        <v>27</v>
      </c>
      <c r="V138" s="13" t="s">
        <v>48</v>
      </c>
      <c r="W138" s="11">
        <f>(S138+U138)/60*100</f>
        <v>90</v>
      </c>
      <c r="X138" s="13">
        <v>21</v>
      </c>
      <c r="Y138" s="11">
        <f>(X138/25)*100</f>
        <v>84</v>
      </c>
      <c r="Z138" s="13" t="s">
        <v>46</v>
      </c>
      <c r="AA138" s="11">
        <f>(D138+G138+O138+Q138+W138+Y138)</f>
        <v>458.75</v>
      </c>
      <c r="AB138" s="32">
        <v>16</v>
      </c>
      <c r="AC138" s="53"/>
    </row>
    <row r="139" spans="1:29" ht="61.5" x14ac:dyDescent="0.9">
      <c r="A139" s="59" t="s">
        <v>90</v>
      </c>
      <c r="B139" s="64" t="s">
        <v>57</v>
      </c>
      <c r="C139" s="60">
        <v>13</v>
      </c>
      <c r="D139" s="60">
        <f>(C139/25)*100</f>
        <v>52</v>
      </c>
      <c r="E139" s="63" t="s">
        <v>46</v>
      </c>
      <c r="F139" s="61">
        <v>36</v>
      </c>
      <c r="G139" s="61">
        <f>(F139/40)*100</f>
        <v>90</v>
      </c>
      <c r="H139" s="60" t="s">
        <v>48</v>
      </c>
      <c r="I139" s="63">
        <v>12</v>
      </c>
      <c r="J139" s="63" t="s">
        <v>46</v>
      </c>
      <c r="K139" s="63">
        <v>26</v>
      </c>
      <c r="L139" s="63" t="s">
        <v>58</v>
      </c>
      <c r="M139" s="63">
        <v>12</v>
      </c>
      <c r="N139" s="63" t="s">
        <v>46</v>
      </c>
      <c r="O139" s="61">
        <f>((I139+K139+M139)/80)*100</f>
        <v>62.5</v>
      </c>
      <c r="P139" s="60">
        <v>29</v>
      </c>
      <c r="Q139" s="63">
        <f>(P139/40)*100</f>
        <v>72.5</v>
      </c>
      <c r="R139" s="63" t="s">
        <v>46</v>
      </c>
      <c r="S139" s="63">
        <v>25</v>
      </c>
      <c r="T139" s="63" t="s">
        <v>46</v>
      </c>
      <c r="U139" s="63">
        <v>28</v>
      </c>
      <c r="V139" s="63" t="s">
        <v>48</v>
      </c>
      <c r="W139" s="61">
        <f>((S139+U139)/60)*100</f>
        <v>88.333333333333329</v>
      </c>
      <c r="X139" s="63">
        <v>23</v>
      </c>
      <c r="Y139" s="61">
        <f>(X139/25)*100</f>
        <v>92</v>
      </c>
      <c r="Z139" s="63" t="s">
        <v>48</v>
      </c>
      <c r="AA139" s="61">
        <f>(D139+G139+O139+Q139+W139+Y139)</f>
        <v>457.33333333333331</v>
      </c>
      <c r="AB139" s="88">
        <v>17</v>
      </c>
      <c r="AC139" s="73"/>
    </row>
    <row r="140" spans="1:29" ht="61.5" x14ac:dyDescent="0.9">
      <c r="A140" s="59" t="s">
        <v>96</v>
      </c>
      <c r="B140" s="64" t="s">
        <v>57</v>
      </c>
      <c r="C140" s="60">
        <v>16</v>
      </c>
      <c r="D140" s="60">
        <f>(C140/25)*100</f>
        <v>64</v>
      </c>
      <c r="E140" s="60" t="s">
        <v>46</v>
      </c>
      <c r="F140" s="62">
        <v>32</v>
      </c>
      <c r="G140" s="61">
        <f>(F140/40)*100</f>
        <v>80</v>
      </c>
      <c r="H140" s="60" t="s">
        <v>46</v>
      </c>
      <c r="I140" s="60">
        <v>10</v>
      </c>
      <c r="J140" s="60" t="s">
        <v>46</v>
      </c>
      <c r="K140" s="60">
        <v>29</v>
      </c>
      <c r="L140" s="60" t="s">
        <v>46</v>
      </c>
      <c r="M140" s="60">
        <v>13</v>
      </c>
      <c r="N140" s="63" t="s">
        <v>46</v>
      </c>
      <c r="O140" s="61">
        <f>((I140+K140+M140)/80)*100</f>
        <v>65</v>
      </c>
      <c r="P140" s="60">
        <v>27</v>
      </c>
      <c r="Q140" s="63">
        <f>(P140/40)*100</f>
        <v>67.5</v>
      </c>
      <c r="R140" s="60" t="s">
        <v>46</v>
      </c>
      <c r="S140" s="60">
        <v>25</v>
      </c>
      <c r="T140" s="63" t="s">
        <v>46</v>
      </c>
      <c r="U140" s="60">
        <v>24</v>
      </c>
      <c r="V140" s="60" t="s">
        <v>46</v>
      </c>
      <c r="W140" s="61">
        <f>((S140+U140)/60)*100</f>
        <v>81.666666666666671</v>
      </c>
      <c r="X140" s="60">
        <v>23</v>
      </c>
      <c r="Y140" s="61">
        <f>(X140/25)*100</f>
        <v>92</v>
      </c>
      <c r="Z140" s="60" t="s">
        <v>48</v>
      </c>
      <c r="AA140" s="61">
        <f>(D140+G140+O140+Q140+W140+Y140)</f>
        <v>450.16666666666669</v>
      </c>
      <c r="AB140" s="32">
        <v>18</v>
      </c>
      <c r="AC140" s="86"/>
    </row>
    <row r="141" spans="1:29" ht="61.5" x14ac:dyDescent="0.9">
      <c r="A141" s="59" t="s">
        <v>105</v>
      </c>
      <c r="B141" s="64" t="s">
        <v>57</v>
      </c>
      <c r="C141" s="60">
        <v>11</v>
      </c>
      <c r="D141" s="60">
        <f>(C141/25)*100</f>
        <v>44</v>
      </c>
      <c r="E141" s="60" t="s">
        <v>47</v>
      </c>
      <c r="F141" s="62">
        <v>34</v>
      </c>
      <c r="G141" s="61">
        <f>(F141/40)*100</f>
        <v>85</v>
      </c>
      <c r="H141" s="60" t="s">
        <v>46</v>
      </c>
      <c r="I141" s="60">
        <v>15</v>
      </c>
      <c r="J141" s="60" t="s">
        <v>46</v>
      </c>
      <c r="K141" s="60">
        <v>26</v>
      </c>
      <c r="L141" s="60" t="s">
        <v>46</v>
      </c>
      <c r="M141" s="60">
        <v>17</v>
      </c>
      <c r="N141" s="63" t="s">
        <v>48</v>
      </c>
      <c r="O141" s="61">
        <f>((I141+K141+M141)/80)*100</f>
        <v>72.5</v>
      </c>
      <c r="P141" s="60">
        <v>30</v>
      </c>
      <c r="Q141" s="63">
        <f>(P141/40)*100</f>
        <v>75</v>
      </c>
      <c r="R141" s="60" t="s">
        <v>46</v>
      </c>
      <c r="S141" s="60">
        <v>24</v>
      </c>
      <c r="T141" s="63" t="s">
        <v>46</v>
      </c>
      <c r="U141" s="60">
        <v>26</v>
      </c>
      <c r="V141" s="60" t="s">
        <v>48</v>
      </c>
      <c r="W141" s="61">
        <f>((S141+U141)/60)*100</f>
        <v>83.333333333333343</v>
      </c>
      <c r="X141" s="60">
        <v>22</v>
      </c>
      <c r="Y141" s="61">
        <f>(X141/25)*100</f>
        <v>88</v>
      </c>
      <c r="Z141" s="60" t="s">
        <v>48</v>
      </c>
      <c r="AA141" s="61">
        <f>(D141+G141+O141+Q141+W141+Y141)</f>
        <v>447.83333333333337</v>
      </c>
      <c r="AB141" s="88">
        <v>19</v>
      </c>
      <c r="AC141" s="87"/>
    </row>
    <row r="142" spans="1:29" ht="61.5" x14ac:dyDescent="0.9">
      <c r="A142" s="9" t="s">
        <v>37</v>
      </c>
      <c r="B142" s="15"/>
      <c r="C142" s="10">
        <v>19</v>
      </c>
      <c r="D142" s="10">
        <f>(C142/25)*100</f>
        <v>76</v>
      </c>
      <c r="E142" s="10" t="s">
        <v>46</v>
      </c>
      <c r="F142" s="12">
        <v>29</v>
      </c>
      <c r="G142" s="11">
        <f>(F142/40)*100</f>
        <v>72.5</v>
      </c>
      <c r="H142" s="10" t="s">
        <v>46</v>
      </c>
      <c r="I142" s="10">
        <v>10</v>
      </c>
      <c r="J142" s="10" t="s">
        <v>46</v>
      </c>
      <c r="K142" s="10">
        <v>29</v>
      </c>
      <c r="L142" s="10" t="s">
        <v>46</v>
      </c>
      <c r="M142" s="10">
        <v>10</v>
      </c>
      <c r="N142" s="13" t="s">
        <v>46</v>
      </c>
      <c r="O142" s="11">
        <f>((I142+K142+M142)/80)*100</f>
        <v>61.250000000000007</v>
      </c>
      <c r="P142" s="10">
        <v>27</v>
      </c>
      <c r="Q142" s="11">
        <f>(P142/40)*100</f>
        <v>67.5</v>
      </c>
      <c r="R142" s="10" t="s">
        <v>46</v>
      </c>
      <c r="S142" s="10">
        <v>27</v>
      </c>
      <c r="T142" s="13" t="s">
        <v>48</v>
      </c>
      <c r="U142" s="10">
        <v>27</v>
      </c>
      <c r="V142" s="10" t="s">
        <v>46</v>
      </c>
      <c r="W142" s="11">
        <f>(S142+U142)/60*100</f>
        <v>90</v>
      </c>
      <c r="X142" s="10">
        <v>20</v>
      </c>
      <c r="Y142" s="11">
        <f>(X142/25)*100</f>
        <v>80</v>
      </c>
      <c r="Z142" s="10" t="s">
        <v>46</v>
      </c>
      <c r="AA142" s="11">
        <f>(D142+G142+O142+Q142+W142+Y142)</f>
        <v>447.25</v>
      </c>
      <c r="AB142" s="32">
        <v>20</v>
      </c>
      <c r="AC142" s="85"/>
    </row>
    <row r="143" spans="1:29" ht="61.5" x14ac:dyDescent="0.9">
      <c r="A143" s="28" t="s">
        <v>75</v>
      </c>
      <c r="B143" s="38" t="s">
        <v>57</v>
      </c>
      <c r="C143" s="30">
        <v>20</v>
      </c>
      <c r="D143" s="30">
        <f>(C143/25)*100</f>
        <v>80</v>
      </c>
      <c r="E143" s="30" t="s">
        <v>46</v>
      </c>
      <c r="F143" s="33">
        <v>35</v>
      </c>
      <c r="G143" s="32">
        <f>(F143/40)*100</f>
        <v>87.5</v>
      </c>
      <c r="H143" s="33" t="s">
        <v>48</v>
      </c>
      <c r="I143" s="30"/>
      <c r="J143" s="30"/>
      <c r="K143" s="30">
        <v>18</v>
      </c>
      <c r="L143" s="30" t="s">
        <v>47</v>
      </c>
      <c r="M143" s="30">
        <v>12</v>
      </c>
      <c r="N143" s="31" t="s">
        <v>46</v>
      </c>
      <c r="O143" s="32">
        <f>((I143+K143+M143)/80)*100</f>
        <v>37.5</v>
      </c>
      <c r="P143" s="30">
        <v>25</v>
      </c>
      <c r="Q143" s="32">
        <f>(P143/40)*100</f>
        <v>62.5</v>
      </c>
      <c r="R143" s="39" t="s">
        <v>46</v>
      </c>
      <c r="S143" s="30">
        <v>24</v>
      </c>
      <c r="T143" s="32" t="s">
        <v>46</v>
      </c>
      <c r="U143" s="30">
        <v>26</v>
      </c>
      <c r="V143" s="30" t="s">
        <v>48</v>
      </c>
      <c r="W143" s="32">
        <f>((S143+U143)/60)*100</f>
        <v>83.333333333333343</v>
      </c>
      <c r="X143" s="30">
        <v>24</v>
      </c>
      <c r="Y143" s="32">
        <f>(X143/25)*100</f>
        <v>96</v>
      </c>
      <c r="Z143" s="30" t="s">
        <v>48</v>
      </c>
      <c r="AA143" s="32">
        <f>(D143+G143+O143+Q143+W143+Y143)</f>
        <v>446.83333333333337</v>
      </c>
      <c r="AB143" s="88">
        <v>21</v>
      </c>
      <c r="AC143" s="40"/>
    </row>
    <row r="144" spans="1:29" ht="61.5" x14ac:dyDescent="0.9">
      <c r="A144" s="28" t="s">
        <v>72</v>
      </c>
      <c r="B144" s="38" t="s">
        <v>60</v>
      </c>
      <c r="C144" s="30">
        <v>20</v>
      </c>
      <c r="D144" s="30">
        <f>(C144/25)*100</f>
        <v>80</v>
      </c>
      <c r="E144" s="30" t="s">
        <v>46</v>
      </c>
      <c r="F144" s="33">
        <v>32</v>
      </c>
      <c r="G144" s="32">
        <f>(F144/40)*100</f>
        <v>80</v>
      </c>
      <c r="H144" s="33" t="s">
        <v>46</v>
      </c>
      <c r="I144" s="30"/>
      <c r="J144" s="30"/>
      <c r="K144" s="30">
        <v>24</v>
      </c>
      <c r="L144" s="30" t="s">
        <v>46</v>
      </c>
      <c r="M144" s="30">
        <v>14</v>
      </c>
      <c r="N144" s="31" t="s">
        <v>46</v>
      </c>
      <c r="O144" s="32">
        <f>((I144+K144+M144)/80)*100</f>
        <v>47.5</v>
      </c>
      <c r="P144" s="30">
        <v>24</v>
      </c>
      <c r="Q144" s="32">
        <f>(P144/40)*100</f>
        <v>60</v>
      </c>
      <c r="R144" s="39" t="s">
        <v>46</v>
      </c>
      <c r="S144" s="30">
        <v>25</v>
      </c>
      <c r="T144" s="32" t="s">
        <v>46</v>
      </c>
      <c r="U144" s="30">
        <v>29</v>
      </c>
      <c r="V144" s="30" t="s">
        <v>48</v>
      </c>
      <c r="W144" s="32">
        <f>((S144+U144)/60)*100</f>
        <v>90</v>
      </c>
      <c r="X144" s="30">
        <v>22</v>
      </c>
      <c r="Y144" s="32">
        <f>(X144/25)*100</f>
        <v>88</v>
      </c>
      <c r="Z144" s="30" t="s">
        <v>48</v>
      </c>
      <c r="AA144" s="32">
        <f>(D144+G144+O144+Q144+W144+Y144)</f>
        <v>445.5</v>
      </c>
      <c r="AB144" s="32">
        <v>22</v>
      </c>
      <c r="AC144" s="41"/>
    </row>
    <row r="145" spans="1:29" ht="61.5" x14ac:dyDescent="0.9">
      <c r="A145" s="9" t="s">
        <v>30</v>
      </c>
      <c r="B145" s="15"/>
      <c r="C145" s="10">
        <v>21</v>
      </c>
      <c r="D145" s="10">
        <f>(C145/25)*100</f>
        <v>84</v>
      </c>
      <c r="E145" s="10" t="s">
        <v>48</v>
      </c>
      <c r="F145" s="12">
        <v>30</v>
      </c>
      <c r="G145" s="11">
        <f>(F145/40)*100</f>
        <v>75</v>
      </c>
      <c r="H145" s="10" t="s">
        <v>46</v>
      </c>
      <c r="I145" s="10">
        <v>7</v>
      </c>
      <c r="J145" s="10" t="s">
        <v>47</v>
      </c>
      <c r="K145" s="10">
        <v>24</v>
      </c>
      <c r="L145" s="10" t="s">
        <v>46</v>
      </c>
      <c r="M145" s="10">
        <v>13</v>
      </c>
      <c r="N145" s="13" t="s">
        <v>46</v>
      </c>
      <c r="O145" s="11">
        <f>((I145+K145+M145)/80)*100</f>
        <v>55.000000000000007</v>
      </c>
      <c r="P145" s="10">
        <v>25</v>
      </c>
      <c r="Q145" s="11">
        <f>(P145/40)*100</f>
        <v>62.5</v>
      </c>
      <c r="R145" s="10" t="s">
        <v>46</v>
      </c>
      <c r="S145" s="10">
        <v>20</v>
      </c>
      <c r="T145" s="13" t="s">
        <v>46</v>
      </c>
      <c r="U145" s="10">
        <v>28</v>
      </c>
      <c r="V145" s="10" t="s">
        <v>48</v>
      </c>
      <c r="W145" s="11">
        <f>(S145+U145)/60*100</f>
        <v>80</v>
      </c>
      <c r="X145" s="10">
        <v>22</v>
      </c>
      <c r="Y145" s="11">
        <f>(X145/25)*100</f>
        <v>88</v>
      </c>
      <c r="Z145" s="10" t="s">
        <v>48</v>
      </c>
      <c r="AA145" s="11">
        <f>(D145+G145+O145+Q145+W145+Y145)</f>
        <v>444.5</v>
      </c>
      <c r="AB145" s="88">
        <v>23</v>
      </c>
      <c r="AC145" s="85"/>
    </row>
    <row r="146" spans="1:29" ht="61.5" x14ac:dyDescent="0.9">
      <c r="A146" s="59" t="s">
        <v>95</v>
      </c>
      <c r="B146" s="64" t="s">
        <v>57</v>
      </c>
      <c r="C146" s="60">
        <v>9</v>
      </c>
      <c r="D146" s="60">
        <f>(C146/25)*100</f>
        <v>36</v>
      </c>
      <c r="E146" s="60" t="s">
        <v>47</v>
      </c>
      <c r="F146" s="62">
        <v>33</v>
      </c>
      <c r="G146" s="61">
        <f>(F146/40)*100</f>
        <v>82.5</v>
      </c>
      <c r="H146" s="60" t="s">
        <v>46</v>
      </c>
      <c r="I146" s="60">
        <v>13</v>
      </c>
      <c r="J146" s="60" t="s">
        <v>46</v>
      </c>
      <c r="K146" s="60">
        <v>40</v>
      </c>
      <c r="L146" s="60" t="s">
        <v>48</v>
      </c>
      <c r="M146" s="60">
        <v>12</v>
      </c>
      <c r="N146" s="63" t="s">
        <v>46</v>
      </c>
      <c r="O146" s="61">
        <f>((I146+K146+M146)/80)*100</f>
        <v>81.25</v>
      </c>
      <c r="P146" s="60">
        <v>30</v>
      </c>
      <c r="Q146" s="63">
        <f>(P146/40)*100</f>
        <v>75</v>
      </c>
      <c r="R146" s="60" t="s">
        <v>46</v>
      </c>
      <c r="S146" s="60">
        <v>19</v>
      </c>
      <c r="T146" s="63" t="s">
        <v>46</v>
      </c>
      <c r="U146" s="60">
        <v>27</v>
      </c>
      <c r="V146" s="60" t="s">
        <v>48</v>
      </c>
      <c r="W146" s="61">
        <f>((S146+U146)/60)*100</f>
        <v>76.666666666666671</v>
      </c>
      <c r="X146" s="60">
        <v>23</v>
      </c>
      <c r="Y146" s="61">
        <f>(X146/25)*100</f>
        <v>92</v>
      </c>
      <c r="Z146" s="60" t="s">
        <v>48</v>
      </c>
      <c r="AA146" s="61">
        <f>(D146+G146+O146+Q146+W146+Y146)</f>
        <v>443.41666666666669</v>
      </c>
      <c r="AB146" s="32">
        <v>24</v>
      </c>
      <c r="AC146" s="86"/>
    </row>
    <row r="147" spans="1:29" ht="61.5" x14ac:dyDescent="0.9">
      <c r="A147" s="59" t="s">
        <v>104</v>
      </c>
      <c r="B147" s="64" t="s">
        <v>57</v>
      </c>
      <c r="C147" s="60">
        <v>11</v>
      </c>
      <c r="D147" s="60">
        <f>(C147/25)*100</f>
        <v>44</v>
      </c>
      <c r="E147" s="60" t="s">
        <v>47</v>
      </c>
      <c r="F147" s="62">
        <v>35</v>
      </c>
      <c r="G147" s="61">
        <f>(F147/40)*100</f>
        <v>87.5</v>
      </c>
      <c r="H147" s="60" t="s">
        <v>48</v>
      </c>
      <c r="I147" s="60">
        <v>10</v>
      </c>
      <c r="J147" s="60" t="s">
        <v>46</v>
      </c>
      <c r="K147" s="60">
        <v>20</v>
      </c>
      <c r="L147" s="60" t="s">
        <v>46</v>
      </c>
      <c r="M147" s="60">
        <v>15</v>
      </c>
      <c r="N147" s="63" t="s">
        <v>46</v>
      </c>
      <c r="O147" s="61">
        <f>((I147+K147+M147)/80)*100</f>
        <v>56.25</v>
      </c>
      <c r="P147" s="60">
        <v>35</v>
      </c>
      <c r="Q147" s="63">
        <f>(P147/40)*100</f>
        <v>87.5</v>
      </c>
      <c r="R147" s="60" t="s">
        <v>48</v>
      </c>
      <c r="S147" s="60">
        <v>13</v>
      </c>
      <c r="T147" s="63" t="s">
        <v>47</v>
      </c>
      <c r="U147" s="60">
        <v>27</v>
      </c>
      <c r="V147" s="60" t="s">
        <v>48</v>
      </c>
      <c r="W147" s="61">
        <f>((S147+U147)/60)*100</f>
        <v>66.666666666666657</v>
      </c>
      <c r="X147" s="60">
        <v>24</v>
      </c>
      <c r="Y147" s="61">
        <f>(X147/25)*100</f>
        <v>96</v>
      </c>
      <c r="Z147" s="60" t="s">
        <v>48</v>
      </c>
      <c r="AA147" s="61">
        <f>(D147+G147+O147+Q147+W147+Y147)</f>
        <v>437.91666666666663</v>
      </c>
      <c r="AB147" s="88">
        <v>25</v>
      </c>
      <c r="AC147" s="87"/>
    </row>
    <row r="148" spans="1:29" ht="61.5" x14ac:dyDescent="0.9">
      <c r="A148" s="34" t="s">
        <v>74</v>
      </c>
      <c r="B148" s="28" t="s">
        <v>57</v>
      </c>
      <c r="C148" s="83">
        <v>11</v>
      </c>
      <c r="D148" s="30">
        <f>(C148/25)*100</f>
        <v>44</v>
      </c>
      <c r="E148" s="32" t="s">
        <v>47</v>
      </c>
      <c r="F148" s="32">
        <v>33</v>
      </c>
      <c r="G148" s="33">
        <f>(F148/40)*100</f>
        <v>82.5</v>
      </c>
      <c r="H148" s="32" t="s">
        <v>46</v>
      </c>
      <c r="I148" s="33"/>
      <c r="J148" s="33"/>
      <c r="K148" s="32">
        <v>31</v>
      </c>
      <c r="L148" s="33" t="s">
        <v>46</v>
      </c>
      <c r="M148" s="33">
        <v>20</v>
      </c>
      <c r="N148" s="30" t="s">
        <v>48</v>
      </c>
      <c r="O148" s="32">
        <f>((I148+K148+M148)/80)*100</f>
        <v>63.749999999999993</v>
      </c>
      <c r="P148" s="31">
        <v>28</v>
      </c>
      <c r="Q148" s="32">
        <f>(P148/40)*100</f>
        <v>70</v>
      </c>
      <c r="R148" s="31" t="s">
        <v>46</v>
      </c>
      <c r="S148" s="31">
        <v>24</v>
      </c>
      <c r="T148" s="32" t="s">
        <v>46</v>
      </c>
      <c r="U148" s="31">
        <v>28</v>
      </c>
      <c r="V148" s="31" t="s">
        <v>48</v>
      </c>
      <c r="W148" s="32">
        <f>((S148+U148)/60)*100</f>
        <v>86.666666666666671</v>
      </c>
      <c r="X148" s="31">
        <v>22</v>
      </c>
      <c r="Y148" s="32">
        <f>(X148/25)*100</f>
        <v>88</v>
      </c>
      <c r="Z148" s="31" t="s">
        <v>48</v>
      </c>
      <c r="AA148" s="32">
        <f>(D148+G148+O148+Q148+W148+Y148)</f>
        <v>434.91666666666669</v>
      </c>
      <c r="AB148" s="32">
        <v>26</v>
      </c>
      <c r="AC148" s="37"/>
    </row>
    <row r="149" spans="1:29" ht="61.5" x14ac:dyDescent="0.9">
      <c r="A149" s="66" t="s">
        <v>102</v>
      </c>
      <c r="B149" s="59" t="s">
        <v>57</v>
      </c>
      <c r="C149" s="68">
        <v>12</v>
      </c>
      <c r="D149" s="60">
        <f>(C149/25)*100</f>
        <v>48</v>
      </c>
      <c r="E149" s="61" t="s">
        <v>47</v>
      </c>
      <c r="F149" s="61">
        <v>34</v>
      </c>
      <c r="G149" s="62">
        <f>(F149/40)*100</f>
        <v>85</v>
      </c>
      <c r="H149" s="61" t="s">
        <v>46</v>
      </c>
      <c r="I149" s="60">
        <v>16</v>
      </c>
      <c r="J149" s="60" t="s">
        <v>48</v>
      </c>
      <c r="K149" s="61">
        <v>22</v>
      </c>
      <c r="L149" s="60" t="s">
        <v>46</v>
      </c>
      <c r="M149" s="60">
        <v>10</v>
      </c>
      <c r="N149" s="60" t="s">
        <v>46</v>
      </c>
      <c r="O149" s="61">
        <f>((I149+K149+M149)/80)*100</f>
        <v>60</v>
      </c>
      <c r="P149" s="63">
        <v>30</v>
      </c>
      <c r="Q149" s="63">
        <f>(P149/40)*100</f>
        <v>75</v>
      </c>
      <c r="R149" s="63" t="s">
        <v>46</v>
      </c>
      <c r="S149" s="63">
        <v>23</v>
      </c>
      <c r="T149" s="63" t="s">
        <v>46</v>
      </c>
      <c r="U149" s="63">
        <v>26</v>
      </c>
      <c r="V149" s="63" t="s">
        <v>48</v>
      </c>
      <c r="W149" s="61">
        <f>((S149+U149)/60)*100</f>
        <v>81.666666666666671</v>
      </c>
      <c r="X149" s="63">
        <v>21</v>
      </c>
      <c r="Y149" s="61">
        <f>(X149/25)*100</f>
        <v>84</v>
      </c>
      <c r="Z149" s="63" t="s">
        <v>46</v>
      </c>
      <c r="AA149" s="61">
        <f>(D149+G149+O149+Q149+W149+Y149)</f>
        <v>433.66666666666669</v>
      </c>
      <c r="AB149" s="88">
        <v>27</v>
      </c>
      <c r="AC149" s="74"/>
    </row>
    <row r="150" spans="1:29" ht="61.5" x14ac:dyDescent="0.9">
      <c r="A150" s="66" t="s">
        <v>97</v>
      </c>
      <c r="B150" s="59" t="s">
        <v>57</v>
      </c>
      <c r="C150" s="68">
        <v>12</v>
      </c>
      <c r="D150" s="60">
        <f>(C150/25)*100</f>
        <v>48</v>
      </c>
      <c r="E150" s="63" t="s">
        <v>47</v>
      </c>
      <c r="F150" s="61">
        <v>35</v>
      </c>
      <c r="G150" s="62">
        <f>(F150/40)*100</f>
        <v>87.5</v>
      </c>
      <c r="H150" s="63" t="s">
        <v>48</v>
      </c>
      <c r="I150" s="60">
        <v>12</v>
      </c>
      <c r="J150" s="60" t="s">
        <v>46</v>
      </c>
      <c r="K150" s="63">
        <v>23</v>
      </c>
      <c r="L150" s="60" t="s">
        <v>46</v>
      </c>
      <c r="M150" s="60">
        <v>13</v>
      </c>
      <c r="N150" s="60" t="s">
        <v>46</v>
      </c>
      <c r="O150" s="61">
        <f>((I150+K150+M150)/80)*100</f>
        <v>60</v>
      </c>
      <c r="P150" s="63">
        <v>26</v>
      </c>
      <c r="Q150" s="63">
        <f>(P150/40)*100</f>
        <v>65</v>
      </c>
      <c r="R150" s="63" t="s">
        <v>46</v>
      </c>
      <c r="S150" s="63">
        <v>20</v>
      </c>
      <c r="T150" s="63" t="s">
        <v>46</v>
      </c>
      <c r="U150" s="63">
        <v>28</v>
      </c>
      <c r="V150" s="63" t="s">
        <v>48</v>
      </c>
      <c r="W150" s="61">
        <f>((S150+U150)/60)*100</f>
        <v>80</v>
      </c>
      <c r="X150" s="63">
        <v>23</v>
      </c>
      <c r="Y150" s="61">
        <f>(X150/25)*100</f>
        <v>92</v>
      </c>
      <c r="Z150" s="63" t="s">
        <v>48</v>
      </c>
      <c r="AA150" s="61">
        <f>(D150+G150+O150+Q150+W150+Y150)</f>
        <v>432.5</v>
      </c>
      <c r="AB150" s="32">
        <v>28</v>
      </c>
      <c r="AC150" s="73"/>
    </row>
    <row r="151" spans="1:29" ht="61.5" x14ac:dyDescent="0.9">
      <c r="A151" s="66" t="s">
        <v>100</v>
      </c>
      <c r="B151" s="59" t="s">
        <v>57</v>
      </c>
      <c r="C151" s="68">
        <v>9</v>
      </c>
      <c r="D151" s="60">
        <f>(C151/25)*100</f>
        <v>36</v>
      </c>
      <c r="E151" s="63" t="s">
        <v>47</v>
      </c>
      <c r="F151" s="61">
        <v>34</v>
      </c>
      <c r="G151" s="62">
        <f>(F151/40)*100</f>
        <v>85</v>
      </c>
      <c r="H151" s="63" t="s">
        <v>46</v>
      </c>
      <c r="I151" s="60">
        <v>14</v>
      </c>
      <c r="J151" s="60" t="s">
        <v>46</v>
      </c>
      <c r="K151" s="63">
        <v>17</v>
      </c>
      <c r="L151" s="60" t="s">
        <v>47</v>
      </c>
      <c r="M151" s="60">
        <v>8</v>
      </c>
      <c r="N151" s="60" t="s">
        <v>47</v>
      </c>
      <c r="O151" s="61">
        <f>((I151+K151+M151)/80)*100</f>
        <v>48.75</v>
      </c>
      <c r="P151" s="63">
        <v>34</v>
      </c>
      <c r="Q151" s="63">
        <f>(P151/40)*100</f>
        <v>85</v>
      </c>
      <c r="R151" s="63" t="s">
        <v>46</v>
      </c>
      <c r="S151" s="63">
        <v>27</v>
      </c>
      <c r="T151" s="63" t="s">
        <v>48</v>
      </c>
      <c r="U151" s="63">
        <v>27</v>
      </c>
      <c r="V151" s="63" t="s">
        <v>48</v>
      </c>
      <c r="W151" s="61">
        <f>((S151+U151)/60)*100</f>
        <v>90</v>
      </c>
      <c r="X151" s="63">
        <v>21</v>
      </c>
      <c r="Y151" s="61">
        <f>(X151/25)*100</f>
        <v>84</v>
      </c>
      <c r="Z151" s="63" t="s">
        <v>46</v>
      </c>
      <c r="AA151" s="61">
        <f>(D151+G151+O151+Q151+W151+Y151)</f>
        <v>428.75</v>
      </c>
      <c r="AB151" s="88">
        <v>29</v>
      </c>
      <c r="AC151" s="74"/>
    </row>
    <row r="152" spans="1:29" ht="61.5" x14ac:dyDescent="0.9">
      <c r="A152" s="9" t="s">
        <v>26</v>
      </c>
      <c r="B152" s="15"/>
      <c r="C152" s="77">
        <v>10</v>
      </c>
      <c r="D152" s="10">
        <f>(C152/25)*100</f>
        <v>40</v>
      </c>
      <c r="E152" s="10" t="s">
        <v>47</v>
      </c>
      <c r="F152" s="12">
        <v>33</v>
      </c>
      <c r="G152" s="12">
        <f>(F152/40)*100</f>
        <v>82.5</v>
      </c>
      <c r="H152" s="10" t="s">
        <v>46</v>
      </c>
      <c r="I152" s="10">
        <v>6</v>
      </c>
      <c r="J152" s="10" t="s">
        <v>47</v>
      </c>
      <c r="K152" s="10">
        <v>30</v>
      </c>
      <c r="L152" s="10" t="s">
        <v>46</v>
      </c>
      <c r="M152" s="10">
        <v>10</v>
      </c>
      <c r="N152" s="10" t="s">
        <v>46</v>
      </c>
      <c r="O152" s="11">
        <f>((I152+K152+M152)/80)*100</f>
        <v>57.499999999999993</v>
      </c>
      <c r="P152" s="13">
        <v>35</v>
      </c>
      <c r="Q152" s="11">
        <f>(P152/40)*100</f>
        <v>87.5</v>
      </c>
      <c r="R152" s="13" t="s">
        <v>48</v>
      </c>
      <c r="S152" s="13">
        <v>20</v>
      </c>
      <c r="T152" s="13" t="s">
        <v>46</v>
      </c>
      <c r="U152" s="13">
        <v>23</v>
      </c>
      <c r="V152" s="13" t="s">
        <v>46</v>
      </c>
      <c r="W152" s="11">
        <f>(S152+U152)/60*100</f>
        <v>71.666666666666671</v>
      </c>
      <c r="X152" s="13">
        <v>22</v>
      </c>
      <c r="Y152" s="11">
        <f>(X152/25)*100</f>
        <v>88</v>
      </c>
      <c r="Z152" s="13" t="s">
        <v>48</v>
      </c>
      <c r="AA152" s="11">
        <f>(D152+G152+O152+Q152+W152+Y152)</f>
        <v>427.16666666666669</v>
      </c>
      <c r="AB152" s="32">
        <v>30</v>
      </c>
      <c r="AC152" s="53"/>
    </row>
    <row r="153" spans="1:29" ht="61.5" x14ac:dyDescent="0.9">
      <c r="A153" s="28" t="s">
        <v>65</v>
      </c>
      <c r="B153" s="28" t="s">
        <v>57</v>
      </c>
      <c r="C153" s="83">
        <v>21</v>
      </c>
      <c r="D153" s="30">
        <f>(C153/25)*100</f>
        <v>84</v>
      </c>
      <c r="E153" s="31" t="s">
        <v>46</v>
      </c>
      <c r="F153" s="32">
        <v>34</v>
      </c>
      <c r="G153" s="33">
        <f>(F153/40)*100</f>
        <v>85</v>
      </c>
      <c r="H153" s="32" t="s">
        <v>46</v>
      </c>
      <c r="I153" s="30"/>
      <c r="J153" s="30"/>
      <c r="K153" s="31">
        <v>20</v>
      </c>
      <c r="L153" s="30" t="s">
        <v>46</v>
      </c>
      <c r="M153" s="30">
        <v>12</v>
      </c>
      <c r="N153" s="30" t="s">
        <v>46</v>
      </c>
      <c r="O153" s="32">
        <f>((I153+K153+M153)/80)*100</f>
        <v>40</v>
      </c>
      <c r="P153" s="31">
        <v>25</v>
      </c>
      <c r="Q153" s="32">
        <f>(P153/40)*100</f>
        <v>62.5</v>
      </c>
      <c r="R153" s="31" t="s">
        <v>46</v>
      </c>
      <c r="S153" s="31">
        <v>21</v>
      </c>
      <c r="T153" s="32" t="s">
        <v>46</v>
      </c>
      <c r="U153" s="31">
        <v>26</v>
      </c>
      <c r="V153" s="31" t="s">
        <v>46</v>
      </c>
      <c r="W153" s="32">
        <f>((S153+U153)/60)*100</f>
        <v>78.333333333333329</v>
      </c>
      <c r="X153" s="31">
        <v>19</v>
      </c>
      <c r="Y153" s="32">
        <f>(X153/25)*100</f>
        <v>76</v>
      </c>
      <c r="Z153" s="31" t="s">
        <v>46</v>
      </c>
      <c r="AA153" s="32">
        <f>(D153+G153+O153+Q153+W153+Y153)</f>
        <v>425.83333333333331</v>
      </c>
      <c r="AB153" s="88">
        <v>31</v>
      </c>
      <c r="AC153" s="36"/>
    </row>
    <row r="154" spans="1:29" ht="61.5" x14ac:dyDescent="0.9">
      <c r="A154" s="9" t="s">
        <v>24</v>
      </c>
      <c r="B154" s="9"/>
      <c r="C154" s="76">
        <v>14</v>
      </c>
      <c r="D154" s="10">
        <f>(C154/25)*100</f>
        <v>56.000000000000007</v>
      </c>
      <c r="E154" s="13" t="s">
        <v>46</v>
      </c>
      <c r="F154" s="11">
        <v>37</v>
      </c>
      <c r="G154" s="12">
        <f>(F154/40)*100</f>
        <v>92.5</v>
      </c>
      <c r="H154" s="13" t="s">
        <v>48</v>
      </c>
      <c r="I154" s="10">
        <v>10</v>
      </c>
      <c r="J154" s="10" t="s">
        <v>46</v>
      </c>
      <c r="K154" s="13">
        <v>23</v>
      </c>
      <c r="L154" s="10" t="s">
        <v>46</v>
      </c>
      <c r="M154" s="10">
        <v>12</v>
      </c>
      <c r="N154" s="10" t="s">
        <v>46</v>
      </c>
      <c r="O154" s="11">
        <f>((I154+K154+M154)/80)*100</f>
        <v>56.25</v>
      </c>
      <c r="P154" s="13">
        <v>23</v>
      </c>
      <c r="Q154" s="11">
        <f>(P154/40)*100</f>
        <v>57.499999999999993</v>
      </c>
      <c r="R154" s="13" t="s">
        <v>46</v>
      </c>
      <c r="S154" s="13">
        <v>21</v>
      </c>
      <c r="T154" s="13" t="s">
        <v>48</v>
      </c>
      <c r="U154" s="13">
        <v>24</v>
      </c>
      <c r="V154" s="13" t="s">
        <v>46</v>
      </c>
      <c r="W154" s="11">
        <f>(S154+U154)/60*100</f>
        <v>75</v>
      </c>
      <c r="X154" s="13">
        <v>22</v>
      </c>
      <c r="Y154" s="11">
        <f>(X154/25)*100</f>
        <v>88</v>
      </c>
      <c r="Z154" s="13" t="s">
        <v>46</v>
      </c>
      <c r="AA154" s="11">
        <f>(D154+G154+O154+Q154+W154+Y154)</f>
        <v>425.25</v>
      </c>
      <c r="AB154" s="32">
        <v>32</v>
      </c>
      <c r="AC154" s="53"/>
    </row>
    <row r="155" spans="1:29" ht="61.5" x14ac:dyDescent="0.9">
      <c r="A155" s="66" t="s">
        <v>92</v>
      </c>
      <c r="B155" s="59" t="s">
        <v>57</v>
      </c>
      <c r="C155" s="68">
        <v>11</v>
      </c>
      <c r="D155" s="60">
        <f>(C155/25)*100</f>
        <v>44</v>
      </c>
      <c r="E155" s="63" t="s">
        <v>47</v>
      </c>
      <c r="F155" s="61">
        <v>34</v>
      </c>
      <c r="G155" s="62">
        <f>(F155/40)*100</f>
        <v>85</v>
      </c>
      <c r="H155" s="63" t="s">
        <v>46</v>
      </c>
      <c r="I155" s="60">
        <v>7</v>
      </c>
      <c r="J155" s="60" t="s">
        <v>47</v>
      </c>
      <c r="K155" s="63">
        <v>27</v>
      </c>
      <c r="L155" s="60" t="s">
        <v>46</v>
      </c>
      <c r="M155" s="60">
        <v>11</v>
      </c>
      <c r="N155" s="60" t="s">
        <v>46</v>
      </c>
      <c r="O155" s="61">
        <f>((I155+K155+M155)/80)*100</f>
        <v>56.25</v>
      </c>
      <c r="P155" s="63">
        <v>30</v>
      </c>
      <c r="Q155" s="63">
        <f>(P155/40)*100</f>
        <v>75</v>
      </c>
      <c r="R155" s="63" t="s">
        <v>46</v>
      </c>
      <c r="S155" s="63">
        <v>19</v>
      </c>
      <c r="T155" s="63" t="s">
        <v>46</v>
      </c>
      <c r="U155" s="63">
        <v>26</v>
      </c>
      <c r="V155" s="63" t="s">
        <v>48</v>
      </c>
      <c r="W155" s="61">
        <f>((S155+U155)/60)*100</f>
        <v>75</v>
      </c>
      <c r="X155" s="63">
        <v>22</v>
      </c>
      <c r="Y155" s="61">
        <f>(X155/25)*100</f>
        <v>88</v>
      </c>
      <c r="Z155" s="63" t="s">
        <v>48</v>
      </c>
      <c r="AA155" s="61">
        <f>(D155+G155+O155+Q155+W155+Y155)</f>
        <v>423.25</v>
      </c>
      <c r="AB155" s="88">
        <v>33</v>
      </c>
      <c r="AC155" s="73"/>
    </row>
    <row r="156" spans="1:29" ht="61.5" x14ac:dyDescent="0.9">
      <c r="A156" s="59" t="s">
        <v>86</v>
      </c>
      <c r="B156" s="59" t="s">
        <v>57</v>
      </c>
      <c r="C156" s="68">
        <v>11</v>
      </c>
      <c r="D156" s="60">
        <f>(C156/25)*100</f>
        <v>44</v>
      </c>
      <c r="E156" s="61" t="s">
        <v>47</v>
      </c>
      <c r="F156" s="61">
        <v>33</v>
      </c>
      <c r="G156" s="62">
        <f>(F156/40)*100</f>
        <v>82.5</v>
      </c>
      <c r="H156" s="61" t="s">
        <v>46</v>
      </c>
      <c r="I156" s="60">
        <v>12</v>
      </c>
      <c r="J156" s="60" t="s">
        <v>47</v>
      </c>
      <c r="K156" s="61">
        <v>27</v>
      </c>
      <c r="L156" s="62" t="s">
        <v>58</v>
      </c>
      <c r="M156" s="60">
        <v>15</v>
      </c>
      <c r="N156" s="60" t="s">
        <v>46</v>
      </c>
      <c r="O156" s="61">
        <f>((I156+K156+M156)/80)*100</f>
        <v>67.5</v>
      </c>
      <c r="P156" s="63">
        <v>26</v>
      </c>
      <c r="Q156" s="63">
        <f>(P156/40)*100</f>
        <v>65</v>
      </c>
      <c r="R156" s="63" t="s">
        <v>46</v>
      </c>
      <c r="S156" s="63">
        <v>19</v>
      </c>
      <c r="T156" s="63" t="s">
        <v>46</v>
      </c>
      <c r="U156" s="63">
        <v>26</v>
      </c>
      <c r="V156" s="63" t="s">
        <v>48</v>
      </c>
      <c r="W156" s="61">
        <f>((S156+U156)/60)*100</f>
        <v>75</v>
      </c>
      <c r="X156" s="63">
        <v>22</v>
      </c>
      <c r="Y156" s="61">
        <f>(X156/25)*100</f>
        <v>88</v>
      </c>
      <c r="Z156" s="63" t="s">
        <v>48</v>
      </c>
      <c r="AA156" s="61">
        <f>(D156+G156+O156+Q156+W156+Y156)</f>
        <v>422</v>
      </c>
      <c r="AB156" s="32">
        <v>34</v>
      </c>
      <c r="AC156" s="73"/>
    </row>
    <row r="157" spans="1:29" ht="61.5" x14ac:dyDescent="0.9">
      <c r="A157" s="28" t="s">
        <v>59</v>
      </c>
      <c r="B157" s="28" t="s">
        <v>60</v>
      </c>
      <c r="C157" s="83">
        <v>11</v>
      </c>
      <c r="D157" s="30">
        <f>(C157/25)*100</f>
        <v>44</v>
      </c>
      <c r="E157" s="31" t="s">
        <v>47</v>
      </c>
      <c r="F157" s="32">
        <v>36</v>
      </c>
      <c r="G157" s="33">
        <f>(F157/40)*100</f>
        <v>90</v>
      </c>
      <c r="H157" s="32" t="s">
        <v>48</v>
      </c>
      <c r="I157" s="30"/>
      <c r="J157" s="30"/>
      <c r="K157" s="31">
        <v>18</v>
      </c>
      <c r="L157" s="30" t="s">
        <v>47</v>
      </c>
      <c r="M157" s="30">
        <v>18</v>
      </c>
      <c r="N157" s="30" t="s">
        <v>48</v>
      </c>
      <c r="O157" s="32">
        <f>((I157+K157+M157)/80)*100</f>
        <v>45</v>
      </c>
      <c r="P157" s="31">
        <v>27</v>
      </c>
      <c r="Q157" s="32">
        <f>(P157/40)*100</f>
        <v>67.5</v>
      </c>
      <c r="R157" s="34" t="s">
        <v>46</v>
      </c>
      <c r="S157" s="31">
        <v>26</v>
      </c>
      <c r="T157" s="32" t="s">
        <v>48</v>
      </c>
      <c r="U157" s="31">
        <v>26</v>
      </c>
      <c r="V157" s="31" t="s">
        <v>48</v>
      </c>
      <c r="W157" s="32">
        <f>((S157+U157)/60)*100</f>
        <v>86.666666666666671</v>
      </c>
      <c r="X157" s="31">
        <v>22</v>
      </c>
      <c r="Y157" s="32">
        <f>(X157/25)*100</f>
        <v>88</v>
      </c>
      <c r="Z157" s="31" t="s">
        <v>48</v>
      </c>
      <c r="AA157" s="32">
        <f>(D157+G157+O157+Q157+W157+Y157)</f>
        <v>421.16666666666669</v>
      </c>
      <c r="AB157" s="88">
        <v>35</v>
      </c>
      <c r="AC157" s="37"/>
    </row>
    <row r="158" spans="1:29" ht="61.5" x14ac:dyDescent="0.9">
      <c r="A158" s="66" t="s">
        <v>87</v>
      </c>
      <c r="B158" s="59" t="s">
        <v>57</v>
      </c>
      <c r="C158" s="68">
        <v>9</v>
      </c>
      <c r="D158" s="60">
        <f>(C158/25)*100</f>
        <v>36</v>
      </c>
      <c r="E158" s="63" t="s">
        <v>47</v>
      </c>
      <c r="F158" s="61">
        <v>34</v>
      </c>
      <c r="G158" s="62">
        <f>(F158/40)*100</f>
        <v>85</v>
      </c>
      <c r="H158" s="63" t="s">
        <v>46</v>
      </c>
      <c r="I158" s="60">
        <v>13</v>
      </c>
      <c r="J158" s="60" t="s">
        <v>46</v>
      </c>
      <c r="K158" s="63">
        <v>22</v>
      </c>
      <c r="L158" s="60" t="s">
        <v>58</v>
      </c>
      <c r="M158" s="60">
        <v>11</v>
      </c>
      <c r="N158" s="60" t="s">
        <v>46</v>
      </c>
      <c r="O158" s="61">
        <f>((I158+K158+M158)/80)*100</f>
        <v>57.499999999999993</v>
      </c>
      <c r="P158" s="63">
        <v>29</v>
      </c>
      <c r="Q158" s="63">
        <f>(P158/40)*100</f>
        <v>72.5</v>
      </c>
      <c r="R158" s="63" t="s">
        <v>46</v>
      </c>
      <c r="S158" s="63">
        <v>20</v>
      </c>
      <c r="T158" s="63" t="s">
        <v>46</v>
      </c>
      <c r="U158" s="63">
        <v>26</v>
      </c>
      <c r="V158" s="63" t="s">
        <v>48</v>
      </c>
      <c r="W158" s="61">
        <f>((S158+U158)/60)*100</f>
        <v>76.666666666666671</v>
      </c>
      <c r="X158" s="63">
        <v>22</v>
      </c>
      <c r="Y158" s="61">
        <f>(X158/25)*100</f>
        <v>88</v>
      </c>
      <c r="Z158" s="63" t="s">
        <v>48</v>
      </c>
      <c r="AA158" s="61">
        <f>(D158+G158+O158+Q158+W158+Y158)</f>
        <v>415.66666666666669</v>
      </c>
      <c r="AB158" s="32">
        <v>36</v>
      </c>
      <c r="AC158" s="73"/>
    </row>
    <row r="159" spans="1:29" ht="61.5" x14ac:dyDescent="0.9">
      <c r="A159" s="28" t="s">
        <v>62</v>
      </c>
      <c r="B159" s="28" t="s">
        <v>57</v>
      </c>
      <c r="C159" s="83">
        <v>16</v>
      </c>
      <c r="D159" s="30">
        <f>(C159/25)*100</f>
        <v>64</v>
      </c>
      <c r="E159" s="31" t="s">
        <v>46</v>
      </c>
      <c r="F159" s="32">
        <v>34</v>
      </c>
      <c r="G159" s="33">
        <f>(F159/40)*100</f>
        <v>85</v>
      </c>
      <c r="H159" s="32" t="s">
        <v>46</v>
      </c>
      <c r="I159" s="30"/>
      <c r="J159" s="30"/>
      <c r="K159" s="31">
        <v>32</v>
      </c>
      <c r="L159" s="30" t="s">
        <v>48</v>
      </c>
      <c r="M159" s="30">
        <v>15</v>
      </c>
      <c r="N159" s="30" t="s">
        <v>46</v>
      </c>
      <c r="O159" s="32">
        <f>((I159+K159+M159)/80)*100</f>
        <v>58.75</v>
      </c>
      <c r="P159" s="31">
        <v>23</v>
      </c>
      <c r="Q159" s="32">
        <f>(P159/40)*100</f>
        <v>57.499999999999993</v>
      </c>
      <c r="R159" s="34" t="s">
        <v>46</v>
      </c>
      <c r="S159" s="31">
        <v>21</v>
      </c>
      <c r="T159" s="32" t="s">
        <v>46</v>
      </c>
      <c r="U159" s="31">
        <v>26</v>
      </c>
      <c r="V159" s="31" t="s">
        <v>48</v>
      </c>
      <c r="W159" s="32">
        <f>((S159+U159)/60)*100</f>
        <v>78.333333333333329</v>
      </c>
      <c r="X159" s="31">
        <v>18</v>
      </c>
      <c r="Y159" s="32">
        <f>(X159/25)*100</f>
        <v>72</v>
      </c>
      <c r="Z159" s="31" t="s">
        <v>46</v>
      </c>
      <c r="AA159" s="32">
        <f>(D159+G159+O159+Q159+W159+Y159)</f>
        <v>415.58333333333331</v>
      </c>
      <c r="AB159" s="88">
        <v>37</v>
      </c>
      <c r="AC159" s="36"/>
    </row>
    <row r="160" spans="1:29" ht="61.5" x14ac:dyDescent="0.9">
      <c r="A160" s="34" t="s">
        <v>66</v>
      </c>
      <c r="B160" s="28" t="s">
        <v>60</v>
      </c>
      <c r="C160" s="83">
        <v>20</v>
      </c>
      <c r="D160" s="30">
        <f>(C160/25)*100</f>
        <v>80</v>
      </c>
      <c r="E160" s="31" t="s">
        <v>46</v>
      </c>
      <c r="F160" s="32">
        <v>38</v>
      </c>
      <c r="G160" s="33">
        <f>(F160/40)*100</f>
        <v>95</v>
      </c>
      <c r="H160" s="32" t="s">
        <v>46</v>
      </c>
      <c r="I160" s="30"/>
      <c r="J160" s="30"/>
      <c r="K160" s="31">
        <v>33</v>
      </c>
      <c r="L160" s="30" t="s">
        <v>48</v>
      </c>
      <c r="M160" s="30">
        <v>19</v>
      </c>
      <c r="N160" s="30" t="s">
        <v>48</v>
      </c>
      <c r="O160" s="32">
        <f>((I160+K160+M160)/80)*100</f>
        <v>65</v>
      </c>
      <c r="P160" s="31">
        <v>31</v>
      </c>
      <c r="Q160" s="32">
        <f>(P160/40)*100</f>
        <v>77.5</v>
      </c>
      <c r="R160" s="34" t="s">
        <v>46</v>
      </c>
      <c r="S160" s="31">
        <v>27</v>
      </c>
      <c r="T160" s="32" t="s">
        <v>48</v>
      </c>
      <c r="U160" s="31">
        <v>30</v>
      </c>
      <c r="V160" s="31" t="s">
        <v>48</v>
      </c>
      <c r="W160" s="32">
        <f>((S160+U160)/60)*100</f>
        <v>95</v>
      </c>
      <c r="X160" s="31"/>
      <c r="Y160" s="32">
        <f>(X160/25)*100</f>
        <v>0</v>
      </c>
      <c r="Z160" s="31" t="s">
        <v>48</v>
      </c>
      <c r="AA160" s="32">
        <f>(D160+G160+O160+Q160+W160+Y160)</f>
        <v>412.5</v>
      </c>
      <c r="AB160" s="32">
        <v>38</v>
      </c>
      <c r="AC160" s="37"/>
    </row>
    <row r="161" spans="1:29" ht="61.5" x14ac:dyDescent="0.9">
      <c r="A161" s="34" t="s">
        <v>81</v>
      </c>
      <c r="B161" s="28" t="s">
        <v>57</v>
      </c>
      <c r="C161" s="83">
        <v>21</v>
      </c>
      <c r="D161" s="30">
        <f>(C161/25)*100</f>
        <v>84</v>
      </c>
      <c r="E161" s="31" t="s">
        <v>46</v>
      </c>
      <c r="F161" s="32">
        <v>36</v>
      </c>
      <c r="G161" s="33">
        <f>(F161/40)*100</f>
        <v>90</v>
      </c>
      <c r="H161" s="32" t="s">
        <v>48</v>
      </c>
      <c r="I161" s="30"/>
      <c r="J161" s="30"/>
      <c r="K161" s="31">
        <v>31</v>
      </c>
      <c r="L161" s="30" t="s">
        <v>46</v>
      </c>
      <c r="M161" s="30">
        <v>14</v>
      </c>
      <c r="N161" s="30" t="s">
        <v>46</v>
      </c>
      <c r="O161" s="32">
        <f>((I161+K161+M161)/80)*100</f>
        <v>56.25</v>
      </c>
      <c r="P161" s="31"/>
      <c r="Q161" s="32">
        <f>(P161/40)*100</f>
        <v>0</v>
      </c>
      <c r="R161" s="34"/>
      <c r="S161" s="31">
        <v>27</v>
      </c>
      <c r="T161" s="32" t="s">
        <v>48</v>
      </c>
      <c r="U161" s="31">
        <v>28</v>
      </c>
      <c r="V161" s="31" t="s">
        <v>48</v>
      </c>
      <c r="W161" s="32">
        <f>((S161+U161)/60)*100</f>
        <v>91.666666666666657</v>
      </c>
      <c r="X161" s="31">
        <v>22</v>
      </c>
      <c r="Y161" s="32">
        <f>(X161/25)*100</f>
        <v>88</v>
      </c>
      <c r="Z161" s="31" t="s">
        <v>48</v>
      </c>
      <c r="AA161" s="32">
        <f>(D161+G161+O161+Q161+W161+Y161)</f>
        <v>409.91666666666663</v>
      </c>
      <c r="AB161" s="88">
        <v>39</v>
      </c>
      <c r="AC161" s="37"/>
    </row>
    <row r="162" spans="1:29" ht="61.5" x14ac:dyDescent="0.9">
      <c r="A162" s="34" t="s">
        <v>63</v>
      </c>
      <c r="B162" s="28" t="s">
        <v>57</v>
      </c>
      <c r="C162" s="83">
        <v>17</v>
      </c>
      <c r="D162" s="30">
        <f>(C162/25)*100</f>
        <v>68</v>
      </c>
      <c r="E162" s="31" t="s">
        <v>46</v>
      </c>
      <c r="F162" s="32">
        <v>33</v>
      </c>
      <c r="G162" s="33">
        <f>(F162/40)*100</f>
        <v>82.5</v>
      </c>
      <c r="H162" s="32" t="s">
        <v>46</v>
      </c>
      <c r="I162" s="30"/>
      <c r="J162" s="30"/>
      <c r="K162" s="31">
        <v>19</v>
      </c>
      <c r="L162" s="30" t="s">
        <v>47</v>
      </c>
      <c r="M162" s="30">
        <v>10</v>
      </c>
      <c r="N162" s="30" t="s">
        <v>46</v>
      </c>
      <c r="O162" s="32">
        <f>((I162+K162+M162)/80)*100</f>
        <v>36.25</v>
      </c>
      <c r="P162" s="31">
        <v>26</v>
      </c>
      <c r="Q162" s="32">
        <f>(P162/40)*100</f>
        <v>65</v>
      </c>
      <c r="R162" s="31" t="s">
        <v>46</v>
      </c>
      <c r="S162" s="31">
        <v>22</v>
      </c>
      <c r="T162" s="32" t="s">
        <v>46</v>
      </c>
      <c r="U162" s="31">
        <v>24</v>
      </c>
      <c r="V162" s="31" t="s">
        <v>46</v>
      </c>
      <c r="W162" s="32">
        <f>((S162+U162)/60)*100</f>
        <v>76.666666666666671</v>
      </c>
      <c r="X162" s="31">
        <v>20</v>
      </c>
      <c r="Y162" s="32">
        <f>(X162/25)*100</f>
        <v>80</v>
      </c>
      <c r="Z162" s="31" t="s">
        <v>46</v>
      </c>
      <c r="AA162" s="32">
        <f>(D162+G162+O162+Q162+W162+Y162)</f>
        <v>408.41666666666669</v>
      </c>
      <c r="AB162" s="32">
        <v>40</v>
      </c>
      <c r="AC162" s="36"/>
    </row>
    <row r="163" spans="1:29" ht="61.5" x14ac:dyDescent="0.9">
      <c r="A163" s="66" t="s">
        <v>94</v>
      </c>
      <c r="B163" s="59" t="s">
        <v>57</v>
      </c>
      <c r="C163" s="68">
        <v>10</v>
      </c>
      <c r="D163" s="60">
        <f>(C163/25)*100</f>
        <v>40</v>
      </c>
      <c r="E163" s="63" t="s">
        <v>47</v>
      </c>
      <c r="F163" s="61">
        <v>32</v>
      </c>
      <c r="G163" s="62">
        <f>(F163/40)*100</f>
        <v>80</v>
      </c>
      <c r="H163" s="63" t="s">
        <v>46</v>
      </c>
      <c r="I163" s="60">
        <v>7</v>
      </c>
      <c r="J163" s="60" t="s">
        <v>47</v>
      </c>
      <c r="K163" s="63">
        <v>23</v>
      </c>
      <c r="L163" s="60" t="s">
        <v>46</v>
      </c>
      <c r="M163" s="60">
        <v>9</v>
      </c>
      <c r="N163" s="60" t="s">
        <v>47</v>
      </c>
      <c r="O163" s="61">
        <f>((I163+K163+M163)/80)*100</f>
        <v>48.75</v>
      </c>
      <c r="P163" s="63">
        <v>24</v>
      </c>
      <c r="Q163" s="63">
        <f>(P163/40)*100</f>
        <v>60</v>
      </c>
      <c r="R163" s="63" t="s">
        <v>46</v>
      </c>
      <c r="S163" s="63">
        <v>27</v>
      </c>
      <c r="T163" s="63" t="s">
        <v>48</v>
      </c>
      <c r="U163" s="63">
        <v>22</v>
      </c>
      <c r="V163" s="63" t="s">
        <v>46</v>
      </c>
      <c r="W163" s="61">
        <f>((S163+U163)/60)*100</f>
        <v>81.666666666666671</v>
      </c>
      <c r="X163" s="63">
        <v>23</v>
      </c>
      <c r="Y163" s="61">
        <f>(X163/25)*100</f>
        <v>92</v>
      </c>
      <c r="Z163" s="63" t="s">
        <v>48</v>
      </c>
      <c r="AA163" s="61">
        <f>(D163+G163+O163+Q163+W163+Y163)</f>
        <v>402.41666666666669</v>
      </c>
      <c r="AB163" s="88">
        <v>41</v>
      </c>
      <c r="AC163" s="73"/>
    </row>
    <row r="164" spans="1:29" ht="61.5" x14ac:dyDescent="0.9">
      <c r="A164" s="66" t="s">
        <v>98</v>
      </c>
      <c r="B164" s="59" t="s">
        <v>57</v>
      </c>
      <c r="C164" s="68">
        <v>10</v>
      </c>
      <c r="D164" s="60">
        <f>(C164/25)*100</f>
        <v>40</v>
      </c>
      <c r="E164" s="63" t="s">
        <v>47</v>
      </c>
      <c r="F164" s="61">
        <v>34</v>
      </c>
      <c r="G164" s="62">
        <f>(F164/40)*100</f>
        <v>85</v>
      </c>
      <c r="H164" s="63" t="s">
        <v>46</v>
      </c>
      <c r="I164" s="60">
        <v>7</v>
      </c>
      <c r="J164" s="60" t="s">
        <v>47</v>
      </c>
      <c r="K164" s="63">
        <v>21</v>
      </c>
      <c r="L164" s="60" t="s">
        <v>46</v>
      </c>
      <c r="M164" s="60">
        <v>14</v>
      </c>
      <c r="N164" s="60" t="s">
        <v>46</v>
      </c>
      <c r="O164" s="61">
        <f>((I164+K164+M164)/80)*100</f>
        <v>52.5</v>
      </c>
      <c r="P164" s="63">
        <v>23</v>
      </c>
      <c r="Q164" s="63">
        <f>(P164/40)*100</f>
        <v>57.499999999999993</v>
      </c>
      <c r="R164" s="63" t="s">
        <v>46</v>
      </c>
      <c r="S164" s="63">
        <v>21</v>
      </c>
      <c r="T164" s="63" t="s">
        <v>46</v>
      </c>
      <c r="U164" s="63">
        <v>24</v>
      </c>
      <c r="V164" s="63" t="s">
        <v>46</v>
      </c>
      <c r="W164" s="61">
        <f>((S164+U164)/60)*100</f>
        <v>75</v>
      </c>
      <c r="X164" s="63">
        <v>23</v>
      </c>
      <c r="Y164" s="61">
        <f>(X164/25)*100</f>
        <v>92</v>
      </c>
      <c r="Z164" s="63" t="s">
        <v>48</v>
      </c>
      <c r="AA164" s="61">
        <f>(D164+G164+O164+Q164+W164+Y164)</f>
        <v>402</v>
      </c>
      <c r="AB164" s="32">
        <v>42</v>
      </c>
      <c r="AC164" s="73"/>
    </row>
    <row r="165" spans="1:29" ht="61.5" x14ac:dyDescent="0.9">
      <c r="A165" s="34" t="s">
        <v>84</v>
      </c>
      <c r="B165" s="28" t="s">
        <v>60</v>
      </c>
      <c r="C165" s="83">
        <v>17</v>
      </c>
      <c r="D165" s="30">
        <f>(C165/25)*100</f>
        <v>68</v>
      </c>
      <c r="E165" s="31" t="s">
        <v>46</v>
      </c>
      <c r="F165" s="32">
        <v>33</v>
      </c>
      <c r="G165" s="33">
        <f>(F165/40)*100</f>
        <v>82.5</v>
      </c>
      <c r="H165" s="32" t="s">
        <v>46</v>
      </c>
      <c r="I165" s="30"/>
      <c r="J165" s="30"/>
      <c r="K165" s="31">
        <v>24</v>
      </c>
      <c r="L165" s="30" t="s">
        <v>46</v>
      </c>
      <c r="M165" s="30">
        <v>15</v>
      </c>
      <c r="N165" s="30" t="s">
        <v>46</v>
      </c>
      <c r="O165" s="32">
        <f>((I165+K165+M165)/80)*100</f>
        <v>48.75</v>
      </c>
      <c r="P165" s="31">
        <v>15</v>
      </c>
      <c r="Q165" s="32">
        <f>(P165/40)*100</f>
        <v>37.5</v>
      </c>
      <c r="R165" s="34" t="s">
        <v>47</v>
      </c>
      <c r="S165" s="31">
        <v>22</v>
      </c>
      <c r="T165" s="32" t="s">
        <v>46</v>
      </c>
      <c r="U165" s="31">
        <v>29</v>
      </c>
      <c r="V165" s="31" t="s">
        <v>48</v>
      </c>
      <c r="W165" s="32">
        <f>((S165+U165)/60)*100</f>
        <v>85</v>
      </c>
      <c r="X165" s="31">
        <v>20</v>
      </c>
      <c r="Y165" s="32">
        <f>(X165/25)*100</f>
        <v>80</v>
      </c>
      <c r="Z165" s="31" t="s">
        <v>48</v>
      </c>
      <c r="AA165" s="32">
        <f>(D165+G165+O165+Q165+W165+Y165)</f>
        <v>401.75</v>
      </c>
      <c r="AB165" s="88">
        <v>43</v>
      </c>
      <c r="AC165" s="36"/>
    </row>
    <row r="166" spans="1:29" ht="61.5" x14ac:dyDescent="0.9">
      <c r="A166" s="8" t="s">
        <v>23</v>
      </c>
      <c r="B166" s="9"/>
      <c r="C166" s="78">
        <v>8</v>
      </c>
      <c r="D166" s="16">
        <f>(C166/25)*100</f>
        <v>32</v>
      </c>
      <c r="E166" s="17" t="s">
        <v>47</v>
      </c>
      <c r="F166" s="17">
        <v>33</v>
      </c>
      <c r="G166" s="16">
        <f>(F166/40)*100</f>
        <v>82.5</v>
      </c>
      <c r="H166" s="17" t="s">
        <v>46</v>
      </c>
      <c r="I166" s="16">
        <v>7</v>
      </c>
      <c r="J166" s="16" t="s">
        <v>47</v>
      </c>
      <c r="K166" s="17">
        <v>25</v>
      </c>
      <c r="L166" s="16" t="s">
        <v>46</v>
      </c>
      <c r="M166" s="16">
        <v>12</v>
      </c>
      <c r="N166" s="16" t="s">
        <v>46</v>
      </c>
      <c r="O166" s="17">
        <f>((I166+K166+M166)/80)*100</f>
        <v>55.000000000000007</v>
      </c>
      <c r="P166" s="17">
        <v>25</v>
      </c>
      <c r="Q166" s="11">
        <f>(P166/40)*100</f>
        <v>62.5</v>
      </c>
      <c r="R166" s="17" t="s">
        <v>46</v>
      </c>
      <c r="S166" s="17">
        <v>19</v>
      </c>
      <c r="T166" s="17" t="s">
        <v>46</v>
      </c>
      <c r="U166" s="17">
        <v>27</v>
      </c>
      <c r="V166" s="17" t="s">
        <v>48</v>
      </c>
      <c r="W166" s="11">
        <f>(S166+U166)/60*100</f>
        <v>76.666666666666671</v>
      </c>
      <c r="X166" s="17">
        <v>23</v>
      </c>
      <c r="Y166" s="11">
        <f>(X166/25)*100</f>
        <v>92</v>
      </c>
      <c r="Z166" s="20" t="s">
        <v>48</v>
      </c>
      <c r="AA166" s="11">
        <f>(D166+G166+O166+Q166+W166+Y166)</f>
        <v>400.66666666666669</v>
      </c>
      <c r="AB166" s="32">
        <v>44</v>
      </c>
      <c r="AC166" s="53"/>
    </row>
    <row r="167" spans="1:29" ht="61.5" x14ac:dyDescent="0.9">
      <c r="A167" s="34" t="s">
        <v>61</v>
      </c>
      <c r="B167" s="28" t="s">
        <v>60</v>
      </c>
      <c r="C167" s="83">
        <v>14</v>
      </c>
      <c r="D167" s="30">
        <f>(C167/25)*100</f>
        <v>56.000000000000007</v>
      </c>
      <c r="E167" s="31" t="s">
        <v>46</v>
      </c>
      <c r="F167" s="32">
        <v>28</v>
      </c>
      <c r="G167" s="33">
        <f>(F167/40)*100</f>
        <v>70</v>
      </c>
      <c r="H167" s="32" t="s">
        <v>46</v>
      </c>
      <c r="I167" s="30"/>
      <c r="J167" s="30"/>
      <c r="K167" s="31">
        <v>21</v>
      </c>
      <c r="L167" s="30" t="s">
        <v>46</v>
      </c>
      <c r="M167" s="30">
        <v>15</v>
      </c>
      <c r="N167" s="30" t="s">
        <v>46</v>
      </c>
      <c r="O167" s="32">
        <f>((I167+K167+M167)/80)*100</f>
        <v>45</v>
      </c>
      <c r="P167" s="31">
        <v>28</v>
      </c>
      <c r="Q167" s="32">
        <f>(P167/40)*100</f>
        <v>70</v>
      </c>
      <c r="R167" s="34" t="s">
        <v>46</v>
      </c>
      <c r="S167" s="31">
        <v>23</v>
      </c>
      <c r="T167" s="32" t="s">
        <v>46</v>
      </c>
      <c r="U167" s="31">
        <v>26</v>
      </c>
      <c r="V167" s="31" t="s">
        <v>48</v>
      </c>
      <c r="W167" s="32">
        <f>((S167+U167)/60)*100</f>
        <v>81.666666666666671</v>
      </c>
      <c r="X167" s="31">
        <v>19</v>
      </c>
      <c r="Y167" s="32">
        <f>(X167/25)*100</f>
        <v>76</v>
      </c>
      <c r="Z167" s="31" t="s">
        <v>46</v>
      </c>
      <c r="AA167" s="32">
        <f>(D167+G167+O167+Q167+W167+Y167)</f>
        <v>398.66666666666669</v>
      </c>
      <c r="AB167" s="88">
        <v>45</v>
      </c>
      <c r="AC167" s="37"/>
    </row>
    <row r="168" spans="1:29" ht="61.5" x14ac:dyDescent="0.9">
      <c r="A168" s="9" t="s">
        <v>25</v>
      </c>
      <c r="B168" s="9"/>
      <c r="C168" s="76">
        <v>13</v>
      </c>
      <c r="D168" s="10">
        <f>(C168/25)*100</f>
        <v>52</v>
      </c>
      <c r="E168" s="13" t="s">
        <v>46</v>
      </c>
      <c r="F168" s="11">
        <v>29</v>
      </c>
      <c r="G168" s="12">
        <f>(F168/40)*100</f>
        <v>72.5</v>
      </c>
      <c r="H168" s="13" t="s">
        <v>46</v>
      </c>
      <c r="I168" s="10">
        <v>10</v>
      </c>
      <c r="J168" s="10" t="s">
        <v>46</v>
      </c>
      <c r="K168" s="13">
        <v>28</v>
      </c>
      <c r="L168" s="10" t="s">
        <v>46</v>
      </c>
      <c r="M168" s="10">
        <v>12</v>
      </c>
      <c r="N168" s="10" t="s">
        <v>46</v>
      </c>
      <c r="O168" s="11">
        <f>((I168+K168+M168)/80)*100</f>
        <v>62.5</v>
      </c>
      <c r="P168" s="14">
        <v>21</v>
      </c>
      <c r="Q168" s="11">
        <f>(P168/40)*100</f>
        <v>52.5</v>
      </c>
      <c r="R168" s="14" t="s">
        <v>46</v>
      </c>
      <c r="S168" s="13">
        <v>21</v>
      </c>
      <c r="T168" s="14" t="s">
        <v>46</v>
      </c>
      <c r="U168" s="13">
        <v>25</v>
      </c>
      <c r="V168" s="13" t="s">
        <v>46</v>
      </c>
      <c r="W168" s="11">
        <f>(S168+U168)/60*100</f>
        <v>76.666666666666671</v>
      </c>
      <c r="X168" s="14">
        <v>19</v>
      </c>
      <c r="Y168" s="11">
        <f>(X168/25)*100</f>
        <v>76</v>
      </c>
      <c r="Z168" s="14" t="s">
        <v>46</v>
      </c>
      <c r="AA168" s="11">
        <f>(D168+G168+O168+Q168+W168+Y168)</f>
        <v>392.16666666666669</v>
      </c>
      <c r="AB168" s="32">
        <v>46</v>
      </c>
      <c r="AC168" s="53"/>
    </row>
    <row r="169" spans="1:29" ht="61.5" x14ac:dyDescent="0.9">
      <c r="A169" s="8" t="s">
        <v>33</v>
      </c>
      <c r="B169" s="9"/>
      <c r="C169" s="76">
        <v>12</v>
      </c>
      <c r="D169" s="10">
        <f>(C169/25)*100</f>
        <v>48</v>
      </c>
      <c r="E169" s="13" t="s">
        <v>47</v>
      </c>
      <c r="F169" s="11">
        <v>32</v>
      </c>
      <c r="G169" s="12">
        <f>(F169/40)*100</f>
        <v>80</v>
      </c>
      <c r="H169" s="13" t="s">
        <v>48</v>
      </c>
      <c r="I169" s="10">
        <v>7</v>
      </c>
      <c r="J169" s="10" t="s">
        <v>47</v>
      </c>
      <c r="K169" s="13">
        <v>15</v>
      </c>
      <c r="L169" s="10" t="s">
        <v>47</v>
      </c>
      <c r="M169" s="10">
        <v>9</v>
      </c>
      <c r="N169" s="10" t="s">
        <v>47</v>
      </c>
      <c r="O169" s="11">
        <f>((I169+K169+M169)/80)*100</f>
        <v>38.75</v>
      </c>
      <c r="P169" s="14">
        <v>29</v>
      </c>
      <c r="Q169" s="11">
        <f>(P169/40)*100</f>
        <v>72.5</v>
      </c>
      <c r="R169" s="14" t="s">
        <v>46</v>
      </c>
      <c r="S169" s="13">
        <v>22</v>
      </c>
      <c r="T169" s="14" t="s">
        <v>46</v>
      </c>
      <c r="U169" s="13">
        <v>26</v>
      </c>
      <c r="V169" s="13" t="s">
        <v>48</v>
      </c>
      <c r="W169" s="11">
        <f>(S169+U169)/60*100</f>
        <v>80</v>
      </c>
      <c r="X169" s="14">
        <v>18</v>
      </c>
      <c r="Y169" s="11">
        <f>(X169/25)*100</f>
        <v>72</v>
      </c>
      <c r="Z169" s="14" t="s">
        <v>46</v>
      </c>
      <c r="AA169" s="11">
        <f>(D169+G169+O169+Q169+W169+Y169)</f>
        <v>391.25</v>
      </c>
      <c r="AB169" s="88">
        <v>47</v>
      </c>
      <c r="AC169" s="53"/>
    </row>
    <row r="170" spans="1:29" ht="61.5" x14ac:dyDescent="0.9">
      <c r="A170" s="9" t="s">
        <v>31</v>
      </c>
      <c r="B170" s="22"/>
      <c r="C170" s="78">
        <v>13</v>
      </c>
      <c r="D170" s="16">
        <f>(C170/25)*100</f>
        <v>52</v>
      </c>
      <c r="E170" s="17" t="s">
        <v>46</v>
      </c>
      <c r="F170" s="17">
        <v>31</v>
      </c>
      <c r="G170" s="16">
        <f>(F170/40)*100</f>
        <v>77.5</v>
      </c>
      <c r="H170" s="17" t="s">
        <v>46</v>
      </c>
      <c r="I170" s="16">
        <v>6</v>
      </c>
      <c r="J170" s="16" t="s">
        <v>47</v>
      </c>
      <c r="K170" s="17">
        <v>23</v>
      </c>
      <c r="L170" s="16" t="s">
        <v>46</v>
      </c>
      <c r="M170" s="16">
        <v>11</v>
      </c>
      <c r="N170" s="16" t="s">
        <v>46</v>
      </c>
      <c r="O170" s="17">
        <f>((I170+K170+M170)/80)*100</f>
        <v>50</v>
      </c>
      <c r="P170" s="17">
        <v>23</v>
      </c>
      <c r="Q170" s="11">
        <f>(P170/40)*100</f>
        <v>57.499999999999993</v>
      </c>
      <c r="R170" s="17" t="s">
        <v>46</v>
      </c>
      <c r="S170" s="17">
        <v>23</v>
      </c>
      <c r="T170" s="17" t="s">
        <v>46</v>
      </c>
      <c r="U170" s="17">
        <v>26</v>
      </c>
      <c r="V170" s="17" t="s">
        <v>48</v>
      </c>
      <c r="W170" s="11">
        <f>(S170+U170)/60*100</f>
        <v>81.666666666666671</v>
      </c>
      <c r="X170" s="18">
        <v>18</v>
      </c>
      <c r="Y170" s="11">
        <f>(X170/25)*100</f>
        <v>72</v>
      </c>
      <c r="Z170" s="19" t="s">
        <v>46</v>
      </c>
      <c r="AA170" s="11">
        <f>(D170+G170+O170+Q170+W170+Y170)</f>
        <v>390.66666666666669</v>
      </c>
      <c r="AB170" s="32">
        <v>48</v>
      </c>
      <c r="AC170" s="53"/>
    </row>
    <row r="171" spans="1:29" ht="61.5" x14ac:dyDescent="0.9">
      <c r="A171" s="9" t="s">
        <v>41</v>
      </c>
      <c r="B171" s="9"/>
      <c r="C171" s="76">
        <v>12</v>
      </c>
      <c r="D171" s="10">
        <f>(C171/25)*100</f>
        <v>48</v>
      </c>
      <c r="E171" s="13" t="s">
        <v>47</v>
      </c>
      <c r="F171" s="11">
        <v>32</v>
      </c>
      <c r="G171" s="12">
        <f>(F171/40)*100</f>
        <v>80</v>
      </c>
      <c r="H171" s="13" t="s">
        <v>46</v>
      </c>
      <c r="I171" s="10">
        <v>10</v>
      </c>
      <c r="J171" s="10" t="s">
        <v>46</v>
      </c>
      <c r="K171" s="13">
        <v>24</v>
      </c>
      <c r="L171" s="10" t="s">
        <v>46</v>
      </c>
      <c r="M171" s="10">
        <v>5</v>
      </c>
      <c r="N171" s="10" t="s">
        <v>47</v>
      </c>
      <c r="O171" s="11">
        <f>((I171+K171+M171)/80)*100</f>
        <v>48.75</v>
      </c>
      <c r="P171" s="14">
        <v>22</v>
      </c>
      <c r="Q171" s="11">
        <f>(P171/40)*100</f>
        <v>55.000000000000007</v>
      </c>
      <c r="R171" s="14" t="s">
        <v>46</v>
      </c>
      <c r="S171" s="13">
        <v>20</v>
      </c>
      <c r="T171" s="14" t="s">
        <v>46</v>
      </c>
      <c r="U171" s="13">
        <v>26</v>
      </c>
      <c r="V171" s="13" t="s">
        <v>48</v>
      </c>
      <c r="W171" s="11">
        <f>(S171+U171)/60*100</f>
        <v>76.666666666666671</v>
      </c>
      <c r="X171" s="14">
        <v>20</v>
      </c>
      <c r="Y171" s="11">
        <f>(X171/25)*100</f>
        <v>80</v>
      </c>
      <c r="Z171" s="14" t="s">
        <v>46</v>
      </c>
      <c r="AA171" s="11">
        <f>(D171+G171+O171+Q171+W171+Y171)</f>
        <v>388.41666666666669</v>
      </c>
      <c r="AB171" s="88">
        <v>49</v>
      </c>
      <c r="AC171" s="53"/>
    </row>
    <row r="172" spans="1:29" ht="61.5" x14ac:dyDescent="0.9">
      <c r="A172" s="9" t="s">
        <v>22</v>
      </c>
      <c r="B172" s="8"/>
      <c r="C172" s="13">
        <v>8</v>
      </c>
      <c r="D172" s="10">
        <f>(C172/25)*100</f>
        <v>32</v>
      </c>
      <c r="E172" s="13" t="s">
        <v>47</v>
      </c>
      <c r="F172" s="11">
        <v>26</v>
      </c>
      <c r="G172" s="12">
        <f>(F172/40)*100</f>
        <v>65</v>
      </c>
      <c r="H172" s="13" t="s">
        <v>46</v>
      </c>
      <c r="I172" s="13">
        <v>7</v>
      </c>
      <c r="J172" s="13" t="s">
        <v>47</v>
      </c>
      <c r="K172" s="13">
        <v>26</v>
      </c>
      <c r="L172" s="13" t="s">
        <v>46</v>
      </c>
      <c r="M172" s="13">
        <v>13</v>
      </c>
      <c r="N172" s="13" t="s">
        <v>46</v>
      </c>
      <c r="O172" s="11">
        <f>((I172+K172+M172)/80)*100</f>
        <v>57.499999999999993</v>
      </c>
      <c r="P172" s="13">
        <v>27</v>
      </c>
      <c r="Q172" s="11">
        <f>(P172/40)*100</f>
        <v>67.5</v>
      </c>
      <c r="R172" s="13" t="s">
        <v>46</v>
      </c>
      <c r="S172" s="13">
        <v>20</v>
      </c>
      <c r="T172" s="13" t="s">
        <v>46</v>
      </c>
      <c r="U172" s="13">
        <v>23</v>
      </c>
      <c r="V172" s="13" t="s">
        <v>46</v>
      </c>
      <c r="W172" s="11">
        <f>(S172+U172)/60*100</f>
        <v>71.666666666666671</v>
      </c>
      <c r="X172" s="13">
        <v>23</v>
      </c>
      <c r="Y172" s="11">
        <f>(X172/25)*100</f>
        <v>92</v>
      </c>
      <c r="Z172" s="13" t="s">
        <v>48</v>
      </c>
      <c r="AA172" s="11">
        <f>(D172+G172+O172+Q172+W172+Y172)</f>
        <v>385.66666666666669</v>
      </c>
      <c r="AB172" s="32">
        <v>50</v>
      </c>
      <c r="AC172" s="53"/>
    </row>
    <row r="173" spans="1:29" ht="61.5" x14ac:dyDescent="0.9">
      <c r="A173" s="59" t="s">
        <v>108</v>
      </c>
      <c r="B173" s="66" t="s">
        <v>57</v>
      </c>
      <c r="C173" s="63">
        <v>6</v>
      </c>
      <c r="D173" s="60">
        <f>(C173/25)*100</f>
        <v>24</v>
      </c>
      <c r="E173" s="63" t="s">
        <v>49</v>
      </c>
      <c r="F173" s="61">
        <v>33</v>
      </c>
      <c r="G173" s="62">
        <f>(F173/40)*100</f>
        <v>82.5</v>
      </c>
      <c r="H173" s="63" t="s">
        <v>46</v>
      </c>
      <c r="I173" s="63">
        <v>8</v>
      </c>
      <c r="J173" s="63" t="s">
        <v>47</v>
      </c>
      <c r="K173" s="63">
        <v>16</v>
      </c>
      <c r="L173" s="63" t="s">
        <v>47</v>
      </c>
      <c r="M173" s="63">
        <v>13</v>
      </c>
      <c r="N173" s="63" t="s">
        <v>46</v>
      </c>
      <c r="O173" s="61">
        <f>((I173+K173+M173)/80)*100</f>
        <v>46.25</v>
      </c>
      <c r="P173" s="63">
        <v>33</v>
      </c>
      <c r="Q173" s="63">
        <f>(P173/40)*100</f>
        <v>82.5</v>
      </c>
      <c r="R173" s="63" t="s">
        <v>46</v>
      </c>
      <c r="S173" s="63">
        <v>16</v>
      </c>
      <c r="T173" s="63" t="s">
        <v>46</v>
      </c>
      <c r="U173" s="63">
        <v>23</v>
      </c>
      <c r="V173" s="63" t="s">
        <v>46</v>
      </c>
      <c r="W173" s="61">
        <f>((S173+U173)/60)*100</f>
        <v>65</v>
      </c>
      <c r="X173" s="63">
        <v>21</v>
      </c>
      <c r="Y173" s="61">
        <f>(X173/25)*100</f>
        <v>84</v>
      </c>
      <c r="Z173" s="63" t="s">
        <v>46</v>
      </c>
      <c r="AA173" s="61">
        <f>(D173+G173+O173+Q173+W173+Y173)</f>
        <v>384.25</v>
      </c>
      <c r="AB173" s="88">
        <v>51</v>
      </c>
      <c r="AC173" s="74"/>
    </row>
    <row r="174" spans="1:29" ht="57" customHeight="1" x14ac:dyDescent="0.9">
      <c r="A174" s="28" t="s">
        <v>69</v>
      </c>
      <c r="B174" s="28" t="s">
        <v>57</v>
      </c>
      <c r="C174" s="30">
        <v>14</v>
      </c>
      <c r="D174" s="30">
        <f>(C174/25)*100</f>
        <v>56.000000000000007</v>
      </c>
      <c r="E174" s="31" t="s">
        <v>46</v>
      </c>
      <c r="F174" s="32">
        <v>34</v>
      </c>
      <c r="G174" s="33">
        <f>(F174/40)*100</f>
        <v>85</v>
      </c>
      <c r="H174" s="32" t="s">
        <v>46</v>
      </c>
      <c r="I174" s="30"/>
      <c r="J174" s="30"/>
      <c r="K174" s="31">
        <v>25</v>
      </c>
      <c r="L174" s="30" t="s">
        <v>46</v>
      </c>
      <c r="M174" s="30">
        <v>9</v>
      </c>
      <c r="N174" s="30" t="s">
        <v>47</v>
      </c>
      <c r="O174" s="32">
        <f>((I174+K174+M174)/80)*100</f>
        <v>42.5</v>
      </c>
      <c r="P174" s="31">
        <v>20</v>
      </c>
      <c r="Q174" s="32">
        <f>(P174/40)*100</f>
        <v>50</v>
      </c>
      <c r="R174" s="34" t="s">
        <v>46</v>
      </c>
      <c r="S174" s="31">
        <v>17</v>
      </c>
      <c r="T174" s="32" t="s">
        <v>46</v>
      </c>
      <c r="U174" s="31">
        <v>25</v>
      </c>
      <c r="V174" s="31" t="s">
        <v>46</v>
      </c>
      <c r="W174" s="32">
        <f>((S174+U174)/60)*100</f>
        <v>70</v>
      </c>
      <c r="X174" s="31">
        <v>18</v>
      </c>
      <c r="Y174" s="32">
        <f>(X174/25)*100</f>
        <v>72</v>
      </c>
      <c r="Z174" s="31" t="s">
        <v>46</v>
      </c>
      <c r="AA174" s="32">
        <f>(D174+G174+O174+Q174+W174+Y174)</f>
        <v>375.5</v>
      </c>
      <c r="AB174" s="32">
        <v>52</v>
      </c>
      <c r="AC174" s="36"/>
    </row>
    <row r="175" spans="1:29" ht="51" customHeight="1" x14ac:dyDescent="0.9">
      <c r="A175" s="28" t="s">
        <v>64</v>
      </c>
      <c r="B175" s="28" t="s">
        <v>60</v>
      </c>
      <c r="C175" s="30">
        <v>14</v>
      </c>
      <c r="D175" s="30">
        <f>(C175/25)*100</f>
        <v>56.000000000000007</v>
      </c>
      <c r="E175" s="31" t="s">
        <v>46</v>
      </c>
      <c r="F175" s="32">
        <v>31</v>
      </c>
      <c r="G175" s="33">
        <f>(F175/40)*100</f>
        <v>77.5</v>
      </c>
      <c r="H175" s="32" t="s">
        <v>46</v>
      </c>
      <c r="I175" s="30"/>
      <c r="J175" s="30"/>
      <c r="K175" s="31">
        <v>22</v>
      </c>
      <c r="L175" s="30" t="s">
        <v>46</v>
      </c>
      <c r="M175" s="30">
        <v>16</v>
      </c>
      <c r="N175" s="30" t="s">
        <v>48</v>
      </c>
      <c r="O175" s="32">
        <f>((I175+K175+M175)/80)*100</f>
        <v>47.5</v>
      </c>
      <c r="P175" s="31">
        <v>23</v>
      </c>
      <c r="Q175" s="32">
        <f>(P175/40)*100</f>
        <v>57.499999999999993</v>
      </c>
      <c r="R175" s="34" t="s">
        <v>46</v>
      </c>
      <c r="S175" s="31">
        <v>20</v>
      </c>
      <c r="T175" s="32" t="s">
        <v>46</v>
      </c>
      <c r="U175" s="31">
        <v>26</v>
      </c>
      <c r="V175" s="31" t="s">
        <v>46</v>
      </c>
      <c r="W175" s="32">
        <f>((S175+U175)/60)*100</f>
        <v>76.666666666666671</v>
      </c>
      <c r="X175" s="31">
        <v>15</v>
      </c>
      <c r="Y175" s="32">
        <f>(X175/25)*100</f>
        <v>60</v>
      </c>
      <c r="Z175" s="31" t="s">
        <v>46</v>
      </c>
      <c r="AA175" s="32">
        <f>(D175+G175+O175+Q175+W175+Y175)</f>
        <v>375.16666666666669</v>
      </c>
      <c r="AB175" s="88">
        <v>53</v>
      </c>
      <c r="AC175" s="37"/>
    </row>
    <row r="176" spans="1:29" ht="61.5" x14ac:dyDescent="0.9">
      <c r="A176" s="59" t="s">
        <v>99</v>
      </c>
      <c r="B176" s="59" t="s">
        <v>57</v>
      </c>
      <c r="C176" s="60">
        <v>6</v>
      </c>
      <c r="D176" s="60">
        <f>(C176/25)*100</f>
        <v>24</v>
      </c>
      <c r="E176" s="63" t="s">
        <v>49</v>
      </c>
      <c r="F176" s="61">
        <v>31</v>
      </c>
      <c r="G176" s="62">
        <f>(F176/40)*100</f>
        <v>77.5</v>
      </c>
      <c r="H176" s="63" t="s">
        <v>46</v>
      </c>
      <c r="I176" s="60">
        <v>5</v>
      </c>
      <c r="J176" s="60" t="s">
        <v>47</v>
      </c>
      <c r="K176" s="63">
        <v>28</v>
      </c>
      <c r="L176" s="60" t="s">
        <v>46</v>
      </c>
      <c r="M176" s="60">
        <v>12</v>
      </c>
      <c r="N176" s="60" t="s">
        <v>46</v>
      </c>
      <c r="O176" s="61">
        <f>((I176+K176+M176)/80)*100</f>
        <v>56.25</v>
      </c>
      <c r="P176" s="63">
        <v>14</v>
      </c>
      <c r="Q176" s="63">
        <f>(P176/40)*100</f>
        <v>35</v>
      </c>
      <c r="R176" s="63" t="s">
        <v>47</v>
      </c>
      <c r="S176" s="63">
        <v>25</v>
      </c>
      <c r="T176" s="63" t="s">
        <v>46</v>
      </c>
      <c r="U176" s="63">
        <v>27</v>
      </c>
      <c r="V176" s="63" t="s">
        <v>48</v>
      </c>
      <c r="W176" s="61">
        <f>((S176+U176)/60)*100</f>
        <v>86.666666666666671</v>
      </c>
      <c r="X176" s="63">
        <v>23</v>
      </c>
      <c r="Y176" s="61">
        <f>(X176/25)*100</f>
        <v>92</v>
      </c>
      <c r="Z176" s="63" t="s">
        <v>48</v>
      </c>
      <c r="AA176" s="61">
        <f>(D176+G176+O176+Q176+W176+Y176)</f>
        <v>371.41666666666669</v>
      </c>
      <c r="AB176" s="32">
        <v>54</v>
      </c>
      <c r="AC176" s="73"/>
    </row>
    <row r="177" spans="1:29" ht="61.5" x14ac:dyDescent="0.9">
      <c r="A177" s="9" t="s">
        <v>38</v>
      </c>
      <c r="B177" s="9"/>
      <c r="C177" s="10">
        <v>16</v>
      </c>
      <c r="D177" s="10">
        <f>(C177/25)*100</f>
        <v>64</v>
      </c>
      <c r="E177" s="13" t="s">
        <v>46</v>
      </c>
      <c r="F177" s="11">
        <v>4</v>
      </c>
      <c r="G177" s="12">
        <f>(F177/40)*100</f>
        <v>10</v>
      </c>
      <c r="H177" s="13" t="s">
        <v>49</v>
      </c>
      <c r="I177" s="10">
        <v>12</v>
      </c>
      <c r="J177" s="10" t="s">
        <v>46</v>
      </c>
      <c r="K177" s="13">
        <v>28</v>
      </c>
      <c r="L177" s="10" t="s">
        <v>46</v>
      </c>
      <c r="M177" s="10">
        <v>10</v>
      </c>
      <c r="N177" s="10" t="s">
        <v>46</v>
      </c>
      <c r="O177" s="11">
        <f>((I177+K177+M177)/80)*100</f>
        <v>62.5</v>
      </c>
      <c r="P177" s="13">
        <v>25</v>
      </c>
      <c r="Q177" s="11">
        <f>(P177/40)*100</f>
        <v>62.5</v>
      </c>
      <c r="R177" s="13" t="s">
        <v>46</v>
      </c>
      <c r="S177" s="13">
        <v>23</v>
      </c>
      <c r="T177" s="13" t="s">
        <v>46</v>
      </c>
      <c r="U177" s="13">
        <v>25</v>
      </c>
      <c r="V177" s="13" t="s">
        <v>46</v>
      </c>
      <c r="W177" s="11">
        <f>(S177+U177)/60*100</f>
        <v>80</v>
      </c>
      <c r="X177" s="13">
        <v>22</v>
      </c>
      <c r="Y177" s="11">
        <f>(X177/25)*100</f>
        <v>88</v>
      </c>
      <c r="Z177" s="13" t="s">
        <v>48</v>
      </c>
      <c r="AA177" s="11">
        <f>(D177+G177+O177+Q177+W177+Y177)</f>
        <v>367</v>
      </c>
      <c r="AB177" s="88">
        <v>55</v>
      </c>
      <c r="AC177" s="53"/>
    </row>
    <row r="178" spans="1:29" ht="61.5" x14ac:dyDescent="0.9">
      <c r="A178" s="15" t="s">
        <v>28</v>
      </c>
      <c r="B178" s="15"/>
      <c r="C178" s="10">
        <v>7</v>
      </c>
      <c r="D178" s="10">
        <f>(C178/25)*100</f>
        <v>28.000000000000004</v>
      </c>
      <c r="E178" s="10" t="s">
        <v>49</v>
      </c>
      <c r="F178" s="12">
        <v>31</v>
      </c>
      <c r="G178" s="12">
        <f>(F178/40)*100</f>
        <v>77.5</v>
      </c>
      <c r="H178" s="10" t="s">
        <v>46</v>
      </c>
      <c r="I178" s="10">
        <v>4</v>
      </c>
      <c r="J178" s="10" t="s">
        <v>49</v>
      </c>
      <c r="K178" s="10">
        <v>24</v>
      </c>
      <c r="L178" s="10" t="s">
        <v>46</v>
      </c>
      <c r="M178" s="10">
        <v>11</v>
      </c>
      <c r="N178" s="10" t="s">
        <v>46</v>
      </c>
      <c r="O178" s="11">
        <f>((I178+K178+M178)/80)*100</f>
        <v>48.75</v>
      </c>
      <c r="P178" s="14">
        <v>22</v>
      </c>
      <c r="Q178" s="11">
        <f>(P178/40)*100</f>
        <v>55.000000000000007</v>
      </c>
      <c r="R178" s="14" t="s">
        <v>46</v>
      </c>
      <c r="S178" s="13">
        <v>13</v>
      </c>
      <c r="T178" s="14" t="s">
        <v>47</v>
      </c>
      <c r="U178" s="13">
        <v>21</v>
      </c>
      <c r="V178" s="13" t="s">
        <v>46</v>
      </c>
      <c r="W178" s="11">
        <f>(S178+U178)/60*100</f>
        <v>56.666666666666664</v>
      </c>
      <c r="X178" s="14">
        <v>24</v>
      </c>
      <c r="Y178" s="11">
        <f>(X178/25)*100</f>
        <v>96</v>
      </c>
      <c r="Z178" s="14" t="s">
        <v>48</v>
      </c>
      <c r="AA178" s="11">
        <f>(D178+G178+O178+Q178+W178+Y178)</f>
        <v>361.91666666666669</v>
      </c>
      <c r="AB178" s="32">
        <v>56</v>
      </c>
      <c r="AC178" s="53"/>
    </row>
    <row r="179" spans="1:29" ht="61.5" x14ac:dyDescent="0.9">
      <c r="A179" s="59" t="s">
        <v>103</v>
      </c>
      <c r="B179" s="59" t="s">
        <v>57</v>
      </c>
      <c r="C179" s="60">
        <v>10</v>
      </c>
      <c r="D179" s="60">
        <f>(C179/25)*100</f>
        <v>40</v>
      </c>
      <c r="E179" s="63" t="s">
        <v>47</v>
      </c>
      <c r="F179" s="61">
        <v>32</v>
      </c>
      <c r="G179" s="62">
        <f>(F179/40)*100</f>
        <v>80</v>
      </c>
      <c r="H179" s="63" t="s">
        <v>46</v>
      </c>
      <c r="I179" s="60">
        <v>7</v>
      </c>
      <c r="J179" s="60" t="s">
        <v>47</v>
      </c>
      <c r="K179" s="63">
        <v>13</v>
      </c>
      <c r="L179" s="60" t="s">
        <v>47</v>
      </c>
      <c r="M179" s="60">
        <v>12</v>
      </c>
      <c r="N179" s="60" t="s">
        <v>46</v>
      </c>
      <c r="O179" s="61">
        <f>((I179+K179+M179)/80)*100</f>
        <v>40</v>
      </c>
      <c r="P179" s="63">
        <v>12</v>
      </c>
      <c r="Q179" s="63">
        <f>(P179/40)*100</f>
        <v>30</v>
      </c>
      <c r="R179" s="63" t="s">
        <v>47</v>
      </c>
      <c r="S179" s="63">
        <v>24</v>
      </c>
      <c r="T179" s="63" t="s">
        <v>46</v>
      </c>
      <c r="U179" s="63">
        <v>23</v>
      </c>
      <c r="V179" s="63" t="s">
        <v>46</v>
      </c>
      <c r="W179" s="61">
        <f>((S179+U179)/60)*100</f>
        <v>78.333333333333329</v>
      </c>
      <c r="X179" s="63">
        <v>23</v>
      </c>
      <c r="Y179" s="61">
        <f>(X179/25)*100</f>
        <v>92</v>
      </c>
      <c r="Z179" s="63" t="s">
        <v>48</v>
      </c>
      <c r="AA179" s="61">
        <f>(D179+G179+O179+Q179+W179+Y179)</f>
        <v>360.33333333333331</v>
      </c>
      <c r="AB179" s="88">
        <v>57</v>
      </c>
      <c r="AC179" s="74"/>
    </row>
    <row r="180" spans="1:29" ht="61.5" x14ac:dyDescent="0.9">
      <c r="A180" s="59" t="s">
        <v>101</v>
      </c>
      <c r="B180" s="59" t="s">
        <v>57</v>
      </c>
      <c r="C180" s="60">
        <v>8</v>
      </c>
      <c r="D180" s="60">
        <f>(C180/25)*100</f>
        <v>32</v>
      </c>
      <c r="E180" s="63" t="s">
        <v>47</v>
      </c>
      <c r="F180" s="61">
        <v>30</v>
      </c>
      <c r="G180" s="62">
        <f>(F180/40)*100</f>
        <v>75</v>
      </c>
      <c r="H180" s="63" t="s">
        <v>46</v>
      </c>
      <c r="I180" s="60">
        <v>13</v>
      </c>
      <c r="J180" s="60" t="s">
        <v>46</v>
      </c>
      <c r="K180" s="63">
        <v>17</v>
      </c>
      <c r="L180" s="60" t="s">
        <v>47</v>
      </c>
      <c r="M180" s="60">
        <v>8</v>
      </c>
      <c r="N180" s="60" t="s">
        <v>47</v>
      </c>
      <c r="O180" s="61">
        <f>((I180+K180+M180)/80)*100</f>
        <v>47.5</v>
      </c>
      <c r="P180" s="63">
        <v>19</v>
      </c>
      <c r="Q180" s="63">
        <f>(P180/40)*100</f>
        <v>47.5</v>
      </c>
      <c r="R180" s="63" t="s">
        <v>47</v>
      </c>
      <c r="S180" s="63">
        <v>21</v>
      </c>
      <c r="T180" s="63" t="s">
        <v>46</v>
      </c>
      <c r="U180" s="63">
        <v>23</v>
      </c>
      <c r="V180" s="63" t="s">
        <v>46</v>
      </c>
      <c r="W180" s="61">
        <f>((S180+U180)/60)*100</f>
        <v>73.333333333333329</v>
      </c>
      <c r="X180" s="63">
        <v>21</v>
      </c>
      <c r="Y180" s="61">
        <f>(X180/25)*100</f>
        <v>84</v>
      </c>
      <c r="Z180" s="63" t="s">
        <v>46</v>
      </c>
      <c r="AA180" s="61">
        <f>(D180+G180+O180+Q180+W180+Y180)</f>
        <v>359.33333333333331</v>
      </c>
      <c r="AB180" s="32">
        <v>58</v>
      </c>
      <c r="AC180" s="73"/>
    </row>
    <row r="181" spans="1:29" ht="61.5" x14ac:dyDescent="0.9">
      <c r="A181" s="9" t="s">
        <v>27</v>
      </c>
      <c r="B181" s="9"/>
      <c r="C181" s="10">
        <v>9</v>
      </c>
      <c r="D181" s="10">
        <f>(C181/25)*100</f>
        <v>36</v>
      </c>
      <c r="E181" s="11" t="s">
        <v>47</v>
      </c>
      <c r="F181" s="11">
        <v>27</v>
      </c>
      <c r="G181" s="12">
        <f>(F181/40)*100</f>
        <v>67.5</v>
      </c>
      <c r="H181" s="11" t="s">
        <v>46</v>
      </c>
      <c r="I181" s="10">
        <v>8</v>
      </c>
      <c r="J181" s="10" t="s">
        <v>47</v>
      </c>
      <c r="K181" s="11">
        <v>29</v>
      </c>
      <c r="L181" s="12" t="s">
        <v>46</v>
      </c>
      <c r="M181" s="10">
        <v>8</v>
      </c>
      <c r="N181" s="10" t="s">
        <v>47</v>
      </c>
      <c r="O181" s="11">
        <f>((I181+K181+M181)/80)*100</f>
        <v>56.25</v>
      </c>
      <c r="P181" s="13">
        <v>22</v>
      </c>
      <c r="Q181" s="11">
        <f>(P181/40)*100</f>
        <v>55.000000000000007</v>
      </c>
      <c r="R181" s="13" t="s">
        <v>46</v>
      </c>
      <c r="S181" s="13">
        <v>18</v>
      </c>
      <c r="T181" s="13" t="s">
        <v>46</v>
      </c>
      <c r="U181" s="13">
        <v>25</v>
      </c>
      <c r="V181" s="13" t="s">
        <v>46</v>
      </c>
      <c r="W181" s="11">
        <f>(S181+U181)/60*100</f>
        <v>71.666666666666671</v>
      </c>
      <c r="X181" s="13">
        <v>18</v>
      </c>
      <c r="Y181" s="11">
        <f>(X181/25)*100</f>
        <v>72</v>
      </c>
      <c r="Z181" s="13" t="s">
        <v>46</v>
      </c>
      <c r="AA181" s="11">
        <f>(D181+G181+O181+Q181+W181+Y181)</f>
        <v>358.41666666666669</v>
      </c>
      <c r="AB181" s="88">
        <v>59</v>
      </c>
      <c r="AC181" s="53"/>
    </row>
    <row r="182" spans="1:29" ht="61.5" x14ac:dyDescent="0.9">
      <c r="A182" s="9" t="s">
        <v>42</v>
      </c>
      <c r="B182" s="9"/>
      <c r="C182" s="10">
        <v>14</v>
      </c>
      <c r="D182" s="10">
        <f>(C182/25)*100</f>
        <v>56.000000000000007</v>
      </c>
      <c r="E182" s="13" t="s">
        <v>46</v>
      </c>
      <c r="F182" s="11">
        <v>28</v>
      </c>
      <c r="G182" s="12">
        <f>(F182/40)*100</f>
        <v>70</v>
      </c>
      <c r="H182" s="13" t="s">
        <v>46</v>
      </c>
      <c r="I182" s="10">
        <v>4</v>
      </c>
      <c r="J182" s="10" t="s">
        <v>49</v>
      </c>
      <c r="K182" s="13">
        <v>19</v>
      </c>
      <c r="L182" s="10" t="s">
        <v>47</v>
      </c>
      <c r="M182" s="10">
        <v>13</v>
      </c>
      <c r="N182" s="10" t="s">
        <v>46</v>
      </c>
      <c r="O182" s="11">
        <f>((I182+K182+M182)/80)*100</f>
        <v>45</v>
      </c>
      <c r="P182" s="13">
        <v>21</v>
      </c>
      <c r="Q182" s="11">
        <f>(P182/40)*100</f>
        <v>52.5</v>
      </c>
      <c r="R182" s="13" t="s">
        <v>46</v>
      </c>
      <c r="S182" s="13">
        <v>18</v>
      </c>
      <c r="T182" s="13" t="s">
        <v>46</v>
      </c>
      <c r="U182" s="13">
        <v>21</v>
      </c>
      <c r="V182" s="13" t="s">
        <v>46</v>
      </c>
      <c r="W182" s="11">
        <f>(S182+U182)/60*100</f>
        <v>65</v>
      </c>
      <c r="X182" s="13">
        <v>17</v>
      </c>
      <c r="Y182" s="11">
        <f>(X182/25)*100</f>
        <v>68</v>
      </c>
      <c r="Z182" s="13" t="s">
        <v>46</v>
      </c>
      <c r="AA182" s="11">
        <f>(D182+G182+O182+Q182+W182+Y182)</f>
        <v>356.5</v>
      </c>
      <c r="AB182" s="32">
        <v>60</v>
      </c>
      <c r="AC182" s="53"/>
    </row>
    <row r="183" spans="1:29" ht="61.5" x14ac:dyDescent="0.9">
      <c r="A183" s="9" t="s">
        <v>32</v>
      </c>
      <c r="B183" s="9"/>
      <c r="C183" s="10">
        <v>9</v>
      </c>
      <c r="D183" s="10">
        <f>(C183/25)*100</f>
        <v>36</v>
      </c>
      <c r="E183" s="13" t="s">
        <v>47</v>
      </c>
      <c r="F183" s="11">
        <v>39</v>
      </c>
      <c r="G183" s="12">
        <f>(F183/40)*100</f>
        <v>97.5</v>
      </c>
      <c r="H183" s="13" t="s">
        <v>48</v>
      </c>
      <c r="I183" s="10">
        <v>10</v>
      </c>
      <c r="J183" s="10" t="s">
        <v>46</v>
      </c>
      <c r="K183" s="13">
        <v>22</v>
      </c>
      <c r="L183" s="10" t="s">
        <v>46</v>
      </c>
      <c r="M183" s="10">
        <v>8</v>
      </c>
      <c r="N183" s="10" t="s">
        <v>47</v>
      </c>
      <c r="O183" s="11">
        <f>((I183+K183+M183)/80)*100</f>
        <v>50</v>
      </c>
      <c r="P183" s="13">
        <v>20</v>
      </c>
      <c r="Q183" s="11">
        <f>(P183/40)*100</f>
        <v>50</v>
      </c>
      <c r="R183" s="13" t="s">
        <v>46</v>
      </c>
      <c r="S183" s="13">
        <v>14</v>
      </c>
      <c r="T183" s="13" t="s">
        <v>47</v>
      </c>
      <c r="U183" s="13">
        <v>21</v>
      </c>
      <c r="V183" s="13" t="s">
        <v>46</v>
      </c>
      <c r="W183" s="11">
        <f>(S183+U183)/60*100</f>
        <v>58.333333333333336</v>
      </c>
      <c r="X183" s="13">
        <v>16</v>
      </c>
      <c r="Y183" s="11">
        <f>(X183/25)*100</f>
        <v>64</v>
      </c>
      <c r="Z183" s="13" t="s">
        <v>46</v>
      </c>
      <c r="AA183" s="11">
        <f>(D183+G183+O183+Q183+W183+Y183)</f>
        <v>355.83333333333331</v>
      </c>
      <c r="AB183" s="88">
        <v>61</v>
      </c>
      <c r="AC183" s="53"/>
    </row>
    <row r="184" spans="1:29" ht="61.5" x14ac:dyDescent="0.9">
      <c r="A184" s="59" t="s">
        <v>89</v>
      </c>
      <c r="B184" s="59" t="s">
        <v>57</v>
      </c>
      <c r="C184" s="60">
        <v>6</v>
      </c>
      <c r="D184" s="60">
        <f>(C184/25)*100</f>
        <v>24</v>
      </c>
      <c r="E184" s="63" t="s">
        <v>49</v>
      </c>
      <c r="F184" s="61">
        <v>34</v>
      </c>
      <c r="G184" s="62">
        <f>(F184/40)*100</f>
        <v>85</v>
      </c>
      <c r="H184" s="63" t="s">
        <v>46</v>
      </c>
      <c r="I184" s="60">
        <v>4</v>
      </c>
      <c r="J184" s="60" t="s">
        <v>47</v>
      </c>
      <c r="K184" s="63">
        <v>17</v>
      </c>
      <c r="L184" s="60" t="s">
        <v>71</v>
      </c>
      <c r="M184" s="60">
        <v>10</v>
      </c>
      <c r="N184" s="60" t="s">
        <v>46</v>
      </c>
      <c r="O184" s="61">
        <f>((I184+K184+M184)/80)*100</f>
        <v>38.75</v>
      </c>
      <c r="P184" s="63">
        <v>23</v>
      </c>
      <c r="Q184" s="63">
        <f>(P184/40)*100</f>
        <v>57.499999999999993</v>
      </c>
      <c r="R184" s="63" t="s">
        <v>46</v>
      </c>
      <c r="S184" s="63">
        <v>17</v>
      </c>
      <c r="T184" s="63" t="s">
        <v>46</v>
      </c>
      <c r="U184" s="63">
        <v>23</v>
      </c>
      <c r="V184" s="63" t="s">
        <v>46</v>
      </c>
      <c r="W184" s="61">
        <f>((S184+U184)/60)*100</f>
        <v>66.666666666666657</v>
      </c>
      <c r="X184" s="63">
        <v>20</v>
      </c>
      <c r="Y184" s="61">
        <f>(X184/25)*100</f>
        <v>80</v>
      </c>
      <c r="Z184" s="63" t="s">
        <v>46</v>
      </c>
      <c r="AA184" s="61">
        <f>(D184+G184+O184+Q184+W184+Y184)</f>
        <v>351.91666666666663</v>
      </c>
      <c r="AB184" s="32">
        <v>62</v>
      </c>
      <c r="AC184" s="73"/>
    </row>
    <row r="185" spans="1:29" ht="61.5" x14ac:dyDescent="0.9">
      <c r="A185" s="28" t="s">
        <v>68</v>
      </c>
      <c r="B185" s="28" t="s">
        <v>57</v>
      </c>
      <c r="C185" s="30">
        <v>11</v>
      </c>
      <c r="D185" s="30">
        <f>(C185/25)*100</f>
        <v>44</v>
      </c>
      <c r="E185" s="31" t="s">
        <v>47</v>
      </c>
      <c r="F185" s="32">
        <v>27</v>
      </c>
      <c r="G185" s="33">
        <f>(F185/40)*100</f>
        <v>67.5</v>
      </c>
      <c r="H185" s="32" t="s">
        <v>46</v>
      </c>
      <c r="I185" s="30"/>
      <c r="J185" s="30"/>
      <c r="K185" s="31">
        <v>14</v>
      </c>
      <c r="L185" s="30" t="s">
        <v>47</v>
      </c>
      <c r="M185" s="30">
        <v>13</v>
      </c>
      <c r="N185" s="30" t="s">
        <v>46</v>
      </c>
      <c r="O185" s="32">
        <f>((I185+K185+M185)/80)*100</f>
        <v>33.75</v>
      </c>
      <c r="P185" s="31">
        <v>19</v>
      </c>
      <c r="Q185" s="32">
        <f>(P185/40)*100</f>
        <v>47.5</v>
      </c>
      <c r="R185" s="31" t="s">
        <v>47</v>
      </c>
      <c r="S185" s="31">
        <v>18</v>
      </c>
      <c r="T185" s="32" t="s">
        <v>46</v>
      </c>
      <c r="U185" s="31">
        <v>26</v>
      </c>
      <c r="V185" s="31" t="s">
        <v>48</v>
      </c>
      <c r="W185" s="32">
        <f>((S185+U185)/60)*100</f>
        <v>73.333333333333329</v>
      </c>
      <c r="X185" s="31">
        <v>21</v>
      </c>
      <c r="Y185" s="32">
        <f>(X185/25)*100</f>
        <v>84</v>
      </c>
      <c r="Z185" s="31" t="s">
        <v>48</v>
      </c>
      <c r="AA185" s="32">
        <f>(D185+G185+O185+Q185+W185+Y185)</f>
        <v>350.08333333333331</v>
      </c>
      <c r="AB185" s="88">
        <v>63</v>
      </c>
      <c r="AC185" s="36"/>
    </row>
    <row r="186" spans="1:29" ht="61.5" x14ac:dyDescent="0.9">
      <c r="A186" s="9" t="s">
        <v>40</v>
      </c>
      <c r="B186" s="9"/>
      <c r="C186" s="10">
        <v>8</v>
      </c>
      <c r="D186" s="10">
        <f>(C186/25)*100</f>
        <v>32</v>
      </c>
      <c r="E186" s="13" t="s">
        <v>47</v>
      </c>
      <c r="F186" s="11">
        <v>30</v>
      </c>
      <c r="G186" s="12">
        <f>(F186/40)*100</f>
        <v>75</v>
      </c>
      <c r="H186" s="13" t="s">
        <v>46</v>
      </c>
      <c r="I186" s="10">
        <v>5</v>
      </c>
      <c r="J186" s="10" t="s">
        <v>47</v>
      </c>
      <c r="K186" s="13">
        <v>24</v>
      </c>
      <c r="L186" s="10" t="s">
        <v>46</v>
      </c>
      <c r="M186" s="10">
        <v>7</v>
      </c>
      <c r="N186" s="10" t="s">
        <v>47</v>
      </c>
      <c r="O186" s="11">
        <f>((I186+K186+M186)/80)*100</f>
        <v>45</v>
      </c>
      <c r="P186" s="14">
        <v>13</v>
      </c>
      <c r="Q186" s="11">
        <f>(P186/40)*100</f>
        <v>32.5</v>
      </c>
      <c r="R186" s="14" t="s">
        <v>47</v>
      </c>
      <c r="S186" s="13">
        <v>23</v>
      </c>
      <c r="T186" s="14" t="s">
        <v>46</v>
      </c>
      <c r="U186" s="13">
        <v>27</v>
      </c>
      <c r="V186" s="13" t="s">
        <v>48</v>
      </c>
      <c r="W186" s="11">
        <f>(S186+U186)/60*100</f>
        <v>83.333333333333343</v>
      </c>
      <c r="X186" s="14">
        <v>19</v>
      </c>
      <c r="Y186" s="11">
        <f>(X186/25)*100</f>
        <v>76</v>
      </c>
      <c r="Z186" s="14" t="s">
        <v>46</v>
      </c>
      <c r="AA186" s="11">
        <f>(D186+G186+O186+Q186+W186+Y186)</f>
        <v>343.83333333333337</v>
      </c>
      <c r="AB186" s="32">
        <v>64</v>
      </c>
      <c r="AC186" s="53"/>
    </row>
    <row r="187" spans="1:29" ht="61.5" x14ac:dyDescent="0.9">
      <c r="A187" s="9" t="s">
        <v>36</v>
      </c>
      <c r="B187" s="9"/>
      <c r="C187" s="10">
        <v>11</v>
      </c>
      <c r="D187" s="10">
        <f>(C187/25)*100</f>
        <v>44</v>
      </c>
      <c r="E187" s="13" t="s">
        <v>47</v>
      </c>
      <c r="F187" s="11">
        <v>30</v>
      </c>
      <c r="G187" s="12">
        <f>(F187/40)*100</f>
        <v>75</v>
      </c>
      <c r="H187" s="13" t="s">
        <v>46</v>
      </c>
      <c r="I187" s="10">
        <v>2</v>
      </c>
      <c r="J187" s="10" t="s">
        <v>49</v>
      </c>
      <c r="K187" s="13">
        <v>13</v>
      </c>
      <c r="L187" s="10" t="s">
        <v>47</v>
      </c>
      <c r="M187" s="10">
        <v>9</v>
      </c>
      <c r="N187" s="10" t="s">
        <v>47</v>
      </c>
      <c r="O187" s="11">
        <f>((I187+K187+M187)/80)*100</f>
        <v>30</v>
      </c>
      <c r="P187" s="13">
        <v>31</v>
      </c>
      <c r="Q187" s="11">
        <f>(P187/40)*100</f>
        <v>77.5</v>
      </c>
      <c r="R187" s="13" t="s">
        <v>46</v>
      </c>
      <c r="S187" s="13">
        <v>12</v>
      </c>
      <c r="T187" s="13" t="s">
        <v>47</v>
      </c>
      <c r="U187" s="13">
        <v>21</v>
      </c>
      <c r="V187" s="13" t="s">
        <v>46</v>
      </c>
      <c r="W187" s="11">
        <f>(S187+U187)/60*100</f>
        <v>55.000000000000007</v>
      </c>
      <c r="X187" s="13">
        <v>15</v>
      </c>
      <c r="Y187" s="11">
        <f>(X187/25)*100</f>
        <v>60</v>
      </c>
      <c r="Z187" s="13" t="s">
        <v>46</v>
      </c>
      <c r="AA187" s="11">
        <f>(D187+G187+O187+Q187+W187+Y187)</f>
        <v>341.5</v>
      </c>
      <c r="AB187" s="88">
        <v>65</v>
      </c>
      <c r="AC187" s="53"/>
    </row>
    <row r="188" spans="1:29" ht="61.5" x14ac:dyDescent="0.9">
      <c r="A188" s="59" t="s">
        <v>88</v>
      </c>
      <c r="B188" s="59" t="s">
        <v>57</v>
      </c>
      <c r="C188" s="60">
        <v>4</v>
      </c>
      <c r="D188" s="60">
        <f>(C188/25)*100</f>
        <v>16</v>
      </c>
      <c r="E188" s="63" t="s">
        <v>49</v>
      </c>
      <c r="F188" s="61">
        <v>32</v>
      </c>
      <c r="G188" s="62">
        <f>(F188/40)*100</f>
        <v>80</v>
      </c>
      <c r="H188" s="63" t="s">
        <v>46</v>
      </c>
      <c r="I188" s="60">
        <v>8</v>
      </c>
      <c r="J188" s="60" t="s">
        <v>47</v>
      </c>
      <c r="K188" s="63">
        <v>18</v>
      </c>
      <c r="L188" s="60"/>
      <c r="M188" s="60">
        <v>8</v>
      </c>
      <c r="N188" s="60" t="s">
        <v>47</v>
      </c>
      <c r="O188" s="61">
        <f>((I188+K188+M188)/80)*100</f>
        <v>42.5</v>
      </c>
      <c r="P188" s="63">
        <v>23</v>
      </c>
      <c r="Q188" s="63">
        <f>(P188/40)*100</f>
        <v>57.499999999999993</v>
      </c>
      <c r="R188" s="63" t="s">
        <v>46</v>
      </c>
      <c r="S188" s="63">
        <v>8</v>
      </c>
      <c r="T188" s="63" t="s">
        <v>47</v>
      </c>
      <c r="U188" s="63">
        <v>27</v>
      </c>
      <c r="V188" s="63" t="s">
        <v>48</v>
      </c>
      <c r="W188" s="61">
        <f>((S188+U188)/60)*100</f>
        <v>58.333333333333336</v>
      </c>
      <c r="X188" s="63">
        <v>20</v>
      </c>
      <c r="Y188" s="61">
        <f>(X188/25)*100</f>
        <v>80</v>
      </c>
      <c r="Z188" s="63" t="s">
        <v>46</v>
      </c>
      <c r="AA188" s="61">
        <f>(D188+G188+O188+Q188+W188+Y188)</f>
        <v>334.33333333333337</v>
      </c>
      <c r="AB188" s="32">
        <v>66</v>
      </c>
      <c r="AC188" s="73"/>
    </row>
    <row r="189" spans="1:29" ht="61.5" x14ac:dyDescent="0.9">
      <c r="A189" s="28" t="s">
        <v>77</v>
      </c>
      <c r="B189" s="28" t="s">
        <v>57</v>
      </c>
      <c r="C189" s="30">
        <v>16</v>
      </c>
      <c r="D189" s="30">
        <f>(C189/25)*100</f>
        <v>64</v>
      </c>
      <c r="E189" s="31" t="s">
        <v>46</v>
      </c>
      <c r="F189" s="32">
        <v>28</v>
      </c>
      <c r="G189" s="33">
        <f>(F189/40)*100</f>
        <v>70</v>
      </c>
      <c r="H189" s="32" t="s">
        <v>46</v>
      </c>
      <c r="I189" s="30"/>
      <c r="J189" s="30"/>
      <c r="K189" s="31">
        <v>20</v>
      </c>
      <c r="L189" s="30" t="s">
        <v>46</v>
      </c>
      <c r="M189" s="30">
        <v>8</v>
      </c>
      <c r="N189" s="30" t="s">
        <v>47</v>
      </c>
      <c r="O189" s="32">
        <f>((I189+K189+M189)/80)*100</f>
        <v>35</v>
      </c>
      <c r="P189" s="31">
        <v>15</v>
      </c>
      <c r="Q189" s="32">
        <f>(P189/40)*100</f>
        <v>37.5</v>
      </c>
      <c r="R189" s="34" t="s">
        <v>47</v>
      </c>
      <c r="S189" s="31">
        <v>15</v>
      </c>
      <c r="T189" s="32" t="s">
        <v>46</v>
      </c>
      <c r="U189" s="31">
        <v>23</v>
      </c>
      <c r="V189" s="31" t="s">
        <v>46</v>
      </c>
      <c r="W189" s="32">
        <f>((S189+U189)/60)*100</f>
        <v>63.333333333333329</v>
      </c>
      <c r="X189" s="31">
        <v>15</v>
      </c>
      <c r="Y189" s="32">
        <f>(X189/25)*100</f>
        <v>60</v>
      </c>
      <c r="Z189" s="31" t="s">
        <v>46</v>
      </c>
      <c r="AA189" s="32">
        <f>(D189+G189+O189+Q189+W189+Y189)</f>
        <v>329.83333333333331</v>
      </c>
      <c r="AB189" s="88">
        <v>67</v>
      </c>
      <c r="AC189" s="37"/>
    </row>
    <row r="190" spans="1:29" ht="61.5" x14ac:dyDescent="0.9">
      <c r="A190" s="9" t="s">
        <v>34</v>
      </c>
      <c r="B190" s="9"/>
      <c r="C190" s="10">
        <v>7</v>
      </c>
      <c r="D190" s="10">
        <f>(C190/25)*100</f>
        <v>28.000000000000004</v>
      </c>
      <c r="E190" s="13" t="s">
        <v>49</v>
      </c>
      <c r="F190" s="11">
        <v>24</v>
      </c>
      <c r="G190" s="12">
        <f>(F190/40)*100</f>
        <v>60</v>
      </c>
      <c r="H190" s="13" t="s">
        <v>46</v>
      </c>
      <c r="I190" s="10">
        <v>5</v>
      </c>
      <c r="J190" s="10" t="s">
        <v>47</v>
      </c>
      <c r="K190" s="13">
        <v>24</v>
      </c>
      <c r="L190" s="10" t="s">
        <v>46</v>
      </c>
      <c r="M190" s="10">
        <v>9</v>
      </c>
      <c r="N190" s="10" t="s">
        <v>47</v>
      </c>
      <c r="O190" s="11">
        <f>((I190+K190+M190)/80)*100</f>
        <v>47.5</v>
      </c>
      <c r="P190" s="14">
        <v>24</v>
      </c>
      <c r="Q190" s="11">
        <f>(P190/40)*100</f>
        <v>60</v>
      </c>
      <c r="R190" s="14" t="s">
        <v>46</v>
      </c>
      <c r="S190" s="13">
        <v>16</v>
      </c>
      <c r="T190" s="14" t="s">
        <v>46</v>
      </c>
      <c r="U190" s="13">
        <v>22</v>
      </c>
      <c r="V190" s="13" t="s">
        <v>46</v>
      </c>
      <c r="W190" s="11">
        <f>(S190+U190)/60*100</f>
        <v>63.333333333333329</v>
      </c>
      <c r="X190" s="14">
        <v>17</v>
      </c>
      <c r="Y190" s="11">
        <f>(X190/25)*100</f>
        <v>68</v>
      </c>
      <c r="Z190" s="14" t="s">
        <v>46</v>
      </c>
      <c r="AA190" s="11">
        <f>(D190+G190+O190+Q190+W190+Y190)</f>
        <v>326.83333333333331</v>
      </c>
      <c r="AB190" s="32">
        <v>68</v>
      </c>
      <c r="AC190" s="53"/>
    </row>
    <row r="191" spans="1:29" ht="61.5" x14ac:dyDescent="0.9">
      <c r="A191" s="28" t="s">
        <v>70</v>
      </c>
      <c r="B191" s="28" t="s">
        <v>60</v>
      </c>
      <c r="C191" s="30">
        <v>9</v>
      </c>
      <c r="D191" s="30">
        <f>(C191/25)*100</f>
        <v>36</v>
      </c>
      <c r="E191" s="32" t="s">
        <v>47</v>
      </c>
      <c r="F191" s="32">
        <v>35</v>
      </c>
      <c r="G191" s="33">
        <f>(F191/40)*100</f>
        <v>87.5</v>
      </c>
      <c r="H191" s="32" t="s">
        <v>48</v>
      </c>
      <c r="I191" s="33"/>
      <c r="J191" s="33"/>
      <c r="K191" s="32">
        <v>12</v>
      </c>
      <c r="L191" s="33" t="s">
        <v>47</v>
      </c>
      <c r="M191" s="33">
        <v>11</v>
      </c>
      <c r="N191" s="30" t="s">
        <v>46</v>
      </c>
      <c r="O191" s="32">
        <f>((I191+K191+M191)/80)*100</f>
        <v>28.749999999999996</v>
      </c>
      <c r="P191" s="31">
        <v>21</v>
      </c>
      <c r="Q191" s="32">
        <f>(P191/40)*100</f>
        <v>52.5</v>
      </c>
      <c r="R191" s="31" t="s">
        <v>46</v>
      </c>
      <c r="S191" s="31">
        <v>13</v>
      </c>
      <c r="T191" s="32" t="s">
        <v>71</v>
      </c>
      <c r="U191" s="31">
        <v>25</v>
      </c>
      <c r="V191" s="31" t="s">
        <v>46</v>
      </c>
      <c r="W191" s="32">
        <f>((S191+U191)/60)*100</f>
        <v>63.333333333333329</v>
      </c>
      <c r="X191" s="31">
        <v>14</v>
      </c>
      <c r="Y191" s="32">
        <f>(X191/25)*100</f>
        <v>56.000000000000007</v>
      </c>
      <c r="Z191" s="31" t="s">
        <v>46</v>
      </c>
      <c r="AA191" s="32">
        <f>(D191+G191+O191+Q191+W191+Y191)</f>
        <v>324.08333333333331</v>
      </c>
      <c r="AB191" s="88">
        <v>69</v>
      </c>
      <c r="AC191" s="36"/>
    </row>
    <row r="192" spans="1:29" ht="61.5" x14ac:dyDescent="0.9">
      <c r="A192" s="59" t="s">
        <v>106</v>
      </c>
      <c r="B192" s="59" t="s">
        <v>57</v>
      </c>
      <c r="C192" s="60">
        <v>11</v>
      </c>
      <c r="D192" s="60">
        <f>(C192/25)*100</f>
        <v>44</v>
      </c>
      <c r="E192" s="63" t="s">
        <v>47</v>
      </c>
      <c r="F192" s="61">
        <v>27</v>
      </c>
      <c r="G192" s="62">
        <f>(F192/40)*100</f>
        <v>67.5</v>
      </c>
      <c r="H192" s="63" t="s">
        <v>46</v>
      </c>
      <c r="I192" s="60">
        <v>3</v>
      </c>
      <c r="J192" s="60" t="s">
        <v>49</v>
      </c>
      <c r="K192" s="63">
        <v>13</v>
      </c>
      <c r="L192" s="60" t="s">
        <v>47</v>
      </c>
      <c r="M192" s="60">
        <v>8</v>
      </c>
      <c r="N192" s="60" t="s">
        <v>47</v>
      </c>
      <c r="O192" s="61">
        <f>((I192+K192+M192)/80)*100</f>
        <v>30</v>
      </c>
      <c r="P192" s="63">
        <v>20</v>
      </c>
      <c r="Q192" s="63">
        <f>(P192/40)*100</f>
        <v>50</v>
      </c>
      <c r="R192" s="63" t="s">
        <v>46</v>
      </c>
      <c r="S192" s="63">
        <v>11</v>
      </c>
      <c r="T192" s="63" t="s">
        <v>47</v>
      </c>
      <c r="U192" s="63">
        <v>22</v>
      </c>
      <c r="V192" s="63" t="s">
        <v>46</v>
      </c>
      <c r="W192" s="61">
        <f>((S192+U192)/60)*100</f>
        <v>55.000000000000007</v>
      </c>
      <c r="X192" s="63">
        <v>18</v>
      </c>
      <c r="Y192" s="61">
        <f>(X192/25)*100</f>
        <v>72</v>
      </c>
      <c r="Z192" s="63" t="s">
        <v>46</v>
      </c>
      <c r="AA192" s="61">
        <f>(D192+G192+O192+Q192+W192+Y192)</f>
        <v>318.5</v>
      </c>
      <c r="AB192" s="32">
        <v>70</v>
      </c>
      <c r="AC192" s="74"/>
    </row>
    <row r="193" spans="1:29" ht="61.5" x14ac:dyDescent="0.9">
      <c r="A193" s="28" t="s">
        <v>56</v>
      </c>
      <c r="B193" s="28" t="s">
        <v>57</v>
      </c>
      <c r="C193" s="30">
        <v>14</v>
      </c>
      <c r="D193" s="30">
        <f>(C193/25)*100</f>
        <v>56.000000000000007</v>
      </c>
      <c r="E193" s="31" t="s">
        <v>46</v>
      </c>
      <c r="F193" s="32">
        <v>24</v>
      </c>
      <c r="G193" s="33">
        <f>(F193/40)*100</f>
        <v>60</v>
      </c>
      <c r="H193" s="32" t="s">
        <v>58</v>
      </c>
      <c r="I193" s="30">
        <v>3</v>
      </c>
      <c r="J193" s="30"/>
      <c r="K193" s="31">
        <v>12</v>
      </c>
      <c r="L193" s="30" t="s">
        <v>47</v>
      </c>
      <c r="M193" s="30">
        <v>10</v>
      </c>
      <c r="N193" s="30" t="s">
        <v>46</v>
      </c>
      <c r="O193" s="32">
        <f>((I193+K193+M193)/80)*100</f>
        <v>31.25</v>
      </c>
      <c r="P193" s="31">
        <v>20</v>
      </c>
      <c r="Q193" s="32">
        <f>(P193/40)*100</f>
        <v>50</v>
      </c>
      <c r="R193" s="34" t="s">
        <v>46</v>
      </c>
      <c r="S193" s="31">
        <v>9</v>
      </c>
      <c r="T193" s="32" t="s">
        <v>49</v>
      </c>
      <c r="U193" s="31">
        <v>23</v>
      </c>
      <c r="V193" s="31" t="s">
        <v>46</v>
      </c>
      <c r="W193" s="32">
        <f>((S193+U193)/60)*100</f>
        <v>53.333333333333336</v>
      </c>
      <c r="X193" s="31">
        <v>14</v>
      </c>
      <c r="Y193" s="32">
        <f>(X193/25)*100</f>
        <v>56.000000000000007</v>
      </c>
      <c r="Z193" s="31" t="s">
        <v>46</v>
      </c>
      <c r="AA193" s="32">
        <f>(D193+G193+O193+Q193+W193+Y193)</f>
        <v>306.58333333333337</v>
      </c>
      <c r="AB193" s="88">
        <v>71</v>
      </c>
      <c r="AC193" s="36"/>
    </row>
    <row r="194" spans="1:29" ht="61.5" x14ac:dyDescent="0.9">
      <c r="A194" s="9" t="s">
        <v>29</v>
      </c>
      <c r="B194" s="9"/>
      <c r="C194" s="10">
        <v>5</v>
      </c>
      <c r="D194" s="10">
        <f>(C194/25)*100</f>
        <v>20</v>
      </c>
      <c r="E194" s="13" t="s">
        <v>49</v>
      </c>
      <c r="F194" s="11">
        <v>32</v>
      </c>
      <c r="G194" s="12">
        <f>(F194/40)*100</f>
        <v>80</v>
      </c>
      <c r="H194" s="13" t="s">
        <v>46</v>
      </c>
      <c r="I194" s="10">
        <v>6</v>
      </c>
      <c r="J194" s="10"/>
      <c r="K194" s="13">
        <v>12</v>
      </c>
      <c r="L194" s="10" t="s">
        <v>47</v>
      </c>
      <c r="M194" s="10">
        <v>4</v>
      </c>
      <c r="N194" s="10" t="s">
        <v>47</v>
      </c>
      <c r="O194" s="11">
        <f>((I194+K194+M194)/80)*100</f>
        <v>27.500000000000004</v>
      </c>
      <c r="P194" s="14">
        <v>24</v>
      </c>
      <c r="Q194" s="11">
        <f>(P194/40)*100</f>
        <v>60</v>
      </c>
      <c r="R194" s="14" t="s">
        <v>46</v>
      </c>
      <c r="S194" s="13">
        <v>9</v>
      </c>
      <c r="T194" s="14" t="s">
        <v>47</v>
      </c>
      <c r="U194" s="13">
        <v>20</v>
      </c>
      <c r="V194" s="13" t="s">
        <v>46</v>
      </c>
      <c r="W194" s="11">
        <f>(S194+U194)/60*100</f>
        <v>48.333333333333336</v>
      </c>
      <c r="X194" s="14">
        <v>17</v>
      </c>
      <c r="Y194" s="11">
        <f>(X194/25)*100</f>
        <v>68</v>
      </c>
      <c r="Z194" s="14" t="s">
        <v>46</v>
      </c>
      <c r="AA194" s="11">
        <f>(D194+G194+O194+Q194+W194+Y194)</f>
        <v>303.83333333333337</v>
      </c>
      <c r="AB194" s="32">
        <v>72</v>
      </c>
      <c r="AC194" s="53"/>
    </row>
    <row r="195" spans="1:29" ht="61.5" x14ac:dyDescent="0.9">
      <c r="A195" s="9" t="s">
        <v>35</v>
      </c>
      <c r="B195" s="9"/>
      <c r="C195" s="10">
        <v>12</v>
      </c>
      <c r="D195" s="10">
        <f>(C195/25)*100</f>
        <v>48</v>
      </c>
      <c r="E195" s="13" t="s">
        <v>47</v>
      </c>
      <c r="F195" s="11">
        <v>29</v>
      </c>
      <c r="G195" s="12">
        <f>(F195/40)*100</f>
        <v>72.5</v>
      </c>
      <c r="H195" s="13" t="s">
        <v>46</v>
      </c>
      <c r="I195" s="10">
        <v>12</v>
      </c>
      <c r="J195" s="10" t="s">
        <v>46</v>
      </c>
      <c r="K195" s="13">
        <v>16</v>
      </c>
      <c r="L195" s="10" t="s">
        <v>47</v>
      </c>
      <c r="M195" s="10">
        <v>6</v>
      </c>
      <c r="N195" s="10" t="s">
        <v>47</v>
      </c>
      <c r="O195" s="11">
        <f>((I195+K195+M195)/80)*100</f>
        <v>42.5</v>
      </c>
      <c r="P195" s="13"/>
      <c r="Q195" s="11">
        <f>(P195/40)*100</f>
        <v>0</v>
      </c>
      <c r="R195" s="13" t="s">
        <v>47</v>
      </c>
      <c r="S195" s="13">
        <v>13</v>
      </c>
      <c r="T195" s="13" t="s">
        <v>47</v>
      </c>
      <c r="U195" s="13">
        <v>25</v>
      </c>
      <c r="V195" s="13" t="s">
        <v>46</v>
      </c>
      <c r="W195" s="11">
        <f>(S195+U195)/60*100</f>
        <v>63.333333333333329</v>
      </c>
      <c r="X195" s="13">
        <v>17</v>
      </c>
      <c r="Y195" s="11">
        <f>(X195/25)*100</f>
        <v>68</v>
      </c>
      <c r="Z195" s="13" t="s">
        <v>46</v>
      </c>
      <c r="AA195" s="11">
        <f>(D195+G195+O195+Q195+W195+Y195)</f>
        <v>294.33333333333331</v>
      </c>
      <c r="AB195" s="88">
        <v>73</v>
      </c>
      <c r="AC195" s="53"/>
    </row>
    <row r="196" spans="1:29" ht="61.5" x14ac:dyDescent="0.9">
      <c r="A196" s="28" t="s">
        <v>82</v>
      </c>
      <c r="B196" s="28" t="s">
        <v>57</v>
      </c>
      <c r="C196" s="30">
        <v>9</v>
      </c>
      <c r="D196" s="30">
        <f>(C196/25)*100</f>
        <v>36</v>
      </c>
      <c r="E196" s="31" t="s">
        <v>47</v>
      </c>
      <c r="F196" s="32">
        <v>24</v>
      </c>
      <c r="G196" s="33">
        <f>(F196/40)*100</f>
        <v>60</v>
      </c>
      <c r="H196" s="32" t="s">
        <v>47</v>
      </c>
      <c r="I196" s="30"/>
      <c r="J196" s="30"/>
      <c r="K196" s="31">
        <v>17</v>
      </c>
      <c r="L196" s="30" t="s">
        <v>47</v>
      </c>
      <c r="M196" s="30">
        <v>10</v>
      </c>
      <c r="N196" s="30" t="s">
        <v>46</v>
      </c>
      <c r="O196" s="32">
        <f>((I196+K196+M196)/80)*100</f>
        <v>33.75</v>
      </c>
      <c r="P196" s="31">
        <v>14</v>
      </c>
      <c r="Q196" s="32">
        <f>(P196/40)*100</f>
        <v>35</v>
      </c>
      <c r="R196" s="31" t="s">
        <v>47</v>
      </c>
      <c r="S196" s="31">
        <v>11</v>
      </c>
      <c r="T196" s="32" t="s">
        <v>47</v>
      </c>
      <c r="U196" s="31">
        <v>26</v>
      </c>
      <c r="V196" s="31" t="s">
        <v>48</v>
      </c>
      <c r="W196" s="32">
        <f>((S196+U196)/60)*100</f>
        <v>61.666666666666671</v>
      </c>
      <c r="X196" s="31">
        <v>16</v>
      </c>
      <c r="Y196" s="32">
        <f>(X196/25)*100</f>
        <v>64</v>
      </c>
      <c r="Z196" s="31" t="s">
        <v>48</v>
      </c>
      <c r="AA196" s="32">
        <f>(D196+G196+O196+Q196+W196+Y196)</f>
        <v>290.41666666666669</v>
      </c>
      <c r="AB196" s="32">
        <v>74</v>
      </c>
      <c r="AC196" s="36"/>
    </row>
    <row r="197" spans="1:29" ht="61.5" x14ac:dyDescent="0.9">
      <c r="A197" s="79" t="s">
        <v>3</v>
      </c>
      <c r="B197" s="80"/>
      <c r="C197" s="81">
        <f>SUM(C123:C196)</f>
        <v>991</v>
      </c>
      <c r="D197" s="81">
        <f t="shared" ref="D197:AA197" si="25">SUM(D123:D196)</f>
        <v>3964</v>
      </c>
      <c r="E197" s="81">
        <f t="shared" si="25"/>
        <v>0</v>
      </c>
      <c r="F197" s="81">
        <f t="shared" si="25"/>
        <v>2365</v>
      </c>
      <c r="G197" s="81">
        <f t="shared" si="25"/>
        <v>5912.5</v>
      </c>
      <c r="H197" s="81">
        <f t="shared" si="25"/>
        <v>0</v>
      </c>
      <c r="I197" s="81">
        <f t="shared" si="25"/>
        <v>446</v>
      </c>
      <c r="J197" s="81">
        <f t="shared" si="25"/>
        <v>0</v>
      </c>
      <c r="K197" s="81">
        <f t="shared" si="25"/>
        <v>1757</v>
      </c>
      <c r="L197" s="81">
        <f t="shared" si="25"/>
        <v>0</v>
      </c>
      <c r="M197" s="81">
        <f t="shared" si="25"/>
        <v>905</v>
      </c>
      <c r="N197" s="81">
        <f t="shared" si="25"/>
        <v>0</v>
      </c>
      <c r="O197" s="81">
        <f t="shared" si="25"/>
        <v>3885</v>
      </c>
      <c r="P197" s="81">
        <f t="shared" si="25"/>
        <v>1842</v>
      </c>
      <c r="Q197" s="81">
        <f t="shared" si="25"/>
        <v>4605</v>
      </c>
      <c r="R197" s="81">
        <f t="shared" si="25"/>
        <v>0</v>
      </c>
      <c r="S197" s="81">
        <f t="shared" si="25"/>
        <v>1561</v>
      </c>
      <c r="T197" s="81">
        <f t="shared" si="25"/>
        <v>0</v>
      </c>
      <c r="U197" s="81">
        <f t="shared" si="25"/>
        <v>1901</v>
      </c>
      <c r="V197" s="81">
        <f t="shared" si="25"/>
        <v>0</v>
      </c>
      <c r="W197" s="81">
        <f t="shared" si="25"/>
        <v>5769.9999999999964</v>
      </c>
      <c r="X197" s="81">
        <f t="shared" si="25"/>
        <v>1511</v>
      </c>
      <c r="Y197" s="81">
        <f t="shared" si="25"/>
        <v>6044</v>
      </c>
      <c r="Z197" s="81">
        <f t="shared" si="25"/>
        <v>0</v>
      </c>
      <c r="AA197" s="81">
        <f t="shared" si="25"/>
        <v>30180.5</v>
      </c>
    </row>
    <row r="198" spans="1:29" ht="61.5" x14ac:dyDescent="0.9">
      <c r="A198" s="79" t="s">
        <v>17</v>
      </c>
      <c r="B198" s="80"/>
      <c r="C198" s="81">
        <f>AVERAGE(C123:C196)</f>
        <v>13.391891891891891</v>
      </c>
      <c r="D198" s="81">
        <f t="shared" ref="D198:AA198" si="26">AVERAGE(D123:D196)</f>
        <v>53.567567567567565</v>
      </c>
      <c r="E198" s="81" t="e">
        <f t="shared" si="26"/>
        <v>#DIV/0!</v>
      </c>
      <c r="F198" s="81">
        <f t="shared" si="26"/>
        <v>31.95945945945946</v>
      </c>
      <c r="G198" s="81">
        <f t="shared" si="26"/>
        <v>79.898648648648646</v>
      </c>
      <c r="H198" s="81" t="e">
        <f t="shared" si="26"/>
        <v>#DIV/0!</v>
      </c>
      <c r="I198" s="81">
        <f t="shared" si="26"/>
        <v>8.92</v>
      </c>
      <c r="J198" s="81" t="e">
        <f t="shared" si="26"/>
        <v>#DIV/0!</v>
      </c>
      <c r="K198" s="81">
        <f t="shared" si="26"/>
        <v>23.743243243243242</v>
      </c>
      <c r="L198" s="81" t="e">
        <f t="shared" si="26"/>
        <v>#DIV/0!</v>
      </c>
      <c r="M198" s="81">
        <f t="shared" si="26"/>
        <v>12.22972972972973</v>
      </c>
      <c r="N198" s="81" t="e">
        <f t="shared" si="26"/>
        <v>#DIV/0!</v>
      </c>
      <c r="O198" s="81">
        <f t="shared" si="26"/>
        <v>52.5</v>
      </c>
      <c r="P198" s="81">
        <f t="shared" si="26"/>
        <v>25.583333333333332</v>
      </c>
      <c r="Q198" s="81">
        <f t="shared" si="26"/>
        <v>62.229729729729726</v>
      </c>
      <c r="R198" s="81" t="e">
        <f t="shared" si="26"/>
        <v>#DIV/0!</v>
      </c>
      <c r="S198" s="81">
        <f t="shared" si="26"/>
        <v>21.094594594594593</v>
      </c>
      <c r="T198" s="81" t="e">
        <f t="shared" si="26"/>
        <v>#DIV/0!</v>
      </c>
      <c r="U198" s="81">
        <f t="shared" si="26"/>
        <v>25.689189189189189</v>
      </c>
      <c r="V198" s="81" t="e">
        <f t="shared" si="26"/>
        <v>#DIV/0!</v>
      </c>
      <c r="W198" s="81">
        <f t="shared" si="26"/>
        <v>77.972972972972926</v>
      </c>
      <c r="X198" s="81">
        <f t="shared" si="26"/>
        <v>20.698630136986303</v>
      </c>
      <c r="Y198" s="81">
        <f t="shared" si="26"/>
        <v>81.675675675675677</v>
      </c>
      <c r="Z198" s="81" t="e">
        <f t="shared" si="26"/>
        <v>#DIV/0!</v>
      </c>
      <c r="AA198" s="81">
        <f t="shared" si="26"/>
        <v>407.84459459459458</v>
      </c>
    </row>
    <row r="199" spans="1:29" ht="61.5" x14ac:dyDescent="0.9">
      <c r="A199" s="79" t="s">
        <v>110</v>
      </c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</row>
    <row r="200" spans="1:29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 spans="1:29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 spans="1:29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</sheetData>
  <sortState xmlns:xlrd2="http://schemas.microsoft.com/office/spreadsheetml/2017/richdata2" ref="A123:AC196">
    <sortCondition descending="1" ref="AA123:AA1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"/>
  <sheetViews>
    <sheetView zoomScale="26" zoomScaleNormal="26" workbookViewId="0">
      <selection activeCell="Z10" sqref="Z10"/>
    </sheetView>
  </sheetViews>
  <sheetFormatPr defaultColWidth="10" defaultRowHeight="14.25" x14ac:dyDescent="0.2"/>
  <cols>
    <col min="1" max="1" width="88.25" bestFit="1" customWidth="1"/>
    <col min="2" max="2" width="11" customWidth="1"/>
    <col min="3" max="3" width="21.5" customWidth="1"/>
    <col min="4" max="4" width="23.5" customWidth="1"/>
    <col min="5" max="5" width="11.5" customWidth="1"/>
    <col min="6" max="6" width="19.25" customWidth="1"/>
    <col min="7" max="7" width="21.5" customWidth="1"/>
    <col min="8" max="8" width="11" customWidth="1"/>
    <col min="9" max="9" width="20.375" customWidth="1"/>
    <col min="10" max="10" width="11" customWidth="1"/>
    <col min="11" max="11" width="19.125" customWidth="1"/>
    <col min="12" max="12" width="11" customWidth="1"/>
    <col min="13" max="13" width="22" customWidth="1"/>
    <col min="14" max="14" width="11" customWidth="1"/>
    <col min="15" max="15" width="22.875" customWidth="1"/>
    <col min="16" max="16" width="22.5" customWidth="1"/>
    <col min="17" max="17" width="21.5" customWidth="1"/>
    <col min="18" max="18" width="13.375" customWidth="1"/>
    <col min="19" max="19" width="20.25" customWidth="1"/>
    <col min="20" max="20" width="11" customWidth="1"/>
    <col min="21" max="21" width="21.25" customWidth="1"/>
    <col min="22" max="22" width="11" customWidth="1"/>
    <col min="23" max="23" width="23.625" customWidth="1"/>
    <col min="24" max="24" width="18.875" customWidth="1"/>
    <col min="25" max="25" width="22.5" customWidth="1"/>
    <col min="26" max="26" width="11" customWidth="1"/>
    <col min="27" max="27" width="26.125" customWidth="1"/>
    <col min="28" max="28" width="14.125" customWidth="1"/>
    <col min="29" max="29" width="13.25" customWidth="1"/>
    <col min="30" max="256" width="11" customWidth="1"/>
  </cols>
  <sheetData>
    <row r="1" spans="1:29" ht="60" x14ac:dyDescent="0.2">
      <c r="A1" s="4"/>
      <c r="B1" s="7" t="s">
        <v>50</v>
      </c>
      <c r="C1" s="7"/>
      <c r="D1" s="7"/>
      <c r="E1" s="7"/>
      <c r="F1" s="7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60" x14ac:dyDescent="0.2">
      <c r="A2" s="4"/>
      <c r="B2" s="7" t="s">
        <v>51</v>
      </c>
      <c r="C2" s="7"/>
      <c r="D2" s="7"/>
      <c r="E2" s="7"/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60" x14ac:dyDescent="0.2">
      <c r="A3" s="4"/>
      <c r="B3" s="7" t="s">
        <v>52</v>
      </c>
      <c r="C3" s="7"/>
      <c r="D3" s="7"/>
      <c r="E3" s="7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44.25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279" x14ac:dyDescent="0.9">
      <c r="A5" s="24" t="s">
        <v>0</v>
      </c>
      <c r="B5" s="25" t="s">
        <v>1</v>
      </c>
      <c r="C5" s="26" t="s">
        <v>2</v>
      </c>
      <c r="D5" s="26" t="s">
        <v>3</v>
      </c>
      <c r="E5" s="26" t="s">
        <v>4</v>
      </c>
      <c r="F5" s="26" t="s">
        <v>5</v>
      </c>
      <c r="G5" s="26" t="s">
        <v>3</v>
      </c>
      <c r="H5" s="26" t="s">
        <v>4</v>
      </c>
      <c r="I5" s="26" t="s">
        <v>53</v>
      </c>
      <c r="J5" s="26" t="s">
        <v>6</v>
      </c>
      <c r="K5" s="26" t="s">
        <v>8</v>
      </c>
      <c r="L5" s="26" t="s">
        <v>6</v>
      </c>
      <c r="M5" s="26" t="s">
        <v>9</v>
      </c>
      <c r="N5" s="26" t="s">
        <v>6</v>
      </c>
      <c r="O5" s="26" t="s">
        <v>3</v>
      </c>
      <c r="P5" s="26" t="s">
        <v>10</v>
      </c>
      <c r="Q5" s="26" t="s">
        <v>3</v>
      </c>
      <c r="R5" s="25" t="s">
        <v>4</v>
      </c>
      <c r="S5" s="25" t="s">
        <v>12</v>
      </c>
      <c r="T5" s="25" t="s">
        <v>6</v>
      </c>
      <c r="U5" s="25" t="s">
        <v>54</v>
      </c>
      <c r="V5" s="25" t="s">
        <v>6</v>
      </c>
      <c r="W5" s="25" t="s">
        <v>3</v>
      </c>
      <c r="X5" s="25" t="s">
        <v>55</v>
      </c>
      <c r="Y5" s="25" t="s">
        <v>3</v>
      </c>
      <c r="Z5" s="25" t="s">
        <v>6</v>
      </c>
      <c r="AA5" s="25" t="s">
        <v>3</v>
      </c>
      <c r="AB5" s="25" t="s">
        <v>15</v>
      </c>
      <c r="AC5" s="27" t="s">
        <v>16</v>
      </c>
    </row>
    <row r="6" spans="1:29" ht="61.5" x14ac:dyDescent="0.9">
      <c r="A6" s="28" t="s">
        <v>56</v>
      </c>
      <c r="B6" s="29" t="s">
        <v>57</v>
      </c>
      <c r="C6" s="30"/>
      <c r="D6" s="30">
        <f>(C6/25)*100</f>
        <v>0</v>
      </c>
      <c r="E6" s="31"/>
      <c r="F6" s="32"/>
      <c r="G6" s="32">
        <f>(F6/40)*100</f>
        <v>0</v>
      </c>
      <c r="H6" s="33"/>
      <c r="I6" s="31"/>
      <c r="J6" s="31"/>
      <c r="K6" s="31"/>
      <c r="L6" s="31"/>
      <c r="M6" s="31"/>
      <c r="N6" s="31"/>
      <c r="O6" s="32">
        <f>((I6+K6+M6)/80)*100</f>
        <v>0</v>
      </c>
      <c r="P6" s="30"/>
      <c r="Q6" s="32">
        <f>(P6/40)*100</f>
        <v>0</v>
      </c>
      <c r="R6" s="34"/>
      <c r="S6" s="31"/>
      <c r="T6" s="32"/>
      <c r="U6" s="31"/>
      <c r="V6" s="31"/>
      <c r="W6" s="32">
        <f>((S6+U6)/60)*100</f>
        <v>0</v>
      </c>
      <c r="X6" s="31"/>
      <c r="Y6" s="32">
        <f t="shared" ref="Y6:Y30" si="0">(X6/25)*100</f>
        <v>0</v>
      </c>
      <c r="Z6" s="31"/>
      <c r="AA6" s="32">
        <f>(D6+G6+O6+Q6+W6+Y6)</f>
        <v>0</v>
      </c>
      <c r="AB6" s="35"/>
      <c r="AC6" s="36"/>
    </row>
    <row r="7" spans="1:29" ht="61.5" x14ac:dyDescent="0.9">
      <c r="A7" s="28" t="s">
        <v>59</v>
      </c>
      <c r="B7" s="34" t="s">
        <v>60</v>
      </c>
      <c r="C7" s="30"/>
      <c r="D7" s="30">
        <f t="shared" ref="D7:D30" si="1">(C7/25)*100</f>
        <v>0</v>
      </c>
      <c r="E7" s="31"/>
      <c r="F7" s="32"/>
      <c r="G7" s="32">
        <f t="shared" ref="G7:G30" si="2">(F7/40)*100</f>
        <v>0</v>
      </c>
      <c r="H7" s="33"/>
      <c r="I7" s="31"/>
      <c r="J7" s="31"/>
      <c r="K7" s="31"/>
      <c r="L7" s="31"/>
      <c r="M7" s="31"/>
      <c r="N7" s="31"/>
      <c r="O7" s="32">
        <f t="shared" ref="O7:O30" si="3">((I7+K7+M7)/80)*100</f>
        <v>0</v>
      </c>
      <c r="P7" s="30"/>
      <c r="Q7" s="32">
        <f t="shared" ref="Q7:Q30" si="4">(P7/40)*100</f>
        <v>0</v>
      </c>
      <c r="R7" s="34"/>
      <c r="S7" s="31"/>
      <c r="T7" s="32"/>
      <c r="U7" s="31"/>
      <c r="V7" s="31"/>
      <c r="W7" s="32">
        <f t="shared" ref="W7:W30" si="5">((S7+U7)/60)*100</f>
        <v>0</v>
      </c>
      <c r="X7" s="31"/>
      <c r="Y7" s="32">
        <f t="shared" si="0"/>
        <v>0</v>
      </c>
      <c r="Z7" s="31"/>
      <c r="AA7" s="32">
        <f t="shared" ref="AA7:AA30" si="6">(D7+G7+O7+Q7+W7+Y7)</f>
        <v>0</v>
      </c>
      <c r="AB7" s="35"/>
      <c r="AC7" s="37"/>
    </row>
    <row r="8" spans="1:29" ht="61.5" x14ac:dyDescent="0.9">
      <c r="A8" s="28" t="s">
        <v>61</v>
      </c>
      <c r="B8" s="38" t="s">
        <v>60</v>
      </c>
      <c r="C8" s="30"/>
      <c r="D8" s="30">
        <f t="shared" si="1"/>
        <v>0</v>
      </c>
      <c r="E8" s="31"/>
      <c r="F8" s="32"/>
      <c r="G8" s="32">
        <f t="shared" si="2"/>
        <v>0</v>
      </c>
      <c r="H8" s="33"/>
      <c r="I8" s="31"/>
      <c r="J8" s="31"/>
      <c r="K8" s="31"/>
      <c r="L8" s="31"/>
      <c r="M8" s="31"/>
      <c r="N8" s="31"/>
      <c r="O8" s="32">
        <f t="shared" si="3"/>
        <v>0</v>
      </c>
      <c r="P8" s="30"/>
      <c r="Q8" s="32">
        <f t="shared" si="4"/>
        <v>0</v>
      </c>
      <c r="R8" s="34"/>
      <c r="S8" s="31"/>
      <c r="T8" s="32"/>
      <c r="U8" s="31"/>
      <c r="V8" s="31"/>
      <c r="W8" s="32">
        <f t="shared" si="5"/>
        <v>0</v>
      </c>
      <c r="X8" s="31"/>
      <c r="Y8" s="32">
        <f t="shared" si="0"/>
        <v>0</v>
      </c>
      <c r="Z8" s="31"/>
      <c r="AA8" s="32">
        <f t="shared" si="6"/>
        <v>0</v>
      </c>
      <c r="AB8" s="35"/>
      <c r="AC8" s="37"/>
    </row>
    <row r="9" spans="1:29" ht="61.5" x14ac:dyDescent="0.9">
      <c r="A9" s="28" t="s">
        <v>62</v>
      </c>
      <c r="B9" s="38" t="s">
        <v>57</v>
      </c>
      <c r="C9" s="30"/>
      <c r="D9" s="30">
        <f t="shared" si="1"/>
        <v>0</v>
      </c>
      <c r="E9" s="31"/>
      <c r="F9" s="32"/>
      <c r="G9" s="32">
        <f t="shared" si="2"/>
        <v>0</v>
      </c>
      <c r="H9" s="33"/>
      <c r="I9" s="31"/>
      <c r="J9" s="31"/>
      <c r="K9" s="31"/>
      <c r="L9" s="31"/>
      <c r="M9" s="31"/>
      <c r="N9" s="31"/>
      <c r="O9" s="32">
        <f t="shared" si="3"/>
        <v>0</v>
      </c>
      <c r="P9" s="30"/>
      <c r="Q9" s="32">
        <f t="shared" si="4"/>
        <v>0</v>
      </c>
      <c r="R9" s="34"/>
      <c r="S9" s="31"/>
      <c r="T9" s="32"/>
      <c r="U9" s="31"/>
      <c r="V9" s="31"/>
      <c r="W9" s="32">
        <f t="shared" si="5"/>
        <v>0</v>
      </c>
      <c r="X9" s="31"/>
      <c r="Y9" s="32">
        <f t="shared" si="0"/>
        <v>0</v>
      </c>
      <c r="Z9" s="31"/>
      <c r="AA9" s="32">
        <f t="shared" si="6"/>
        <v>0</v>
      </c>
      <c r="AB9" s="35"/>
      <c r="AC9" s="36"/>
    </row>
    <row r="10" spans="1:29" ht="61.5" x14ac:dyDescent="0.9">
      <c r="A10" s="28" t="s">
        <v>63</v>
      </c>
      <c r="B10" s="38" t="s">
        <v>57</v>
      </c>
      <c r="C10" s="30"/>
      <c r="D10" s="30">
        <f t="shared" si="1"/>
        <v>0</v>
      </c>
      <c r="E10" s="31"/>
      <c r="F10" s="32"/>
      <c r="G10" s="32">
        <f t="shared" si="2"/>
        <v>0</v>
      </c>
      <c r="H10" s="33"/>
      <c r="I10" s="31"/>
      <c r="J10" s="31"/>
      <c r="K10" s="31"/>
      <c r="L10" s="31"/>
      <c r="M10" s="31"/>
      <c r="N10" s="31"/>
      <c r="O10" s="32">
        <f t="shared" si="3"/>
        <v>0</v>
      </c>
      <c r="P10" s="30"/>
      <c r="Q10" s="32">
        <f t="shared" si="4"/>
        <v>0</v>
      </c>
      <c r="R10" s="31"/>
      <c r="S10" s="31"/>
      <c r="T10" s="32"/>
      <c r="U10" s="31"/>
      <c r="V10" s="31"/>
      <c r="W10" s="32">
        <f t="shared" si="5"/>
        <v>0</v>
      </c>
      <c r="X10" s="31"/>
      <c r="Y10" s="32">
        <f t="shared" si="0"/>
        <v>0</v>
      </c>
      <c r="Z10" s="31"/>
      <c r="AA10" s="32">
        <f t="shared" si="6"/>
        <v>0</v>
      </c>
      <c r="AB10" s="35"/>
      <c r="AC10" s="36"/>
    </row>
    <row r="11" spans="1:29" ht="61.5" x14ac:dyDescent="0.9">
      <c r="A11" s="28" t="s">
        <v>64</v>
      </c>
      <c r="B11" s="38" t="s">
        <v>60</v>
      </c>
      <c r="C11" s="30"/>
      <c r="D11" s="30">
        <f t="shared" si="1"/>
        <v>0</v>
      </c>
      <c r="E11" s="31"/>
      <c r="F11" s="32"/>
      <c r="G11" s="32">
        <f t="shared" si="2"/>
        <v>0</v>
      </c>
      <c r="H11" s="33"/>
      <c r="I11" s="31"/>
      <c r="J11" s="31"/>
      <c r="K11" s="31"/>
      <c r="L11" s="31"/>
      <c r="M11" s="31"/>
      <c r="N11" s="31"/>
      <c r="O11" s="32">
        <f t="shared" si="3"/>
        <v>0</v>
      </c>
      <c r="P11" s="30"/>
      <c r="Q11" s="32">
        <f t="shared" si="4"/>
        <v>0</v>
      </c>
      <c r="R11" s="34"/>
      <c r="S11" s="31"/>
      <c r="T11" s="32"/>
      <c r="U11" s="31"/>
      <c r="V11" s="31"/>
      <c r="W11" s="32">
        <f t="shared" si="5"/>
        <v>0</v>
      </c>
      <c r="X11" s="31"/>
      <c r="Y11" s="32">
        <f t="shared" si="0"/>
        <v>0</v>
      </c>
      <c r="Z11" s="31"/>
      <c r="AA11" s="32">
        <f>(D11+G11+O11+Q11+W11+Y11)</f>
        <v>0</v>
      </c>
      <c r="AB11" s="35"/>
      <c r="AC11" s="37"/>
    </row>
    <row r="12" spans="1:29" ht="61.5" x14ac:dyDescent="0.9">
      <c r="A12" s="28" t="s">
        <v>65</v>
      </c>
      <c r="B12" s="38" t="s">
        <v>57</v>
      </c>
      <c r="C12" s="30"/>
      <c r="D12" s="30">
        <f t="shared" si="1"/>
        <v>0</v>
      </c>
      <c r="E12" s="31"/>
      <c r="F12" s="32"/>
      <c r="G12" s="32">
        <f t="shared" si="2"/>
        <v>0</v>
      </c>
      <c r="H12" s="33"/>
      <c r="I12" s="31"/>
      <c r="J12" s="31"/>
      <c r="K12" s="31"/>
      <c r="L12" s="31"/>
      <c r="M12" s="31"/>
      <c r="N12" s="31"/>
      <c r="O12" s="32">
        <f t="shared" si="3"/>
        <v>0</v>
      </c>
      <c r="P12" s="30"/>
      <c r="Q12" s="32">
        <f t="shared" si="4"/>
        <v>0</v>
      </c>
      <c r="R12" s="31"/>
      <c r="S12" s="31"/>
      <c r="T12" s="32"/>
      <c r="U12" s="31"/>
      <c r="V12" s="31"/>
      <c r="W12" s="32">
        <f t="shared" si="5"/>
        <v>0</v>
      </c>
      <c r="X12" s="31"/>
      <c r="Y12" s="32">
        <f t="shared" si="0"/>
        <v>0</v>
      </c>
      <c r="Z12" s="31"/>
      <c r="AA12" s="32">
        <f t="shared" si="6"/>
        <v>0</v>
      </c>
      <c r="AB12" s="35"/>
      <c r="AC12" s="36"/>
    </row>
    <row r="13" spans="1:29" ht="61.5" x14ac:dyDescent="0.9">
      <c r="A13" s="28" t="s">
        <v>66</v>
      </c>
      <c r="B13" s="38" t="s">
        <v>60</v>
      </c>
      <c r="C13" s="30"/>
      <c r="D13" s="30">
        <f t="shared" si="1"/>
        <v>0</v>
      </c>
      <c r="E13" s="31"/>
      <c r="F13" s="32"/>
      <c r="G13" s="32">
        <f t="shared" si="2"/>
        <v>0</v>
      </c>
      <c r="H13" s="33"/>
      <c r="I13" s="31"/>
      <c r="J13" s="31"/>
      <c r="K13" s="31"/>
      <c r="L13" s="31"/>
      <c r="M13" s="31"/>
      <c r="N13" s="31"/>
      <c r="O13" s="32">
        <f t="shared" si="3"/>
        <v>0</v>
      </c>
      <c r="P13" s="30"/>
      <c r="Q13" s="32">
        <f t="shared" si="4"/>
        <v>0</v>
      </c>
      <c r="R13" s="34"/>
      <c r="S13" s="31"/>
      <c r="T13" s="32"/>
      <c r="U13" s="31"/>
      <c r="V13" s="31"/>
      <c r="W13" s="32">
        <f t="shared" si="5"/>
        <v>0</v>
      </c>
      <c r="X13" s="31"/>
      <c r="Y13" s="32">
        <f t="shared" si="0"/>
        <v>0</v>
      </c>
      <c r="Z13" s="31"/>
      <c r="AA13" s="32">
        <f t="shared" si="6"/>
        <v>0</v>
      </c>
      <c r="AB13" s="35"/>
      <c r="AC13" s="37"/>
    </row>
    <row r="14" spans="1:29" ht="61.5" x14ac:dyDescent="0.9">
      <c r="A14" s="28" t="s">
        <v>67</v>
      </c>
      <c r="B14" s="38" t="s">
        <v>57</v>
      </c>
      <c r="C14" s="30"/>
      <c r="D14" s="30">
        <f t="shared" si="1"/>
        <v>0</v>
      </c>
      <c r="E14" s="31"/>
      <c r="F14" s="32"/>
      <c r="G14" s="32">
        <f t="shared" si="2"/>
        <v>0</v>
      </c>
      <c r="H14" s="33"/>
      <c r="I14" s="31"/>
      <c r="J14" s="31"/>
      <c r="K14" s="31"/>
      <c r="L14" s="31"/>
      <c r="M14" s="31"/>
      <c r="N14" s="31"/>
      <c r="O14" s="32">
        <f t="shared" si="3"/>
        <v>0</v>
      </c>
      <c r="P14" s="30"/>
      <c r="Q14" s="32">
        <f t="shared" si="4"/>
        <v>0</v>
      </c>
      <c r="R14" s="34"/>
      <c r="S14" s="31"/>
      <c r="T14" s="32"/>
      <c r="U14" s="31"/>
      <c r="V14" s="31"/>
      <c r="W14" s="32">
        <f t="shared" si="5"/>
        <v>0</v>
      </c>
      <c r="X14" s="31"/>
      <c r="Y14" s="32">
        <f t="shared" si="0"/>
        <v>0</v>
      </c>
      <c r="Z14" s="31"/>
      <c r="AA14" s="32">
        <f t="shared" si="6"/>
        <v>0</v>
      </c>
      <c r="AB14" s="35"/>
      <c r="AC14" s="37"/>
    </row>
    <row r="15" spans="1:29" ht="61.5" x14ac:dyDescent="0.9">
      <c r="A15" s="28" t="s">
        <v>68</v>
      </c>
      <c r="B15" s="38" t="s">
        <v>57</v>
      </c>
      <c r="C15" s="30"/>
      <c r="D15" s="30">
        <f t="shared" si="1"/>
        <v>0</v>
      </c>
      <c r="E15" s="31"/>
      <c r="F15" s="32"/>
      <c r="G15" s="32">
        <f t="shared" si="2"/>
        <v>0</v>
      </c>
      <c r="H15" s="33"/>
      <c r="I15" s="31"/>
      <c r="J15" s="31"/>
      <c r="K15" s="31"/>
      <c r="L15" s="31"/>
      <c r="M15" s="31"/>
      <c r="N15" s="31"/>
      <c r="O15" s="32">
        <f t="shared" si="3"/>
        <v>0</v>
      </c>
      <c r="P15" s="30"/>
      <c r="Q15" s="32">
        <f t="shared" si="4"/>
        <v>0</v>
      </c>
      <c r="R15" s="31"/>
      <c r="S15" s="31"/>
      <c r="T15" s="32"/>
      <c r="U15" s="31"/>
      <c r="V15" s="31"/>
      <c r="W15" s="32">
        <f t="shared" si="5"/>
        <v>0</v>
      </c>
      <c r="X15" s="31"/>
      <c r="Y15" s="32">
        <f t="shared" si="0"/>
        <v>0</v>
      </c>
      <c r="Z15" s="31"/>
      <c r="AA15" s="32">
        <f t="shared" si="6"/>
        <v>0</v>
      </c>
      <c r="AB15" s="35"/>
      <c r="AC15" s="36"/>
    </row>
    <row r="16" spans="1:29" ht="61.5" x14ac:dyDescent="0.9">
      <c r="A16" s="28" t="s">
        <v>69</v>
      </c>
      <c r="B16" s="38" t="s">
        <v>57</v>
      </c>
      <c r="C16" s="30"/>
      <c r="D16" s="30">
        <f t="shared" si="1"/>
        <v>0</v>
      </c>
      <c r="E16" s="31"/>
      <c r="F16" s="32"/>
      <c r="G16" s="32">
        <f t="shared" si="2"/>
        <v>0</v>
      </c>
      <c r="H16" s="33"/>
      <c r="I16" s="31"/>
      <c r="J16" s="31"/>
      <c r="K16" s="31"/>
      <c r="L16" s="31"/>
      <c r="M16" s="31"/>
      <c r="N16" s="31"/>
      <c r="O16" s="32">
        <f t="shared" si="3"/>
        <v>0</v>
      </c>
      <c r="P16" s="30"/>
      <c r="Q16" s="32">
        <f t="shared" si="4"/>
        <v>0</v>
      </c>
      <c r="R16" s="34"/>
      <c r="S16" s="31"/>
      <c r="T16" s="32"/>
      <c r="U16" s="31"/>
      <c r="V16" s="31"/>
      <c r="W16" s="32">
        <f t="shared" si="5"/>
        <v>0</v>
      </c>
      <c r="X16" s="31"/>
      <c r="Y16" s="32">
        <f t="shared" si="0"/>
        <v>0</v>
      </c>
      <c r="Z16" s="31"/>
      <c r="AA16" s="32">
        <f t="shared" si="6"/>
        <v>0</v>
      </c>
      <c r="AB16" s="35"/>
      <c r="AC16" s="36"/>
    </row>
    <row r="17" spans="1:29" ht="61.5" x14ac:dyDescent="0.9">
      <c r="A17" s="28" t="s">
        <v>70</v>
      </c>
      <c r="B17" s="38" t="s">
        <v>60</v>
      </c>
      <c r="C17" s="31"/>
      <c r="D17" s="30">
        <f t="shared" si="1"/>
        <v>0</v>
      </c>
      <c r="E17" s="32"/>
      <c r="F17" s="32"/>
      <c r="G17" s="32">
        <f t="shared" si="2"/>
        <v>0</v>
      </c>
      <c r="H17" s="32"/>
      <c r="I17" s="32"/>
      <c r="J17" s="32"/>
      <c r="K17" s="32"/>
      <c r="L17" s="32"/>
      <c r="M17" s="32"/>
      <c r="N17" s="31"/>
      <c r="O17" s="32">
        <f t="shared" si="3"/>
        <v>0</v>
      </c>
      <c r="P17" s="31"/>
      <c r="Q17" s="32">
        <f t="shared" si="4"/>
        <v>0</v>
      </c>
      <c r="R17" s="31"/>
      <c r="S17" s="31"/>
      <c r="T17" s="32"/>
      <c r="U17" s="31"/>
      <c r="V17" s="31"/>
      <c r="W17" s="32">
        <f t="shared" si="5"/>
        <v>0</v>
      </c>
      <c r="X17" s="31"/>
      <c r="Y17" s="32">
        <f t="shared" si="0"/>
        <v>0</v>
      </c>
      <c r="Z17" s="31"/>
      <c r="AA17" s="32">
        <f t="shared" si="6"/>
        <v>0</v>
      </c>
      <c r="AB17" s="35"/>
      <c r="AC17" s="36"/>
    </row>
    <row r="18" spans="1:29" ht="61.5" x14ac:dyDescent="0.9">
      <c r="A18" s="28" t="s">
        <v>72</v>
      </c>
      <c r="B18" s="38" t="s">
        <v>60</v>
      </c>
      <c r="C18" s="30"/>
      <c r="D18" s="30">
        <f t="shared" si="1"/>
        <v>0</v>
      </c>
      <c r="E18" s="31"/>
      <c r="F18" s="32"/>
      <c r="G18" s="32">
        <f t="shared" si="2"/>
        <v>0</v>
      </c>
      <c r="H18" s="33"/>
      <c r="I18" s="31"/>
      <c r="J18" s="31"/>
      <c r="K18" s="31"/>
      <c r="L18" s="31"/>
      <c r="M18" s="31"/>
      <c r="N18" s="31"/>
      <c r="O18" s="32">
        <f t="shared" si="3"/>
        <v>0</v>
      </c>
      <c r="P18" s="30"/>
      <c r="Q18" s="32">
        <f t="shared" si="4"/>
        <v>0</v>
      </c>
      <c r="R18" s="34"/>
      <c r="S18" s="31"/>
      <c r="T18" s="32"/>
      <c r="U18" s="31"/>
      <c r="V18" s="31"/>
      <c r="W18" s="32">
        <f t="shared" si="5"/>
        <v>0</v>
      </c>
      <c r="X18" s="31"/>
      <c r="Y18" s="32">
        <f t="shared" si="0"/>
        <v>0</v>
      </c>
      <c r="Z18" s="31"/>
      <c r="AA18" s="32">
        <f t="shared" si="6"/>
        <v>0</v>
      </c>
      <c r="AB18" s="35"/>
      <c r="AC18" s="36"/>
    </row>
    <row r="19" spans="1:29" ht="61.5" x14ac:dyDescent="0.9">
      <c r="A19" s="28" t="s">
        <v>73</v>
      </c>
      <c r="B19" s="38" t="s">
        <v>57</v>
      </c>
      <c r="C19" s="30"/>
      <c r="D19" s="30">
        <f t="shared" si="1"/>
        <v>0</v>
      </c>
      <c r="E19" s="31"/>
      <c r="F19" s="32"/>
      <c r="G19" s="32">
        <f t="shared" si="2"/>
        <v>0</v>
      </c>
      <c r="H19" s="33"/>
      <c r="I19" s="31"/>
      <c r="J19" s="31"/>
      <c r="K19" s="31"/>
      <c r="L19" s="31"/>
      <c r="M19" s="31"/>
      <c r="N19" s="31"/>
      <c r="O19" s="32">
        <f t="shared" si="3"/>
        <v>0</v>
      </c>
      <c r="P19" s="30"/>
      <c r="Q19" s="32">
        <f t="shared" si="4"/>
        <v>0</v>
      </c>
      <c r="R19" s="34"/>
      <c r="S19" s="31"/>
      <c r="T19" s="32"/>
      <c r="U19" s="31"/>
      <c r="V19" s="31"/>
      <c r="W19" s="32">
        <f t="shared" si="5"/>
        <v>0</v>
      </c>
      <c r="X19" s="31"/>
      <c r="Y19" s="32">
        <f t="shared" si="0"/>
        <v>0</v>
      </c>
      <c r="Z19" s="31"/>
      <c r="AA19" s="32">
        <f t="shared" si="6"/>
        <v>0</v>
      </c>
      <c r="AB19" s="35"/>
      <c r="AC19" s="37"/>
    </row>
    <row r="20" spans="1:29" ht="61.5" x14ac:dyDescent="0.9">
      <c r="A20" s="28" t="s">
        <v>74</v>
      </c>
      <c r="B20" s="38" t="s">
        <v>57</v>
      </c>
      <c r="C20" s="30"/>
      <c r="D20" s="30">
        <f t="shared" si="1"/>
        <v>0</v>
      </c>
      <c r="E20" s="32"/>
      <c r="F20" s="32"/>
      <c r="G20" s="32">
        <f t="shared" si="2"/>
        <v>0</v>
      </c>
      <c r="H20" s="33"/>
      <c r="I20" s="32"/>
      <c r="J20" s="32"/>
      <c r="K20" s="32"/>
      <c r="L20" s="32"/>
      <c r="M20" s="32"/>
      <c r="N20" s="31"/>
      <c r="O20" s="32">
        <f t="shared" si="3"/>
        <v>0</v>
      </c>
      <c r="P20" s="30"/>
      <c r="Q20" s="32">
        <f t="shared" si="4"/>
        <v>0</v>
      </c>
      <c r="R20" s="31"/>
      <c r="S20" s="31"/>
      <c r="T20" s="32"/>
      <c r="U20" s="31"/>
      <c r="V20" s="31"/>
      <c r="W20" s="32">
        <f t="shared" si="5"/>
        <v>0</v>
      </c>
      <c r="X20" s="31"/>
      <c r="Y20" s="32">
        <f t="shared" si="0"/>
        <v>0</v>
      </c>
      <c r="Z20" s="31"/>
      <c r="AA20" s="32">
        <f t="shared" si="6"/>
        <v>0</v>
      </c>
      <c r="AB20" s="35"/>
      <c r="AC20" s="37"/>
    </row>
    <row r="21" spans="1:29" ht="61.5" x14ac:dyDescent="0.9">
      <c r="A21" s="28" t="s">
        <v>75</v>
      </c>
      <c r="B21" s="38" t="s">
        <v>57</v>
      </c>
      <c r="C21" s="30"/>
      <c r="D21" s="30">
        <f t="shared" si="1"/>
        <v>0</v>
      </c>
      <c r="E21" s="30"/>
      <c r="F21" s="33"/>
      <c r="G21" s="32">
        <f t="shared" si="2"/>
        <v>0</v>
      </c>
      <c r="H21" s="33"/>
      <c r="I21" s="30"/>
      <c r="J21" s="30"/>
      <c r="K21" s="30"/>
      <c r="L21" s="30"/>
      <c r="M21" s="30"/>
      <c r="N21" s="31"/>
      <c r="O21" s="32">
        <f t="shared" si="3"/>
        <v>0</v>
      </c>
      <c r="P21" s="30"/>
      <c r="Q21" s="32">
        <f t="shared" si="4"/>
        <v>0</v>
      </c>
      <c r="R21" s="34"/>
      <c r="S21" s="31"/>
      <c r="T21" s="32"/>
      <c r="U21" s="31"/>
      <c r="V21" s="31"/>
      <c r="W21" s="32">
        <f t="shared" si="5"/>
        <v>0</v>
      </c>
      <c r="X21" s="31"/>
      <c r="Y21" s="32">
        <f t="shared" si="0"/>
        <v>0</v>
      </c>
      <c r="Z21" s="31"/>
      <c r="AA21" s="32">
        <f t="shared" si="6"/>
        <v>0</v>
      </c>
      <c r="AB21" s="35"/>
      <c r="AC21" s="37"/>
    </row>
    <row r="22" spans="1:29" ht="61.5" x14ac:dyDescent="0.9">
      <c r="A22" s="28" t="s">
        <v>76</v>
      </c>
      <c r="B22" s="38" t="s">
        <v>57</v>
      </c>
      <c r="C22" s="30"/>
      <c r="D22" s="30">
        <f t="shared" si="1"/>
        <v>0</v>
      </c>
      <c r="E22" s="31"/>
      <c r="F22" s="32"/>
      <c r="G22" s="32">
        <f t="shared" si="2"/>
        <v>0</v>
      </c>
      <c r="H22" s="33"/>
      <c r="I22" s="31"/>
      <c r="J22" s="31"/>
      <c r="K22" s="31"/>
      <c r="L22" s="31"/>
      <c r="M22" s="31"/>
      <c r="N22" s="31"/>
      <c r="O22" s="32">
        <f t="shared" si="3"/>
        <v>0</v>
      </c>
      <c r="P22" s="30"/>
      <c r="Q22" s="32">
        <f t="shared" si="4"/>
        <v>0</v>
      </c>
      <c r="R22" s="31"/>
      <c r="S22" s="31"/>
      <c r="T22" s="32"/>
      <c r="U22" s="31"/>
      <c r="V22" s="31"/>
      <c r="W22" s="32">
        <f t="shared" si="5"/>
        <v>0</v>
      </c>
      <c r="X22" s="31"/>
      <c r="Y22" s="32">
        <f t="shared" si="0"/>
        <v>0</v>
      </c>
      <c r="Z22" s="31"/>
      <c r="AA22" s="32">
        <f t="shared" si="6"/>
        <v>0</v>
      </c>
      <c r="AB22" s="35"/>
      <c r="AC22" s="37"/>
    </row>
    <row r="23" spans="1:29" ht="61.5" x14ac:dyDescent="0.9">
      <c r="A23" s="28" t="s">
        <v>77</v>
      </c>
      <c r="B23" s="38" t="s">
        <v>57</v>
      </c>
      <c r="C23" s="30"/>
      <c r="D23" s="30">
        <f t="shared" si="1"/>
        <v>0</v>
      </c>
      <c r="E23" s="30"/>
      <c r="F23" s="33"/>
      <c r="G23" s="32">
        <f t="shared" si="2"/>
        <v>0</v>
      </c>
      <c r="H23" s="33"/>
      <c r="I23" s="30"/>
      <c r="J23" s="30"/>
      <c r="K23" s="30"/>
      <c r="L23" s="30"/>
      <c r="M23" s="30"/>
      <c r="N23" s="31"/>
      <c r="O23" s="32">
        <f t="shared" si="3"/>
        <v>0</v>
      </c>
      <c r="P23" s="30"/>
      <c r="Q23" s="32">
        <f t="shared" si="4"/>
        <v>0</v>
      </c>
      <c r="R23" s="39"/>
      <c r="S23" s="30"/>
      <c r="T23" s="32"/>
      <c r="U23" s="30"/>
      <c r="V23" s="30"/>
      <c r="W23" s="32">
        <f t="shared" si="5"/>
        <v>0</v>
      </c>
      <c r="X23" s="30"/>
      <c r="Y23" s="32">
        <f t="shared" si="0"/>
        <v>0</v>
      </c>
      <c r="Z23" s="30"/>
      <c r="AA23" s="32">
        <f t="shared" si="6"/>
        <v>0</v>
      </c>
      <c r="AB23" s="35"/>
      <c r="AC23" s="40"/>
    </row>
    <row r="24" spans="1:29" ht="61.5" x14ac:dyDescent="0.9">
      <c r="A24" s="28" t="s">
        <v>78</v>
      </c>
      <c r="B24" s="38" t="s">
        <v>57</v>
      </c>
      <c r="C24" s="30"/>
      <c r="D24" s="30">
        <f t="shared" si="1"/>
        <v>0</v>
      </c>
      <c r="E24" s="30"/>
      <c r="F24" s="33"/>
      <c r="G24" s="32">
        <f t="shared" si="2"/>
        <v>0</v>
      </c>
      <c r="H24" s="33"/>
      <c r="I24" s="30"/>
      <c r="J24" s="30"/>
      <c r="K24" s="30"/>
      <c r="L24" s="30"/>
      <c r="M24" s="30"/>
      <c r="N24" s="31"/>
      <c r="O24" s="32">
        <f t="shared" si="3"/>
        <v>0</v>
      </c>
      <c r="P24" s="30"/>
      <c r="Q24" s="32">
        <f t="shared" si="4"/>
        <v>0</v>
      </c>
      <c r="R24" s="39"/>
      <c r="S24" s="30"/>
      <c r="T24" s="32"/>
      <c r="U24" s="30"/>
      <c r="V24" s="30"/>
      <c r="W24" s="32">
        <f t="shared" si="5"/>
        <v>0</v>
      </c>
      <c r="X24" s="30"/>
      <c r="Y24" s="32">
        <f t="shared" si="0"/>
        <v>0</v>
      </c>
      <c r="Z24" s="30"/>
      <c r="AA24" s="32">
        <f t="shared" si="6"/>
        <v>0</v>
      </c>
      <c r="AB24" s="35"/>
      <c r="AC24" s="40"/>
    </row>
    <row r="25" spans="1:29" ht="61.5" x14ac:dyDescent="0.9">
      <c r="A25" s="28" t="s">
        <v>79</v>
      </c>
      <c r="B25" s="38" t="s">
        <v>57</v>
      </c>
      <c r="C25" s="30"/>
      <c r="D25" s="30">
        <f t="shared" si="1"/>
        <v>0</v>
      </c>
      <c r="E25" s="30"/>
      <c r="F25" s="33"/>
      <c r="G25" s="32">
        <f t="shared" si="2"/>
        <v>0</v>
      </c>
      <c r="H25" s="33"/>
      <c r="I25" s="30"/>
      <c r="J25" s="30"/>
      <c r="K25" s="30"/>
      <c r="L25" s="30"/>
      <c r="M25" s="30"/>
      <c r="N25" s="31"/>
      <c r="O25" s="32">
        <f t="shared" si="3"/>
        <v>0</v>
      </c>
      <c r="P25" s="30"/>
      <c r="Q25" s="32">
        <f t="shared" si="4"/>
        <v>0</v>
      </c>
      <c r="R25" s="30"/>
      <c r="S25" s="30"/>
      <c r="T25" s="32"/>
      <c r="U25" s="30"/>
      <c r="V25" s="30"/>
      <c r="W25" s="32">
        <f t="shared" si="5"/>
        <v>0</v>
      </c>
      <c r="X25" s="30"/>
      <c r="Y25" s="32">
        <f t="shared" si="0"/>
        <v>0</v>
      </c>
      <c r="Z25" s="30"/>
      <c r="AA25" s="32">
        <f t="shared" si="6"/>
        <v>0</v>
      </c>
      <c r="AB25" s="35"/>
      <c r="AC25" s="40"/>
    </row>
    <row r="26" spans="1:29" ht="61.5" x14ac:dyDescent="0.9">
      <c r="A26" s="28" t="s">
        <v>80</v>
      </c>
      <c r="B26" s="38" t="s">
        <v>57</v>
      </c>
      <c r="C26" s="30"/>
      <c r="D26" s="30">
        <f t="shared" si="1"/>
        <v>0</v>
      </c>
      <c r="E26" s="30"/>
      <c r="F26" s="33"/>
      <c r="G26" s="32">
        <f t="shared" si="2"/>
        <v>0</v>
      </c>
      <c r="H26" s="33"/>
      <c r="I26" s="30"/>
      <c r="J26" s="30"/>
      <c r="K26" s="30"/>
      <c r="L26" s="30"/>
      <c r="M26" s="30"/>
      <c r="N26" s="31"/>
      <c r="O26" s="32">
        <f t="shared" si="3"/>
        <v>0</v>
      </c>
      <c r="P26" s="30"/>
      <c r="Q26" s="32">
        <f t="shared" si="4"/>
        <v>0</v>
      </c>
      <c r="R26" s="30"/>
      <c r="S26" s="30"/>
      <c r="T26" s="32"/>
      <c r="U26" s="30"/>
      <c r="V26" s="30"/>
      <c r="W26" s="32">
        <f t="shared" si="5"/>
        <v>0</v>
      </c>
      <c r="X26" s="30"/>
      <c r="Y26" s="32">
        <f t="shared" si="0"/>
        <v>0</v>
      </c>
      <c r="Z26" s="30"/>
      <c r="AA26" s="32">
        <f t="shared" si="6"/>
        <v>0</v>
      </c>
      <c r="AB26" s="35"/>
      <c r="AC26" s="40"/>
    </row>
    <row r="27" spans="1:29" ht="61.5" x14ac:dyDescent="0.9">
      <c r="A27" s="28" t="s">
        <v>81</v>
      </c>
      <c r="B27" s="38" t="s">
        <v>57</v>
      </c>
      <c r="C27" s="30"/>
      <c r="D27" s="30">
        <f t="shared" si="1"/>
        <v>0</v>
      </c>
      <c r="E27" s="30"/>
      <c r="F27" s="33"/>
      <c r="G27" s="32">
        <f t="shared" si="2"/>
        <v>0</v>
      </c>
      <c r="H27" s="33"/>
      <c r="I27" s="30"/>
      <c r="J27" s="30"/>
      <c r="K27" s="30"/>
      <c r="L27" s="30"/>
      <c r="M27" s="30"/>
      <c r="N27" s="31"/>
      <c r="O27" s="32">
        <f t="shared" si="3"/>
        <v>0</v>
      </c>
      <c r="P27" s="30"/>
      <c r="Q27" s="32">
        <f t="shared" si="4"/>
        <v>0</v>
      </c>
      <c r="R27" s="39"/>
      <c r="S27" s="30"/>
      <c r="T27" s="32"/>
      <c r="U27" s="30"/>
      <c r="V27" s="30"/>
      <c r="W27" s="32">
        <f t="shared" si="5"/>
        <v>0</v>
      </c>
      <c r="X27" s="30"/>
      <c r="Y27" s="32">
        <f t="shared" si="0"/>
        <v>0</v>
      </c>
      <c r="Z27" s="30"/>
      <c r="AA27" s="32">
        <f t="shared" si="6"/>
        <v>0</v>
      </c>
      <c r="AB27" s="35"/>
      <c r="AC27" s="40"/>
    </row>
    <row r="28" spans="1:29" ht="61.5" x14ac:dyDescent="0.9">
      <c r="A28" s="28" t="s">
        <v>82</v>
      </c>
      <c r="B28" s="38" t="s">
        <v>57</v>
      </c>
      <c r="C28" s="30"/>
      <c r="D28" s="30">
        <f t="shared" si="1"/>
        <v>0</v>
      </c>
      <c r="E28" s="30"/>
      <c r="F28" s="33"/>
      <c r="G28" s="32">
        <f t="shared" si="2"/>
        <v>0</v>
      </c>
      <c r="H28" s="33"/>
      <c r="I28" s="30"/>
      <c r="J28" s="30"/>
      <c r="K28" s="30"/>
      <c r="L28" s="30"/>
      <c r="M28" s="30"/>
      <c r="N28" s="31"/>
      <c r="O28" s="32">
        <f t="shared" si="3"/>
        <v>0</v>
      </c>
      <c r="P28" s="30"/>
      <c r="Q28" s="32">
        <f t="shared" si="4"/>
        <v>0</v>
      </c>
      <c r="R28" s="30"/>
      <c r="S28" s="30"/>
      <c r="T28" s="32"/>
      <c r="U28" s="30"/>
      <c r="V28" s="30"/>
      <c r="W28" s="32">
        <f t="shared" si="5"/>
        <v>0</v>
      </c>
      <c r="X28" s="30"/>
      <c r="Y28" s="32">
        <f t="shared" si="0"/>
        <v>0</v>
      </c>
      <c r="Z28" s="30"/>
      <c r="AA28" s="32">
        <f t="shared" si="6"/>
        <v>0</v>
      </c>
      <c r="AB28" s="35"/>
      <c r="AC28" s="41"/>
    </row>
    <row r="29" spans="1:29" ht="61.5" x14ac:dyDescent="0.9">
      <c r="A29" s="28" t="s">
        <v>83</v>
      </c>
      <c r="B29" s="38" t="s">
        <v>57</v>
      </c>
      <c r="C29" s="30"/>
      <c r="D29" s="30">
        <f t="shared" si="1"/>
        <v>0</v>
      </c>
      <c r="E29" s="30"/>
      <c r="F29" s="33"/>
      <c r="G29" s="32">
        <f t="shared" si="2"/>
        <v>0</v>
      </c>
      <c r="H29" s="33"/>
      <c r="I29" s="30"/>
      <c r="J29" s="30"/>
      <c r="K29" s="30"/>
      <c r="L29" s="30"/>
      <c r="M29" s="30"/>
      <c r="N29" s="31"/>
      <c r="O29" s="32">
        <f t="shared" si="3"/>
        <v>0</v>
      </c>
      <c r="P29" s="30"/>
      <c r="Q29" s="32">
        <f t="shared" si="4"/>
        <v>0</v>
      </c>
      <c r="R29" s="30"/>
      <c r="S29" s="30"/>
      <c r="T29" s="32"/>
      <c r="U29" s="30"/>
      <c r="V29" s="30"/>
      <c r="W29" s="32">
        <f t="shared" si="5"/>
        <v>0</v>
      </c>
      <c r="X29" s="30"/>
      <c r="Y29" s="32">
        <f t="shared" si="0"/>
        <v>0</v>
      </c>
      <c r="Z29" s="30"/>
      <c r="AA29" s="32">
        <f t="shared" si="6"/>
        <v>0</v>
      </c>
      <c r="AB29" s="35"/>
      <c r="AC29" s="41"/>
    </row>
    <row r="30" spans="1:29" ht="61.5" x14ac:dyDescent="0.9">
      <c r="A30" s="28" t="s">
        <v>84</v>
      </c>
      <c r="B30" s="38" t="s">
        <v>60</v>
      </c>
      <c r="C30" s="30"/>
      <c r="D30" s="30">
        <f t="shared" si="1"/>
        <v>0</v>
      </c>
      <c r="E30" s="30"/>
      <c r="F30" s="33"/>
      <c r="G30" s="32">
        <f t="shared" si="2"/>
        <v>0</v>
      </c>
      <c r="H30" s="33"/>
      <c r="I30" s="30"/>
      <c r="J30" s="30"/>
      <c r="K30" s="30"/>
      <c r="L30" s="30"/>
      <c r="M30" s="30"/>
      <c r="N30" s="31"/>
      <c r="O30" s="32">
        <f t="shared" si="3"/>
        <v>0</v>
      </c>
      <c r="P30" s="30"/>
      <c r="Q30" s="32">
        <f t="shared" si="4"/>
        <v>0</v>
      </c>
      <c r="R30" s="39"/>
      <c r="S30" s="30"/>
      <c r="T30" s="32"/>
      <c r="U30" s="30"/>
      <c r="V30" s="30"/>
      <c r="W30" s="32">
        <f t="shared" si="5"/>
        <v>0</v>
      </c>
      <c r="X30" s="30"/>
      <c r="Y30" s="32">
        <f t="shared" si="0"/>
        <v>0</v>
      </c>
      <c r="Z30" s="30"/>
      <c r="AA30" s="32">
        <f t="shared" si="6"/>
        <v>0</v>
      </c>
      <c r="AB30" s="35"/>
      <c r="AC30" s="41"/>
    </row>
    <row r="31" spans="1:29" ht="61.5" x14ac:dyDescent="0.9">
      <c r="A31" s="50" t="s">
        <v>3</v>
      </c>
      <c r="B31" s="38"/>
      <c r="C31" s="48">
        <f>SUM(C6:C30)</f>
        <v>0</v>
      </c>
      <c r="D31" s="48">
        <f t="shared" ref="D31:AA31" si="7">SUM(D6:D30)</f>
        <v>0</v>
      </c>
      <c r="E31" s="48">
        <f t="shared" si="7"/>
        <v>0</v>
      </c>
      <c r="F31" s="48">
        <f t="shared" si="7"/>
        <v>0</v>
      </c>
      <c r="G31" s="48">
        <f t="shared" si="7"/>
        <v>0</v>
      </c>
      <c r="H31" s="48">
        <f t="shared" si="7"/>
        <v>0</v>
      </c>
      <c r="I31" s="48">
        <f t="shared" si="7"/>
        <v>0</v>
      </c>
      <c r="J31" s="48">
        <f t="shared" si="7"/>
        <v>0</v>
      </c>
      <c r="K31" s="48">
        <f t="shared" si="7"/>
        <v>0</v>
      </c>
      <c r="L31" s="48">
        <f t="shared" si="7"/>
        <v>0</v>
      </c>
      <c r="M31" s="48">
        <f t="shared" si="7"/>
        <v>0</v>
      </c>
      <c r="N31" s="48">
        <f t="shared" si="7"/>
        <v>0</v>
      </c>
      <c r="O31" s="48">
        <f t="shared" si="7"/>
        <v>0</v>
      </c>
      <c r="P31" s="48">
        <f t="shared" si="7"/>
        <v>0</v>
      </c>
      <c r="Q31" s="48">
        <f t="shared" si="7"/>
        <v>0</v>
      </c>
      <c r="R31" s="48">
        <f t="shared" si="7"/>
        <v>0</v>
      </c>
      <c r="S31" s="48">
        <f t="shared" si="7"/>
        <v>0</v>
      </c>
      <c r="T31" s="48">
        <f t="shared" si="7"/>
        <v>0</v>
      </c>
      <c r="U31" s="48">
        <f t="shared" si="7"/>
        <v>0</v>
      </c>
      <c r="V31" s="48">
        <f t="shared" si="7"/>
        <v>0</v>
      </c>
      <c r="W31" s="48">
        <f t="shared" si="7"/>
        <v>0</v>
      </c>
      <c r="X31" s="48">
        <f t="shared" si="7"/>
        <v>0</v>
      </c>
      <c r="Y31" s="48">
        <f t="shared" si="7"/>
        <v>0</v>
      </c>
      <c r="Z31" s="48">
        <f t="shared" si="7"/>
        <v>0</v>
      </c>
      <c r="AA31" s="48">
        <f t="shared" si="7"/>
        <v>0</v>
      </c>
      <c r="AB31" s="42"/>
      <c r="AC31" s="43"/>
    </row>
    <row r="32" spans="1:29" ht="61.5" x14ac:dyDescent="0.9">
      <c r="A32" s="50" t="s">
        <v>17</v>
      </c>
      <c r="B32" s="44"/>
      <c r="C32" s="49" t="e">
        <f>AVERAGE(C6:C30)</f>
        <v>#DIV/0!</v>
      </c>
      <c r="D32" s="49">
        <f t="shared" ref="D32:AA32" si="8">AVERAGE(D6:D30)</f>
        <v>0</v>
      </c>
      <c r="E32" s="49" t="e">
        <f t="shared" si="8"/>
        <v>#DIV/0!</v>
      </c>
      <c r="F32" s="49" t="e">
        <f t="shared" si="8"/>
        <v>#DIV/0!</v>
      </c>
      <c r="G32" s="49">
        <f t="shared" si="8"/>
        <v>0</v>
      </c>
      <c r="H32" s="49" t="e">
        <f t="shared" si="8"/>
        <v>#DIV/0!</v>
      </c>
      <c r="I32" s="49" t="e">
        <f t="shared" si="8"/>
        <v>#DIV/0!</v>
      </c>
      <c r="J32" s="49" t="e">
        <f t="shared" si="8"/>
        <v>#DIV/0!</v>
      </c>
      <c r="K32" s="49" t="e">
        <f t="shared" si="8"/>
        <v>#DIV/0!</v>
      </c>
      <c r="L32" s="49" t="e">
        <f t="shared" si="8"/>
        <v>#DIV/0!</v>
      </c>
      <c r="M32" s="49" t="e">
        <f t="shared" si="8"/>
        <v>#DIV/0!</v>
      </c>
      <c r="N32" s="49" t="e">
        <f t="shared" si="8"/>
        <v>#DIV/0!</v>
      </c>
      <c r="O32" s="49">
        <f t="shared" si="8"/>
        <v>0</v>
      </c>
      <c r="P32" s="49" t="e">
        <f t="shared" si="8"/>
        <v>#DIV/0!</v>
      </c>
      <c r="Q32" s="49">
        <f t="shared" si="8"/>
        <v>0</v>
      </c>
      <c r="R32" s="49" t="e">
        <f t="shared" si="8"/>
        <v>#DIV/0!</v>
      </c>
      <c r="S32" s="49" t="e">
        <f t="shared" si="8"/>
        <v>#DIV/0!</v>
      </c>
      <c r="T32" s="49" t="e">
        <f t="shared" si="8"/>
        <v>#DIV/0!</v>
      </c>
      <c r="U32" s="49" t="e">
        <f t="shared" si="8"/>
        <v>#DIV/0!</v>
      </c>
      <c r="V32" s="49" t="e">
        <f t="shared" si="8"/>
        <v>#DIV/0!</v>
      </c>
      <c r="W32" s="49">
        <f t="shared" si="8"/>
        <v>0</v>
      </c>
      <c r="X32" s="49" t="e">
        <f t="shared" si="8"/>
        <v>#DIV/0!</v>
      </c>
      <c r="Y32" s="49">
        <f t="shared" si="8"/>
        <v>0</v>
      </c>
      <c r="Z32" s="49" t="e">
        <f t="shared" si="8"/>
        <v>#DIV/0!</v>
      </c>
      <c r="AA32" s="49">
        <f t="shared" si="8"/>
        <v>0</v>
      </c>
      <c r="AB32" s="45"/>
      <c r="AC32" s="45"/>
    </row>
    <row r="33" spans="1:29" ht="61.5" x14ac:dyDescent="0.9">
      <c r="A33" s="50" t="s">
        <v>85</v>
      </c>
      <c r="B33" s="44"/>
      <c r="C33" s="46"/>
      <c r="D33" s="46"/>
      <c r="E33" s="46"/>
      <c r="F33" s="35">
        <f ca="1">A77+F33</f>
        <v>0</v>
      </c>
      <c r="G33" s="35"/>
      <c r="H33" s="46"/>
      <c r="I33" s="46"/>
      <c r="J33" s="46"/>
      <c r="K33" s="46"/>
      <c r="L33" s="46"/>
      <c r="M33" s="46"/>
      <c r="N33" s="46"/>
      <c r="O33" s="46"/>
      <c r="P33" s="46"/>
      <c r="Q33" s="35"/>
      <c r="R33" s="44"/>
      <c r="S33" s="44"/>
      <c r="T33" s="44"/>
      <c r="U33" s="44"/>
      <c r="V33" s="44"/>
      <c r="W33" s="44"/>
      <c r="X33" s="44"/>
      <c r="Y33" s="44"/>
      <c r="Z33" s="44"/>
      <c r="AA33" s="47"/>
      <c r="AB33" s="47"/>
      <c r="AC33" s="47"/>
    </row>
    <row r="34" spans="1:29" ht="45" x14ac:dyDescent="0.2">
      <c r="A34" s="4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7" spans="1:29" ht="60" x14ac:dyDescent="0.2">
      <c r="A37" s="7" t="s">
        <v>50</v>
      </c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9" ht="60" x14ac:dyDescent="0.2">
      <c r="A38" s="7" t="s">
        <v>51</v>
      </c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9" ht="60" x14ac:dyDescent="0.2">
      <c r="A39" s="7" t="s">
        <v>52</v>
      </c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9" ht="44.2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9" ht="209.25" x14ac:dyDescent="0.7">
      <c r="A41" s="1" t="s">
        <v>0</v>
      </c>
      <c r="B41" s="2" t="s">
        <v>1</v>
      </c>
      <c r="C41" s="3" t="s">
        <v>2</v>
      </c>
      <c r="D41" s="3" t="s">
        <v>3</v>
      </c>
      <c r="E41" s="3" t="s">
        <v>4</v>
      </c>
      <c r="F41" s="3" t="s">
        <v>5</v>
      </c>
      <c r="G41" s="3" t="s">
        <v>3</v>
      </c>
      <c r="H41" s="3" t="s">
        <v>6</v>
      </c>
      <c r="I41" s="3" t="s">
        <v>7</v>
      </c>
      <c r="J41" s="3" t="s">
        <v>6</v>
      </c>
      <c r="K41" s="3" t="s">
        <v>8</v>
      </c>
      <c r="L41" s="3" t="s">
        <v>6</v>
      </c>
      <c r="M41" s="3" t="s">
        <v>9</v>
      </c>
      <c r="N41" s="3" t="s">
        <v>6</v>
      </c>
      <c r="O41" s="3" t="s">
        <v>3</v>
      </c>
      <c r="P41" s="2" t="s">
        <v>10</v>
      </c>
      <c r="Q41" s="2" t="s">
        <v>11</v>
      </c>
      <c r="R41" s="2" t="s">
        <v>6</v>
      </c>
      <c r="S41" s="2" t="s">
        <v>12</v>
      </c>
      <c r="T41" s="2" t="s">
        <v>6</v>
      </c>
      <c r="U41" s="2" t="s">
        <v>13</v>
      </c>
      <c r="V41" s="2" t="s">
        <v>6</v>
      </c>
      <c r="W41" s="2" t="s">
        <v>3</v>
      </c>
      <c r="X41" s="2" t="s">
        <v>14</v>
      </c>
      <c r="Y41" s="2" t="s">
        <v>3</v>
      </c>
      <c r="Z41" s="2" t="s">
        <v>6</v>
      </c>
      <c r="AA41" s="2" t="s">
        <v>45</v>
      </c>
      <c r="AB41" s="52" t="s">
        <v>15</v>
      </c>
      <c r="AC41" s="52" t="s">
        <v>16</v>
      </c>
    </row>
    <row r="42" spans="1:29" ht="61.5" x14ac:dyDescent="0.9">
      <c r="A42" s="8" t="s">
        <v>18</v>
      </c>
      <c r="B42" s="9"/>
      <c r="C42" s="9">
        <v>21</v>
      </c>
      <c r="D42" s="10">
        <f t="shared" ref="D42:D67" si="9">(C42/25)*100</f>
        <v>84</v>
      </c>
      <c r="E42" s="13" t="s">
        <v>46</v>
      </c>
      <c r="F42" s="11">
        <v>27</v>
      </c>
      <c r="G42" s="12">
        <f t="shared" ref="G42:G67" si="10">(F42/40)*100</f>
        <v>67.5</v>
      </c>
      <c r="H42" s="13" t="s">
        <v>46</v>
      </c>
      <c r="I42" s="10">
        <v>12</v>
      </c>
      <c r="J42" s="10" t="s">
        <v>46</v>
      </c>
      <c r="K42" s="13">
        <v>40</v>
      </c>
      <c r="L42" s="10" t="s">
        <v>48</v>
      </c>
      <c r="M42" s="10">
        <v>12</v>
      </c>
      <c r="N42" s="10" t="s">
        <v>46</v>
      </c>
      <c r="O42" s="11">
        <f t="shared" ref="O42:O67" si="11">((I42+K42+M42)/80)*100</f>
        <v>80</v>
      </c>
      <c r="P42" s="14">
        <v>36</v>
      </c>
      <c r="Q42" s="11">
        <f t="shared" ref="Q42:Q67" si="12">(P42/40)*100</f>
        <v>90</v>
      </c>
      <c r="R42" s="14" t="s">
        <v>48</v>
      </c>
      <c r="S42" s="13">
        <v>29</v>
      </c>
      <c r="T42" s="14" t="s">
        <v>48</v>
      </c>
      <c r="U42" s="13">
        <v>27</v>
      </c>
      <c r="V42" s="13" t="s">
        <v>48</v>
      </c>
      <c r="W42" s="11">
        <f t="shared" ref="W42:W67" si="13">(S42+U42)/60*100</f>
        <v>93.333333333333329</v>
      </c>
      <c r="X42" s="14">
        <v>24</v>
      </c>
      <c r="Y42" s="11">
        <f t="shared" ref="Y42:Y67" si="14">(X42/25)*100</f>
        <v>96</v>
      </c>
      <c r="Z42" s="14" t="s">
        <v>48</v>
      </c>
      <c r="AA42" s="11">
        <f>(D42+G42+O42+Q42+W42+Y42)</f>
        <v>510.83333333333331</v>
      </c>
      <c r="AB42" s="51"/>
      <c r="AC42" s="53"/>
    </row>
    <row r="43" spans="1:29" ht="61.5" x14ac:dyDescent="0.9">
      <c r="A43" s="8" t="s">
        <v>43</v>
      </c>
      <c r="B43" s="9"/>
      <c r="C43" s="9">
        <v>17</v>
      </c>
      <c r="D43" s="10">
        <f t="shared" si="9"/>
        <v>68</v>
      </c>
      <c r="E43" s="13" t="s">
        <v>46</v>
      </c>
      <c r="F43" s="11">
        <v>38</v>
      </c>
      <c r="G43" s="12">
        <f t="shared" si="10"/>
        <v>95</v>
      </c>
      <c r="H43" s="13" t="s">
        <v>48</v>
      </c>
      <c r="I43" s="10">
        <v>12</v>
      </c>
      <c r="J43" s="10" t="s">
        <v>46</v>
      </c>
      <c r="K43" s="13">
        <v>24</v>
      </c>
      <c r="L43" s="10" t="s">
        <v>46</v>
      </c>
      <c r="M43" s="10">
        <v>14</v>
      </c>
      <c r="N43" s="10" t="s">
        <v>46</v>
      </c>
      <c r="O43" s="11">
        <f t="shared" si="11"/>
        <v>62.5</v>
      </c>
      <c r="P43" s="14">
        <v>25</v>
      </c>
      <c r="Q43" s="11">
        <f t="shared" si="12"/>
        <v>62.5</v>
      </c>
      <c r="R43" s="14" t="s">
        <v>46</v>
      </c>
      <c r="S43" s="13">
        <v>27</v>
      </c>
      <c r="T43" s="14" t="s">
        <v>48</v>
      </c>
      <c r="U43" s="13">
        <v>27</v>
      </c>
      <c r="V43" s="13" t="s">
        <v>48</v>
      </c>
      <c r="W43" s="11">
        <f t="shared" si="13"/>
        <v>90</v>
      </c>
      <c r="X43" s="14">
        <v>23</v>
      </c>
      <c r="Y43" s="11">
        <f t="shared" si="14"/>
        <v>92</v>
      </c>
      <c r="Z43" s="14" t="s">
        <v>48</v>
      </c>
      <c r="AA43" s="11">
        <f>(D43+G43+O43+Q43+W43+Y43)</f>
        <v>470</v>
      </c>
      <c r="AB43" s="51"/>
      <c r="AC43" s="53"/>
    </row>
    <row r="44" spans="1:29" ht="61.5" x14ac:dyDescent="0.9">
      <c r="A44" s="8" t="s">
        <v>20</v>
      </c>
      <c r="B44" s="9"/>
      <c r="C44" s="9">
        <v>16</v>
      </c>
      <c r="D44" s="10">
        <f t="shared" si="9"/>
        <v>64</v>
      </c>
      <c r="E44" s="13" t="s">
        <v>46</v>
      </c>
      <c r="F44" s="11">
        <v>29</v>
      </c>
      <c r="G44" s="12">
        <f t="shared" si="10"/>
        <v>72.5</v>
      </c>
      <c r="H44" s="13" t="s">
        <v>46</v>
      </c>
      <c r="I44" s="10">
        <v>8</v>
      </c>
      <c r="J44" s="10" t="s">
        <v>47</v>
      </c>
      <c r="K44" s="13">
        <v>32</v>
      </c>
      <c r="L44" s="10" t="s">
        <v>46</v>
      </c>
      <c r="M44" s="10">
        <v>14</v>
      </c>
      <c r="N44" s="10" t="s">
        <v>46</v>
      </c>
      <c r="O44" s="11">
        <f t="shared" si="11"/>
        <v>67.5</v>
      </c>
      <c r="P44" s="13">
        <v>30</v>
      </c>
      <c r="Q44" s="11">
        <f t="shared" si="12"/>
        <v>75</v>
      </c>
      <c r="R44" s="13" t="s">
        <v>46</v>
      </c>
      <c r="S44" s="13">
        <v>25</v>
      </c>
      <c r="T44" s="13" t="s">
        <v>46</v>
      </c>
      <c r="U44" s="13">
        <v>29</v>
      </c>
      <c r="V44" s="13" t="s">
        <v>48</v>
      </c>
      <c r="W44" s="11">
        <f t="shared" si="13"/>
        <v>90</v>
      </c>
      <c r="X44" s="13">
        <v>24</v>
      </c>
      <c r="Y44" s="11">
        <f t="shared" si="14"/>
        <v>96</v>
      </c>
      <c r="Z44" s="13" t="s">
        <v>48</v>
      </c>
      <c r="AA44" s="11">
        <f>(D44+G44+O44+Q44+W44+Y44)</f>
        <v>465</v>
      </c>
      <c r="AB44" s="51"/>
      <c r="AC44" s="53"/>
    </row>
    <row r="45" spans="1:29" ht="61.5" x14ac:dyDescent="0.9">
      <c r="A45" s="8" t="s">
        <v>21</v>
      </c>
      <c r="B45" s="9"/>
      <c r="C45" s="9">
        <v>12</v>
      </c>
      <c r="D45" s="10">
        <f t="shared" si="9"/>
        <v>48</v>
      </c>
      <c r="E45" s="13" t="s">
        <v>47</v>
      </c>
      <c r="F45" s="11">
        <v>31</v>
      </c>
      <c r="G45" s="12">
        <f t="shared" si="10"/>
        <v>77.5</v>
      </c>
      <c r="H45" s="13" t="s">
        <v>46</v>
      </c>
      <c r="I45" s="10">
        <v>9</v>
      </c>
      <c r="J45" s="10" t="s">
        <v>47</v>
      </c>
      <c r="K45" s="13">
        <v>29</v>
      </c>
      <c r="L45" s="10" t="s">
        <v>46</v>
      </c>
      <c r="M45" s="10">
        <v>18</v>
      </c>
      <c r="N45" s="10" t="s">
        <v>48</v>
      </c>
      <c r="O45" s="11">
        <f t="shared" si="11"/>
        <v>70</v>
      </c>
      <c r="P45" s="14">
        <v>30</v>
      </c>
      <c r="Q45" s="11">
        <f t="shared" si="12"/>
        <v>75</v>
      </c>
      <c r="R45" s="14" t="s">
        <v>46</v>
      </c>
      <c r="S45" s="13">
        <v>28</v>
      </c>
      <c r="T45" s="14" t="s">
        <v>48</v>
      </c>
      <c r="U45" s="13">
        <v>29</v>
      </c>
      <c r="V45" s="13" t="s">
        <v>48</v>
      </c>
      <c r="W45" s="11">
        <f t="shared" si="13"/>
        <v>95</v>
      </c>
      <c r="X45" s="14">
        <v>24</v>
      </c>
      <c r="Y45" s="11">
        <f t="shared" si="14"/>
        <v>96</v>
      </c>
      <c r="Z45" s="14" t="s">
        <v>48</v>
      </c>
      <c r="AA45" s="11">
        <f>(D45+G45+O45+Q45+W45+Y45)</f>
        <v>461.5</v>
      </c>
      <c r="AB45" s="51"/>
      <c r="AC45" s="53"/>
    </row>
    <row r="46" spans="1:29" ht="61.5" x14ac:dyDescent="0.9">
      <c r="A46" s="9" t="s">
        <v>39</v>
      </c>
      <c r="B46" s="15"/>
      <c r="C46" s="15">
        <v>14</v>
      </c>
      <c r="D46" s="10">
        <f t="shared" si="9"/>
        <v>56.000000000000007</v>
      </c>
      <c r="E46" s="12" t="s">
        <v>46</v>
      </c>
      <c r="F46" s="12">
        <v>36</v>
      </c>
      <c r="G46" s="12">
        <f t="shared" si="10"/>
        <v>90</v>
      </c>
      <c r="H46" s="12" t="s">
        <v>48</v>
      </c>
      <c r="I46" s="10">
        <v>9</v>
      </c>
      <c r="J46" s="10" t="s">
        <v>47</v>
      </c>
      <c r="K46" s="12">
        <v>24</v>
      </c>
      <c r="L46" s="12" t="s">
        <v>47</v>
      </c>
      <c r="M46" s="10">
        <v>18</v>
      </c>
      <c r="N46" s="10" t="s">
        <v>48</v>
      </c>
      <c r="O46" s="11">
        <f t="shared" si="11"/>
        <v>63.749999999999993</v>
      </c>
      <c r="P46" s="13">
        <v>30</v>
      </c>
      <c r="Q46" s="11">
        <f t="shared" si="12"/>
        <v>75</v>
      </c>
      <c r="R46" s="13" t="s">
        <v>46</v>
      </c>
      <c r="S46" s="13">
        <v>27</v>
      </c>
      <c r="T46" s="13" t="s">
        <v>48</v>
      </c>
      <c r="U46" s="13">
        <v>27</v>
      </c>
      <c r="V46" s="13" t="s">
        <v>48</v>
      </c>
      <c r="W46" s="11">
        <f t="shared" si="13"/>
        <v>90</v>
      </c>
      <c r="X46" s="13">
        <v>21</v>
      </c>
      <c r="Y46" s="11">
        <f t="shared" si="14"/>
        <v>84</v>
      </c>
      <c r="Z46" s="13" t="s">
        <v>46</v>
      </c>
      <c r="AA46" s="11">
        <f>(D46+G46+O46+Q46+W46+Y46)</f>
        <v>458.75</v>
      </c>
      <c r="AB46" s="51"/>
      <c r="AC46" s="53"/>
    </row>
    <row r="47" spans="1:29" ht="61.5" x14ac:dyDescent="0.9">
      <c r="A47" s="9" t="s">
        <v>37</v>
      </c>
      <c r="B47" s="9"/>
      <c r="C47" s="9">
        <v>19</v>
      </c>
      <c r="D47" s="10">
        <f t="shared" si="9"/>
        <v>76</v>
      </c>
      <c r="E47" s="13" t="s">
        <v>46</v>
      </c>
      <c r="F47" s="11">
        <v>29</v>
      </c>
      <c r="G47" s="12">
        <f t="shared" si="10"/>
        <v>72.5</v>
      </c>
      <c r="H47" s="13" t="s">
        <v>46</v>
      </c>
      <c r="I47" s="10">
        <v>10</v>
      </c>
      <c r="J47" s="10" t="s">
        <v>46</v>
      </c>
      <c r="K47" s="13">
        <v>29</v>
      </c>
      <c r="L47" s="10" t="s">
        <v>46</v>
      </c>
      <c r="M47" s="10">
        <v>10</v>
      </c>
      <c r="N47" s="10" t="s">
        <v>46</v>
      </c>
      <c r="O47" s="11">
        <f t="shared" si="11"/>
        <v>61.250000000000007</v>
      </c>
      <c r="P47" s="13">
        <v>27</v>
      </c>
      <c r="Q47" s="11">
        <f t="shared" si="12"/>
        <v>67.5</v>
      </c>
      <c r="R47" s="13" t="s">
        <v>46</v>
      </c>
      <c r="S47" s="13">
        <v>27</v>
      </c>
      <c r="T47" s="13" t="s">
        <v>48</v>
      </c>
      <c r="U47" s="13">
        <v>27</v>
      </c>
      <c r="V47" s="13" t="s">
        <v>46</v>
      </c>
      <c r="W47" s="11">
        <f t="shared" si="13"/>
        <v>90</v>
      </c>
      <c r="X47" s="13">
        <v>20</v>
      </c>
      <c r="Y47" s="11">
        <f t="shared" si="14"/>
        <v>80</v>
      </c>
      <c r="Z47" s="13" t="s">
        <v>46</v>
      </c>
      <c r="AA47" s="11">
        <f>(D47+G47+O47+Q47+W47+Y47)</f>
        <v>447.25</v>
      </c>
      <c r="AB47" s="51"/>
      <c r="AC47" s="53"/>
    </row>
    <row r="48" spans="1:29" ht="61.5" x14ac:dyDescent="0.9">
      <c r="A48" s="9" t="s">
        <v>30</v>
      </c>
      <c r="B48" s="9"/>
      <c r="C48" s="9">
        <v>21</v>
      </c>
      <c r="D48" s="10">
        <f t="shared" si="9"/>
        <v>84</v>
      </c>
      <c r="E48" s="13" t="s">
        <v>48</v>
      </c>
      <c r="F48" s="11">
        <v>30</v>
      </c>
      <c r="G48" s="12">
        <f t="shared" si="10"/>
        <v>75</v>
      </c>
      <c r="H48" s="13" t="s">
        <v>46</v>
      </c>
      <c r="I48" s="10">
        <v>7</v>
      </c>
      <c r="J48" s="10" t="s">
        <v>47</v>
      </c>
      <c r="K48" s="13">
        <v>24</v>
      </c>
      <c r="L48" s="10" t="s">
        <v>46</v>
      </c>
      <c r="M48" s="10">
        <v>13</v>
      </c>
      <c r="N48" s="10" t="s">
        <v>46</v>
      </c>
      <c r="O48" s="11">
        <f t="shared" si="11"/>
        <v>55.000000000000007</v>
      </c>
      <c r="P48" s="13">
        <v>25</v>
      </c>
      <c r="Q48" s="11">
        <f t="shared" si="12"/>
        <v>62.5</v>
      </c>
      <c r="R48" s="13" t="s">
        <v>46</v>
      </c>
      <c r="S48" s="13">
        <v>20</v>
      </c>
      <c r="T48" s="13" t="s">
        <v>46</v>
      </c>
      <c r="U48" s="13">
        <v>28</v>
      </c>
      <c r="V48" s="13" t="s">
        <v>48</v>
      </c>
      <c r="W48" s="11">
        <f t="shared" si="13"/>
        <v>80</v>
      </c>
      <c r="X48" s="13">
        <v>22</v>
      </c>
      <c r="Y48" s="11">
        <f t="shared" si="14"/>
        <v>88</v>
      </c>
      <c r="Z48" s="13" t="s">
        <v>48</v>
      </c>
      <c r="AA48" s="11">
        <f>(D48+G48+O48+Q48+W48+Y48)</f>
        <v>444.5</v>
      </c>
      <c r="AB48" s="51"/>
      <c r="AC48" s="53"/>
    </row>
    <row r="49" spans="1:29" ht="61.5" x14ac:dyDescent="0.9">
      <c r="A49" s="8" t="s">
        <v>26</v>
      </c>
      <c r="B49" s="9"/>
      <c r="C49" s="9">
        <v>10</v>
      </c>
      <c r="D49" s="10">
        <f t="shared" si="9"/>
        <v>40</v>
      </c>
      <c r="E49" s="13" t="s">
        <v>47</v>
      </c>
      <c r="F49" s="11">
        <v>33</v>
      </c>
      <c r="G49" s="12">
        <f t="shared" si="10"/>
        <v>82.5</v>
      </c>
      <c r="H49" s="13" t="s">
        <v>46</v>
      </c>
      <c r="I49" s="10">
        <v>6</v>
      </c>
      <c r="J49" s="10" t="s">
        <v>47</v>
      </c>
      <c r="K49" s="13">
        <v>30</v>
      </c>
      <c r="L49" s="10" t="s">
        <v>46</v>
      </c>
      <c r="M49" s="10">
        <v>10</v>
      </c>
      <c r="N49" s="10" t="s">
        <v>46</v>
      </c>
      <c r="O49" s="11">
        <f t="shared" si="11"/>
        <v>57.499999999999993</v>
      </c>
      <c r="P49" s="13">
        <v>35</v>
      </c>
      <c r="Q49" s="11">
        <f t="shared" si="12"/>
        <v>87.5</v>
      </c>
      <c r="R49" s="13" t="s">
        <v>48</v>
      </c>
      <c r="S49" s="13">
        <v>20</v>
      </c>
      <c r="T49" s="13" t="s">
        <v>46</v>
      </c>
      <c r="U49" s="13">
        <v>23</v>
      </c>
      <c r="V49" s="13" t="s">
        <v>46</v>
      </c>
      <c r="W49" s="11">
        <f t="shared" si="13"/>
        <v>71.666666666666671</v>
      </c>
      <c r="X49" s="13">
        <v>22</v>
      </c>
      <c r="Y49" s="11">
        <f t="shared" si="14"/>
        <v>88</v>
      </c>
      <c r="Z49" s="13" t="s">
        <v>48</v>
      </c>
      <c r="AA49" s="11">
        <f>(D49+G49+O49+Q49+W49+Y49)</f>
        <v>427.16666666666669</v>
      </c>
      <c r="AB49" s="51"/>
      <c r="AC49" s="53"/>
    </row>
    <row r="50" spans="1:29" ht="61.5" x14ac:dyDescent="0.9">
      <c r="A50" s="9" t="s">
        <v>24</v>
      </c>
      <c r="B50" s="9"/>
      <c r="C50" s="9">
        <v>14</v>
      </c>
      <c r="D50" s="10">
        <f t="shared" si="9"/>
        <v>56.000000000000007</v>
      </c>
      <c r="E50" s="13" t="s">
        <v>46</v>
      </c>
      <c r="F50" s="11">
        <v>37</v>
      </c>
      <c r="G50" s="12">
        <f t="shared" si="10"/>
        <v>92.5</v>
      </c>
      <c r="H50" s="13" t="s">
        <v>48</v>
      </c>
      <c r="I50" s="10">
        <v>10</v>
      </c>
      <c r="J50" s="10" t="s">
        <v>46</v>
      </c>
      <c r="K50" s="13">
        <v>23</v>
      </c>
      <c r="L50" s="10" t="s">
        <v>46</v>
      </c>
      <c r="M50" s="10">
        <v>12</v>
      </c>
      <c r="N50" s="10" t="s">
        <v>46</v>
      </c>
      <c r="O50" s="11">
        <f t="shared" si="11"/>
        <v>56.25</v>
      </c>
      <c r="P50" s="13">
        <v>23</v>
      </c>
      <c r="Q50" s="11">
        <f t="shared" si="12"/>
        <v>57.499999999999993</v>
      </c>
      <c r="R50" s="13" t="s">
        <v>46</v>
      </c>
      <c r="S50" s="13">
        <v>21</v>
      </c>
      <c r="T50" s="13" t="s">
        <v>48</v>
      </c>
      <c r="U50" s="13">
        <v>24</v>
      </c>
      <c r="V50" s="13" t="s">
        <v>46</v>
      </c>
      <c r="W50" s="11">
        <f t="shared" si="13"/>
        <v>75</v>
      </c>
      <c r="X50" s="13">
        <v>22</v>
      </c>
      <c r="Y50" s="11">
        <f t="shared" si="14"/>
        <v>88</v>
      </c>
      <c r="Z50" s="13" t="s">
        <v>46</v>
      </c>
      <c r="AA50" s="11">
        <f>(D50+G50+O50+Q50+W50+Y50)</f>
        <v>425.25</v>
      </c>
      <c r="AB50" s="51"/>
      <c r="AC50" s="53"/>
    </row>
    <row r="51" spans="1:29" ht="61.5" x14ac:dyDescent="0.9">
      <c r="A51" s="9" t="s">
        <v>23</v>
      </c>
      <c r="B51" s="9"/>
      <c r="C51" s="23">
        <v>8</v>
      </c>
      <c r="D51" s="16">
        <f t="shared" si="9"/>
        <v>32</v>
      </c>
      <c r="E51" s="17" t="s">
        <v>47</v>
      </c>
      <c r="F51" s="17">
        <v>33</v>
      </c>
      <c r="G51" s="16">
        <f t="shared" si="10"/>
        <v>82.5</v>
      </c>
      <c r="H51" s="17" t="s">
        <v>46</v>
      </c>
      <c r="I51" s="16">
        <v>7</v>
      </c>
      <c r="J51" s="16" t="s">
        <v>47</v>
      </c>
      <c r="K51" s="17">
        <v>25</v>
      </c>
      <c r="L51" s="16" t="s">
        <v>46</v>
      </c>
      <c r="M51" s="16">
        <v>12</v>
      </c>
      <c r="N51" s="16" t="s">
        <v>46</v>
      </c>
      <c r="O51" s="17">
        <f t="shared" si="11"/>
        <v>55.000000000000007</v>
      </c>
      <c r="P51" s="17">
        <v>25</v>
      </c>
      <c r="Q51" s="11">
        <f t="shared" si="12"/>
        <v>62.5</v>
      </c>
      <c r="R51" s="17" t="s">
        <v>46</v>
      </c>
      <c r="S51" s="17">
        <v>19</v>
      </c>
      <c r="T51" s="17" t="s">
        <v>46</v>
      </c>
      <c r="U51" s="17">
        <v>27</v>
      </c>
      <c r="V51" s="17" t="s">
        <v>48</v>
      </c>
      <c r="W51" s="11">
        <f t="shared" si="13"/>
        <v>76.666666666666671</v>
      </c>
      <c r="X51" s="17">
        <v>23</v>
      </c>
      <c r="Y51" s="11">
        <f t="shared" si="14"/>
        <v>92</v>
      </c>
      <c r="Z51" s="20" t="s">
        <v>48</v>
      </c>
      <c r="AA51" s="11">
        <f>(D51+G51+O51+Q51+W51+Y51)</f>
        <v>400.66666666666669</v>
      </c>
      <c r="AB51" s="51"/>
      <c r="AC51" s="53"/>
    </row>
    <row r="52" spans="1:29" ht="61.5" x14ac:dyDescent="0.9">
      <c r="A52" s="8" t="s">
        <v>19</v>
      </c>
      <c r="B52" s="9"/>
      <c r="C52" s="9">
        <v>18</v>
      </c>
      <c r="D52" s="10">
        <f t="shared" si="9"/>
        <v>72</v>
      </c>
      <c r="E52" s="13" t="s">
        <v>46</v>
      </c>
      <c r="F52" s="11">
        <v>34</v>
      </c>
      <c r="G52" s="12">
        <f t="shared" si="10"/>
        <v>85</v>
      </c>
      <c r="H52" s="13" t="s">
        <v>46</v>
      </c>
      <c r="I52" s="10">
        <v>8</v>
      </c>
      <c r="J52" s="10" t="s">
        <v>47</v>
      </c>
      <c r="K52" s="13">
        <v>34</v>
      </c>
      <c r="L52" s="10" t="s">
        <v>46</v>
      </c>
      <c r="M52" s="10">
        <v>18</v>
      </c>
      <c r="N52" s="10" t="s">
        <v>48</v>
      </c>
      <c r="O52" s="11">
        <f t="shared" si="11"/>
        <v>75</v>
      </c>
      <c r="P52" s="13">
        <v>30</v>
      </c>
      <c r="Q52" s="11">
        <f t="shared" si="12"/>
        <v>75</v>
      </c>
      <c r="R52" s="13" t="s">
        <v>46</v>
      </c>
      <c r="S52" s="13">
        <v>25</v>
      </c>
      <c r="T52" s="13" t="s">
        <v>46</v>
      </c>
      <c r="U52" s="13">
        <v>27</v>
      </c>
      <c r="V52" s="13" t="s">
        <v>48</v>
      </c>
      <c r="W52" s="11">
        <f t="shared" si="13"/>
        <v>86.666666666666671</v>
      </c>
      <c r="X52" s="13">
        <v>22</v>
      </c>
      <c r="Y52" s="11">
        <f t="shared" si="14"/>
        <v>88</v>
      </c>
      <c r="Z52" s="13" t="s">
        <v>48</v>
      </c>
      <c r="AA52" s="11">
        <f>(D52+G52+O52+Q52+W52+Y52)</f>
        <v>481.66666666666669</v>
      </c>
      <c r="AB52" s="51"/>
      <c r="AC52" s="53"/>
    </row>
    <row r="53" spans="1:29" ht="61.5" x14ac:dyDescent="0.9">
      <c r="A53" s="9" t="s">
        <v>25</v>
      </c>
      <c r="B53" s="9"/>
      <c r="C53" s="9">
        <v>13</v>
      </c>
      <c r="D53" s="10">
        <f t="shared" si="9"/>
        <v>52</v>
      </c>
      <c r="E53" s="13" t="s">
        <v>46</v>
      </c>
      <c r="F53" s="11">
        <v>29</v>
      </c>
      <c r="G53" s="12">
        <f t="shared" si="10"/>
        <v>72.5</v>
      </c>
      <c r="H53" s="13" t="s">
        <v>46</v>
      </c>
      <c r="I53" s="10">
        <v>10</v>
      </c>
      <c r="J53" s="10" t="s">
        <v>46</v>
      </c>
      <c r="K53" s="13">
        <v>28</v>
      </c>
      <c r="L53" s="10" t="s">
        <v>46</v>
      </c>
      <c r="M53" s="10">
        <v>12</v>
      </c>
      <c r="N53" s="10" t="s">
        <v>46</v>
      </c>
      <c r="O53" s="11">
        <f t="shared" si="11"/>
        <v>62.5</v>
      </c>
      <c r="P53" s="14">
        <v>21</v>
      </c>
      <c r="Q53" s="11">
        <f t="shared" si="12"/>
        <v>52.5</v>
      </c>
      <c r="R53" s="14" t="s">
        <v>46</v>
      </c>
      <c r="S53" s="13">
        <v>21</v>
      </c>
      <c r="T53" s="14" t="s">
        <v>46</v>
      </c>
      <c r="U53" s="13">
        <v>25</v>
      </c>
      <c r="V53" s="13" t="s">
        <v>46</v>
      </c>
      <c r="W53" s="11">
        <f t="shared" si="13"/>
        <v>76.666666666666671</v>
      </c>
      <c r="X53" s="14">
        <v>19</v>
      </c>
      <c r="Y53" s="11">
        <f t="shared" si="14"/>
        <v>76</v>
      </c>
      <c r="Z53" s="14" t="s">
        <v>46</v>
      </c>
      <c r="AA53" s="11">
        <f>(D53+G53+O53+Q53+W53+Y53)</f>
        <v>392.16666666666669</v>
      </c>
      <c r="AB53" s="51"/>
      <c r="AC53" s="53"/>
    </row>
    <row r="54" spans="1:29" ht="61.5" x14ac:dyDescent="0.9">
      <c r="A54" s="8" t="s">
        <v>33</v>
      </c>
      <c r="B54" s="9"/>
      <c r="C54" s="9">
        <v>12</v>
      </c>
      <c r="D54" s="10">
        <f t="shared" si="9"/>
        <v>48</v>
      </c>
      <c r="E54" s="13" t="s">
        <v>47</v>
      </c>
      <c r="F54" s="11">
        <v>32</v>
      </c>
      <c r="G54" s="12">
        <f t="shared" si="10"/>
        <v>80</v>
      </c>
      <c r="H54" s="13" t="s">
        <v>48</v>
      </c>
      <c r="I54" s="10">
        <v>7</v>
      </c>
      <c r="J54" s="10" t="s">
        <v>47</v>
      </c>
      <c r="K54" s="13">
        <v>15</v>
      </c>
      <c r="L54" s="10" t="s">
        <v>47</v>
      </c>
      <c r="M54" s="10">
        <v>9</v>
      </c>
      <c r="N54" s="10" t="s">
        <v>47</v>
      </c>
      <c r="O54" s="11">
        <f t="shared" si="11"/>
        <v>38.75</v>
      </c>
      <c r="P54" s="14">
        <v>29</v>
      </c>
      <c r="Q54" s="11">
        <f t="shared" si="12"/>
        <v>72.5</v>
      </c>
      <c r="R54" s="14" t="s">
        <v>46</v>
      </c>
      <c r="S54" s="13">
        <v>22</v>
      </c>
      <c r="T54" s="14" t="s">
        <v>46</v>
      </c>
      <c r="U54" s="13">
        <v>26</v>
      </c>
      <c r="V54" s="13" t="s">
        <v>48</v>
      </c>
      <c r="W54" s="11">
        <f t="shared" si="13"/>
        <v>80</v>
      </c>
      <c r="X54" s="14">
        <v>18</v>
      </c>
      <c r="Y54" s="11">
        <f t="shared" si="14"/>
        <v>72</v>
      </c>
      <c r="Z54" s="14" t="s">
        <v>46</v>
      </c>
      <c r="AA54" s="11">
        <f>(D54+G54+O54+Q54+W54+Y54)</f>
        <v>391.25</v>
      </c>
      <c r="AB54" s="51"/>
      <c r="AC54" s="53"/>
    </row>
    <row r="55" spans="1:29" ht="61.5" x14ac:dyDescent="0.9">
      <c r="A55" s="8" t="s">
        <v>31</v>
      </c>
      <c r="B55" s="22"/>
      <c r="C55" s="23">
        <v>13</v>
      </c>
      <c r="D55" s="16">
        <f t="shared" si="9"/>
        <v>52</v>
      </c>
      <c r="E55" s="17" t="s">
        <v>46</v>
      </c>
      <c r="F55" s="17">
        <v>31</v>
      </c>
      <c r="G55" s="16">
        <f t="shared" si="10"/>
        <v>77.5</v>
      </c>
      <c r="H55" s="17" t="s">
        <v>46</v>
      </c>
      <c r="I55" s="16">
        <v>6</v>
      </c>
      <c r="J55" s="16" t="s">
        <v>47</v>
      </c>
      <c r="K55" s="17">
        <v>23</v>
      </c>
      <c r="L55" s="16" t="s">
        <v>46</v>
      </c>
      <c r="M55" s="16">
        <v>11</v>
      </c>
      <c r="N55" s="16" t="s">
        <v>46</v>
      </c>
      <c r="O55" s="17">
        <f t="shared" si="11"/>
        <v>50</v>
      </c>
      <c r="P55" s="17">
        <v>23</v>
      </c>
      <c r="Q55" s="11">
        <f t="shared" si="12"/>
        <v>57.499999999999993</v>
      </c>
      <c r="R55" s="17" t="s">
        <v>46</v>
      </c>
      <c r="S55" s="17">
        <v>23</v>
      </c>
      <c r="T55" s="17" t="s">
        <v>46</v>
      </c>
      <c r="U55" s="17">
        <v>26</v>
      </c>
      <c r="V55" s="17" t="s">
        <v>48</v>
      </c>
      <c r="W55" s="11">
        <f t="shared" si="13"/>
        <v>81.666666666666671</v>
      </c>
      <c r="X55" s="18">
        <v>18</v>
      </c>
      <c r="Y55" s="11">
        <f t="shared" si="14"/>
        <v>72</v>
      </c>
      <c r="Z55" s="19" t="s">
        <v>46</v>
      </c>
      <c r="AA55" s="11">
        <f>(D55+G55+O55+Q55+W55+Y55)</f>
        <v>390.66666666666669</v>
      </c>
      <c r="AB55" s="51"/>
      <c r="AC55" s="53"/>
    </row>
    <row r="56" spans="1:29" ht="61.5" x14ac:dyDescent="0.9">
      <c r="A56" s="8" t="s">
        <v>41</v>
      </c>
      <c r="B56" s="9"/>
      <c r="C56" s="9">
        <v>12</v>
      </c>
      <c r="D56" s="10">
        <f t="shared" si="9"/>
        <v>48</v>
      </c>
      <c r="E56" s="13" t="s">
        <v>47</v>
      </c>
      <c r="F56" s="11">
        <v>32</v>
      </c>
      <c r="G56" s="12">
        <f t="shared" si="10"/>
        <v>80</v>
      </c>
      <c r="H56" s="13" t="s">
        <v>46</v>
      </c>
      <c r="I56" s="10">
        <v>10</v>
      </c>
      <c r="J56" s="10" t="s">
        <v>46</v>
      </c>
      <c r="K56" s="13">
        <v>24</v>
      </c>
      <c r="L56" s="10" t="s">
        <v>46</v>
      </c>
      <c r="M56" s="10">
        <v>5</v>
      </c>
      <c r="N56" s="10" t="s">
        <v>47</v>
      </c>
      <c r="O56" s="11">
        <f t="shared" si="11"/>
        <v>48.75</v>
      </c>
      <c r="P56" s="14">
        <v>22</v>
      </c>
      <c r="Q56" s="11">
        <f t="shared" si="12"/>
        <v>55.000000000000007</v>
      </c>
      <c r="R56" s="14" t="s">
        <v>46</v>
      </c>
      <c r="S56" s="13">
        <v>20</v>
      </c>
      <c r="T56" s="14" t="s">
        <v>46</v>
      </c>
      <c r="U56" s="13">
        <v>26</v>
      </c>
      <c r="V56" s="13" t="s">
        <v>48</v>
      </c>
      <c r="W56" s="11">
        <f t="shared" si="13"/>
        <v>76.666666666666671</v>
      </c>
      <c r="X56" s="14">
        <v>20</v>
      </c>
      <c r="Y56" s="11">
        <f t="shared" si="14"/>
        <v>80</v>
      </c>
      <c r="Z56" s="14" t="s">
        <v>46</v>
      </c>
      <c r="AA56" s="11">
        <f>(D56+G56+O56+Q56+W56+Y56)</f>
        <v>388.41666666666669</v>
      </c>
      <c r="AB56" s="51"/>
      <c r="AC56" s="53"/>
    </row>
    <row r="57" spans="1:29" ht="61.5" x14ac:dyDescent="0.9">
      <c r="A57" s="8" t="s">
        <v>22</v>
      </c>
      <c r="B57" s="9"/>
      <c r="C57" s="9">
        <v>8</v>
      </c>
      <c r="D57" s="10">
        <f t="shared" si="9"/>
        <v>32</v>
      </c>
      <c r="E57" s="13" t="s">
        <v>47</v>
      </c>
      <c r="F57" s="11">
        <v>26</v>
      </c>
      <c r="G57" s="12">
        <f t="shared" si="10"/>
        <v>65</v>
      </c>
      <c r="H57" s="13" t="s">
        <v>46</v>
      </c>
      <c r="I57" s="10">
        <v>7</v>
      </c>
      <c r="J57" s="10" t="s">
        <v>47</v>
      </c>
      <c r="K57" s="13">
        <v>26</v>
      </c>
      <c r="L57" s="10" t="s">
        <v>46</v>
      </c>
      <c r="M57" s="10">
        <v>13</v>
      </c>
      <c r="N57" s="10" t="s">
        <v>46</v>
      </c>
      <c r="O57" s="11">
        <f t="shared" si="11"/>
        <v>57.499999999999993</v>
      </c>
      <c r="P57" s="13">
        <v>27</v>
      </c>
      <c r="Q57" s="11">
        <f t="shared" si="12"/>
        <v>67.5</v>
      </c>
      <c r="R57" s="13" t="s">
        <v>46</v>
      </c>
      <c r="S57" s="13">
        <v>20</v>
      </c>
      <c r="T57" s="13" t="s">
        <v>46</v>
      </c>
      <c r="U57" s="13">
        <v>23</v>
      </c>
      <c r="V57" s="13" t="s">
        <v>46</v>
      </c>
      <c r="W57" s="11">
        <f t="shared" si="13"/>
        <v>71.666666666666671</v>
      </c>
      <c r="X57" s="13">
        <v>23</v>
      </c>
      <c r="Y57" s="11">
        <f t="shared" si="14"/>
        <v>92</v>
      </c>
      <c r="Z57" s="13" t="s">
        <v>48</v>
      </c>
      <c r="AA57" s="11">
        <f>(D57+G57+O57+Q57+W57+Y57)</f>
        <v>385.66666666666669</v>
      </c>
      <c r="AB57" s="51"/>
      <c r="AC57" s="53"/>
    </row>
    <row r="58" spans="1:29" ht="61.5" x14ac:dyDescent="0.9">
      <c r="A58" s="8" t="s">
        <v>38</v>
      </c>
      <c r="B58" s="9"/>
      <c r="C58" s="9">
        <v>16</v>
      </c>
      <c r="D58" s="10">
        <f t="shared" si="9"/>
        <v>64</v>
      </c>
      <c r="E58" s="13" t="s">
        <v>46</v>
      </c>
      <c r="F58" s="11">
        <v>4</v>
      </c>
      <c r="G58" s="12">
        <f t="shared" si="10"/>
        <v>10</v>
      </c>
      <c r="H58" s="13" t="s">
        <v>49</v>
      </c>
      <c r="I58" s="10">
        <v>12</v>
      </c>
      <c r="J58" s="10" t="s">
        <v>46</v>
      </c>
      <c r="K58" s="13">
        <v>28</v>
      </c>
      <c r="L58" s="10" t="s">
        <v>46</v>
      </c>
      <c r="M58" s="10">
        <v>10</v>
      </c>
      <c r="N58" s="10" t="s">
        <v>46</v>
      </c>
      <c r="O58" s="11">
        <f t="shared" si="11"/>
        <v>62.5</v>
      </c>
      <c r="P58" s="13">
        <v>25</v>
      </c>
      <c r="Q58" s="11">
        <f t="shared" si="12"/>
        <v>62.5</v>
      </c>
      <c r="R58" s="13" t="s">
        <v>46</v>
      </c>
      <c r="S58" s="13">
        <v>23</v>
      </c>
      <c r="T58" s="13" t="s">
        <v>46</v>
      </c>
      <c r="U58" s="13">
        <v>25</v>
      </c>
      <c r="V58" s="13" t="s">
        <v>46</v>
      </c>
      <c r="W58" s="11">
        <f t="shared" si="13"/>
        <v>80</v>
      </c>
      <c r="X58" s="13">
        <v>22</v>
      </c>
      <c r="Y58" s="11">
        <f t="shared" si="14"/>
        <v>88</v>
      </c>
      <c r="Z58" s="13" t="s">
        <v>48</v>
      </c>
      <c r="AA58" s="11">
        <f>(D58+G58+O58+Q58+W58+Y58)</f>
        <v>367</v>
      </c>
      <c r="AB58" s="51"/>
      <c r="AC58" s="53"/>
    </row>
    <row r="59" spans="1:29" ht="61.5" x14ac:dyDescent="0.9">
      <c r="A59" s="8" t="s">
        <v>28</v>
      </c>
      <c r="B59" s="9"/>
      <c r="C59" s="9">
        <v>7</v>
      </c>
      <c r="D59" s="10">
        <f t="shared" si="9"/>
        <v>28.000000000000004</v>
      </c>
      <c r="E59" s="13" t="s">
        <v>49</v>
      </c>
      <c r="F59" s="11">
        <v>31</v>
      </c>
      <c r="G59" s="12">
        <f t="shared" si="10"/>
        <v>77.5</v>
      </c>
      <c r="H59" s="13" t="s">
        <v>46</v>
      </c>
      <c r="I59" s="10">
        <v>4</v>
      </c>
      <c r="J59" s="10" t="s">
        <v>49</v>
      </c>
      <c r="K59" s="13">
        <v>24</v>
      </c>
      <c r="L59" s="10" t="s">
        <v>46</v>
      </c>
      <c r="M59" s="10">
        <v>11</v>
      </c>
      <c r="N59" s="10" t="s">
        <v>46</v>
      </c>
      <c r="O59" s="11">
        <f t="shared" si="11"/>
        <v>48.75</v>
      </c>
      <c r="P59" s="14">
        <v>22</v>
      </c>
      <c r="Q59" s="11">
        <f t="shared" si="12"/>
        <v>55.000000000000007</v>
      </c>
      <c r="R59" s="14" t="s">
        <v>46</v>
      </c>
      <c r="S59" s="13">
        <v>13</v>
      </c>
      <c r="T59" s="14" t="s">
        <v>47</v>
      </c>
      <c r="U59" s="13">
        <v>21</v>
      </c>
      <c r="V59" s="13" t="s">
        <v>46</v>
      </c>
      <c r="W59" s="11">
        <f t="shared" si="13"/>
        <v>56.666666666666664</v>
      </c>
      <c r="X59" s="14">
        <v>24</v>
      </c>
      <c r="Y59" s="11">
        <f t="shared" si="14"/>
        <v>96</v>
      </c>
      <c r="Z59" s="14" t="s">
        <v>48</v>
      </c>
      <c r="AA59" s="11">
        <f>(D59+G59+O59+Q59+W59+Y59)</f>
        <v>361.91666666666669</v>
      </c>
      <c r="AB59" s="51"/>
      <c r="AC59" s="53"/>
    </row>
    <row r="60" spans="1:29" ht="61.5" x14ac:dyDescent="0.9">
      <c r="A60" s="8" t="s">
        <v>27</v>
      </c>
      <c r="B60" s="9"/>
      <c r="C60" s="9">
        <v>9</v>
      </c>
      <c r="D60" s="10">
        <f t="shared" si="9"/>
        <v>36</v>
      </c>
      <c r="E60" s="11" t="s">
        <v>47</v>
      </c>
      <c r="F60" s="11">
        <v>27</v>
      </c>
      <c r="G60" s="12">
        <f t="shared" si="10"/>
        <v>67.5</v>
      </c>
      <c r="H60" s="11" t="s">
        <v>46</v>
      </c>
      <c r="I60" s="10">
        <v>8</v>
      </c>
      <c r="J60" s="10" t="s">
        <v>47</v>
      </c>
      <c r="K60" s="11">
        <v>29</v>
      </c>
      <c r="L60" s="12" t="s">
        <v>46</v>
      </c>
      <c r="M60" s="10">
        <v>8</v>
      </c>
      <c r="N60" s="10" t="s">
        <v>47</v>
      </c>
      <c r="O60" s="11">
        <f t="shared" si="11"/>
        <v>56.25</v>
      </c>
      <c r="P60" s="13">
        <v>22</v>
      </c>
      <c r="Q60" s="11">
        <f t="shared" si="12"/>
        <v>55.000000000000007</v>
      </c>
      <c r="R60" s="13" t="s">
        <v>46</v>
      </c>
      <c r="S60" s="13">
        <v>18</v>
      </c>
      <c r="T60" s="13" t="s">
        <v>46</v>
      </c>
      <c r="U60" s="13">
        <v>25</v>
      </c>
      <c r="V60" s="13" t="s">
        <v>46</v>
      </c>
      <c r="W60" s="11">
        <f t="shared" si="13"/>
        <v>71.666666666666671</v>
      </c>
      <c r="X60" s="13">
        <v>18</v>
      </c>
      <c r="Y60" s="11">
        <f t="shared" si="14"/>
        <v>72</v>
      </c>
      <c r="Z60" s="13" t="s">
        <v>46</v>
      </c>
      <c r="AA60" s="11">
        <f>(D60+G60+O60+Q60+W60+Y60)</f>
        <v>358.41666666666669</v>
      </c>
      <c r="AB60" s="51"/>
      <c r="AC60" s="53"/>
    </row>
    <row r="61" spans="1:29" ht="61.5" x14ac:dyDescent="0.9">
      <c r="A61" s="8" t="s">
        <v>42</v>
      </c>
      <c r="B61" s="9"/>
      <c r="C61" s="9">
        <v>14</v>
      </c>
      <c r="D61" s="10">
        <f t="shared" si="9"/>
        <v>56.000000000000007</v>
      </c>
      <c r="E61" s="13" t="s">
        <v>46</v>
      </c>
      <c r="F61" s="11">
        <v>28</v>
      </c>
      <c r="G61" s="12">
        <f t="shared" si="10"/>
        <v>70</v>
      </c>
      <c r="H61" s="13" t="s">
        <v>46</v>
      </c>
      <c r="I61" s="10">
        <v>4</v>
      </c>
      <c r="J61" s="10" t="s">
        <v>49</v>
      </c>
      <c r="K61" s="13">
        <v>19</v>
      </c>
      <c r="L61" s="10" t="s">
        <v>47</v>
      </c>
      <c r="M61" s="10">
        <v>13</v>
      </c>
      <c r="N61" s="10" t="s">
        <v>46</v>
      </c>
      <c r="O61" s="11">
        <f t="shared" si="11"/>
        <v>45</v>
      </c>
      <c r="P61" s="13">
        <v>21</v>
      </c>
      <c r="Q61" s="11">
        <f t="shared" si="12"/>
        <v>52.5</v>
      </c>
      <c r="R61" s="13" t="s">
        <v>46</v>
      </c>
      <c r="S61" s="13">
        <v>18</v>
      </c>
      <c r="T61" s="13" t="s">
        <v>46</v>
      </c>
      <c r="U61" s="13">
        <v>21</v>
      </c>
      <c r="V61" s="13" t="s">
        <v>46</v>
      </c>
      <c r="W61" s="11">
        <f t="shared" si="13"/>
        <v>65</v>
      </c>
      <c r="X61" s="13">
        <v>17</v>
      </c>
      <c r="Y61" s="11">
        <f t="shared" si="14"/>
        <v>68</v>
      </c>
      <c r="Z61" s="13" t="s">
        <v>46</v>
      </c>
      <c r="AA61" s="11">
        <f>(D61+G61+O61+Q61+W61+Y61)</f>
        <v>356.5</v>
      </c>
      <c r="AB61" s="51"/>
      <c r="AC61" s="53"/>
    </row>
    <row r="62" spans="1:29" ht="61.5" x14ac:dyDescent="0.9">
      <c r="A62" s="9" t="s">
        <v>32</v>
      </c>
      <c r="B62" s="9"/>
      <c r="C62" s="9">
        <v>9</v>
      </c>
      <c r="D62" s="10">
        <f t="shared" si="9"/>
        <v>36</v>
      </c>
      <c r="E62" s="13" t="s">
        <v>47</v>
      </c>
      <c r="F62" s="11">
        <v>39</v>
      </c>
      <c r="G62" s="12">
        <f t="shared" si="10"/>
        <v>97.5</v>
      </c>
      <c r="H62" s="13" t="s">
        <v>48</v>
      </c>
      <c r="I62" s="10">
        <v>10</v>
      </c>
      <c r="J62" s="10" t="s">
        <v>46</v>
      </c>
      <c r="K62" s="13">
        <v>22</v>
      </c>
      <c r="L62" s="10" t="s">
        <v>46</v>
      </c>
      <c r="M62" s="10">
        <v>8</v>
      </c>
      <c r="N62" s="10" t="s">
        <v>47</v>
      </c>
      <c r="O62" s="11">
        <f t="shared" si="11"/>
        <v>50</v>
      </c>
      <c r="P62" s="13">
        <v>20</v>
      </c>
      <c r="Q62" s="11">
        <f t="shared" si="12"/>
        <v>50</v>
      </c>
      <c r="R62" s="13" t="s">
        <v>46</v>
      </c>
      <c r="S62" s="13">
        <v>14</v>
      </c>
      <c r="T62" s="13" t="s">
        <v>47</v>
      </c>
      <c r="U62" s="13">
        <v>21</v>
      </c>
      <c r="V62" s="13" t="s">
        <v>46</v>
      </c>
      <c r="W62" s="11">
        <f t="shared" si="13"/>
        <v>58.333333333333336</v>
      </c>
      <c r="X62" s="13">
        <v>16</v>
      </c>
      <c r="Y62" s="11">
        <f t="shared" si="14"/>
        <v>64</v>
      </c>
      <c r="Z62" s="13" t="s">
        <v>46</v>
      </c>
      <c r="AA62" s="11">
        <f>(D62+G62+O62+Q62+W62+Y62)</f>
        <v>355.83333333333331</v>
      </c>
      <c r="AB62" s="51"/>
      <c r="AC62" s="53"/>
    </row>
    <row r="63" spans="1:29" ht="61.5" x14ac:dyDescent="0.9">
      <c r="A63" s="8" t="s">
        <v>40</v>
      </c>
      <c r="B63" s="9"/>
      <c r="C63" s="9">
        <v>8</v>
      </c>
      <c r="D63" s="10">
        <f t="shared" si="9"/>
        <v>32</v>
      </c>
      <c r="E63" s="13" t="s">
        <v>47</v>
      </c>
      <c r="F63" s="11">
        <v>30</v>
      </c>
      <c r="G63" s="12">
        <f t="shared" si="10"/>
        <v>75</v>
      </c>
      <c r="H63" s="13" t="s">
        <v>46</v>
      </c>
      <c r="I63" s="10">
        <v>5</v>
      </c>
      <c r="J63" s="10" t="s">
        <v>47</v>
      </c>
      <c r="K63" s="13">
        <v>24</v>
      </c>
      <c r="L63" s="10" t="s">
        <v>46</v>
      </c>
      <c r="M63" s="10">
        <v>7</v>
      </c>
      <c r="N63" s="10" t="s">
        <v>47</v>
      </c>
      <c r="O63" s="11">
        <f t="shared" si="11"/>
        <v>45</v>
      </c>
      <c r="P63" s="14">
        <v>13</v>
      </c>
      <c r="Q63" s="11">
        <f t="shared" si="12"/>
        <v>32.5</v>
      </c>
      <c r="R63" s="14" t="s">
        <v>47</v>
      </c>
      <c r="S63" s="13">
        <v>23</v>
      </c>
      <c r="T63" s="14" t="s">
        <v>46</v>
      </c>
      <c r="U63" s="13">
        <v>27</v>
      </c>
      <c r="V63" s="13" t="s">
        <v>48</v>
      </c>
      <c r="W63" s="11">
        <f t="shared" si="13"/>
        <v>83.333333333333343</v>
      </c>
      <c r="X63" s="14">
        <v>19</v>
      </c>
      <c r="Y63" s="11">
        <f t="shared" si="14"/>
        <v>76</v>
      </c>
      <c r="Z63" s="14" t="s">
        <v>46</v>
      </c>
      <c r="AA63" s="11">
        <f>(D63+G63+O63+Q63+W63+Y63)</f>
        <v>343.83333333333337</v>
      </c>
      <c r="AB63" s="51"/>
      <c r="AC63" s="53"/>
    </row>
    <row r="64" spans="1:29" ht="61.5" x14ac:dyDescent="0.9">
      <c r="A64" s="9" t="s">
        <v>36</v>
      </c>
      <c r="B64" s="9"/>
      <c r="C64" s="9">
        <v>11</v>
      </c>
      <c r="D64" s="10">
        <f t="shared" si="9"/>
        <v>44</v>
      </c>
      <c r="E64" s="13" t="s">
        <v>47</v>
      </c>
      <c r="F64" s="11">
        <v>30</v>
      </c>
      <c r="G64" s="12">
        <f t="shared" si="10"/>
        <v>75</v>
      </c>
      <c r="H64" s="13" t="s">
        <v>46</v>
      </c>
      <c r="I64" s="10">
        <v>2</v>
      </c>
      <c r="J64" s="10" t="s">
        <v>49</v>
      </c>
      <c r="K64" s="13">
        <v>13</v>
      </c>
      <c r="L64" s="10" t="s">
        <v>47</v>
      </c>
      <c r="M64" s="10">
        <v>9</v>
      </c>
      <c r="N64" s="10" t="s">
        <v>47</v>
      </c>
      <c r="O64" s="11">
        <f t="shared" si="11"/>
        <v>30</v>
      </c>
      <c r="P64" s="13">
        <v>31</v>
      </c>
      <c r="Q64" s="11">
        <f t="shared" si="12"/>
        <v>77.5</v>
      </c>
      <c r="R64" s="13" t="s">
        <v>46</v>
      </c>
      <c r="S64" s="13">
        <v>12</v>
      </c>
      <c r="T64" s="13" t="s">
        <v>47</v>
      </c>
      <c r="U64" s="13">
        <v>21</v>
      </c>
      <c r="V64" s="13" t="s">
        <v>46</v>
      </c>
      <c r="W64" s="11">
        <f t="shared" si="13"/>
        <v>55.000000000000007</v>
      </c>
      <c r="X64" s="13">
        <v>15</v>
      </c>
      <c r="Y64" s="11">
        <f t="shared" si="14"/>
        <v>60</v>
      </c>
      <c r="Z64" s="13" t="s">
        <v>46</v>
      </c>
      <c r="AA64" s="11">
        <f>(D64+G64+O64+Q64+W64+Y64)</f>
        <v>341.5</v>
      </c>
      <c r="AB64" s="51"/>
      <c r="AC64" s="53"/>
    </row>
    <row r="65" spans="1:29" ht="61.5" x14ac:dyDescent="0.9">
      <c r="A65" s="9" t="s">
        <v>34</v>
      </c>
      <c r="B65" s="9"/>
      <c r="C65" s="9">
        <v>7</v>
      </c>
      <c r="D65" s="10">
        <f t="shared" si="9"/>
        <v>28.000000000000004</v>
      </c>
      <c r="E65" s="13" t="s">
        <v>49</v>
      </c>
      <c r="F65" s="11">
        <v>24</v>
      </c>
      <c r="G65" s="12">
        <f t="shared" si="10"/>
        <v>60</v>
      </c>
      <c r="H65" s="13" t="s">
        <v>46</v>
      </c>
      <c r="I65" s="10">
        <v>5</v>
      </c>
      <c r="J65" s="10" t="s">
        <v>47</v>
      </c>
      <c r="K65" s="13">
        <v>24</v>
      </c>
      <c r="L65" s="10" t="s">
        <v>46</v>
      </c>
      <c r="M65" s="10">
        <v>9</v>
      </c>
      <c r="N65" s="10" t="s">
        <v>47</v>
      </c>
      <c r="O65" s="11">
        <f t="shared" si="11"/>
        <v>47.5</v>
      </c>
      <c r="P65" s="14">
        <v>24</v>
      </c>
      <c r="Q65" s="11">
        <f t="shared" si="12"/>
        <v>60</v>
      </c>
      <c r="R65" s="14" t="s">
        <v>46</v>
      </c>
      <c r="S65" s="13">
        <v>16</v>
      </c>
      <c r="T65" s="14" t="s">
        <v>46</v>
      </c>
      <c r="U65" s="13">
        <v>22</v>
      </c>
      <c r="V65" s="13" t="s">
        <v>46</v>
      </c>
      <c r="W65" s="11">
        <f t="shared" si="13"/>
        <v>63.333333333333329</v>
      </c>
      <c r="X65" s="14">
        <v>17</v>
      </c>
      <c r="Y65" s="11">
        <f t="shared" si="14"/>
        <v>68</v>
      </c>
      <c r="Z65" s="14" t="s">
        <v>46</v>
      </c>
      <c r="AA65" s="11">
        <f>(D65+G65+O65+Q65+W65+Y65)</f>
        <v>326.83333333333331</v>
      </c>
      <c r="AB65" s="51"/>
      <c r="AC65" s="53"/>
    </row>
    <row r="66" spans="1:29" ht="61.5" x14ac:dyDescent="0.9">
      <c r="A66" s="9" t="s">
        <v>29</v>
      </c>
      <c r="B66" s="8"/>
      <c r="C66" s="8">
        <v>5</v>
      </c>
      <c r="D66" s="10">
        <f t="shared" si="9"/>
        <v>20</v>
      </c>
      <c r="E66" s="13" t="s">
        <v>49</v>
      </c>
      <c r="F66" s="11">
        <v>32</v>
      </c>
      <c r="G66" s="12">
        <f t="shared" si="10"/>
        <v>80</v>
      </c>
      <c r="H66" s="13" t="s">
        <v>46</v>
      </c>
      <c r="I66" s="13">
        <v>6</v>
      </c>
      <c r="J66" s="13"/>
      <c r="K66" s="13">
        <v>12</v>
      </c>
      <c r="L66" s="13" t="s">
        <v>47</v>
      </c>
      <c r="M66" s="13">
        <v>4</v>
      </c>
      <c r="N66" s="13" t="s">
        <v>47</v>
      </c>
      <c r="O66" s="11">
        <f t="shared" si="11"/>
        <v>27.500000000000004</v>
      </c>
      <c r="P66" s="14">
        <v>24</v>
      </c>
      <c r="Q66" s="11">
        <f t="shared" si="12"/>
        <v>60</v>
      </c>
      <c r="R66" s="14" t="s">
        <v>46</v>
      </c>
      <c r="S66" s="13">
        <v>9</v>
      </c>
      <c r="T66" s="14" t="s">
        <v>47</v>
      </c>
      <c r="U66" s="13">
        <v>20</v>
      </c>
      <c r="V66" s="13" t="s">
        <v>46</v>
      </c>
      <c r="W66" s="11">
        <f t="shared" si="13"/>
        <v>48.333333333333336</v>
      </c>
      <c r="X66" s="14">
        <v>17</v>
      </c>
      <c r="Y66" s="11">
        <f t="shared" si="14"/>
        <v>68</v>
      </c>
      <c r="Z66" s="14" t="s">
        <v>46</v>
      </c>
      <c r="AA66" s="11">
        <f>(D66+G66+O66+Q66+W66+Y66)</f>
        <v>303.83333333333337</v>
      </c>
      <c r="AB66" s="51"/>
      <c r="AC66" s="53"/>
    </row>
    <row r="67" spans="1:29" ht="61.5" x14ac:dyDescent="0.9">
      <c r="A67" s="9" t="s">
        <v>35</v>
      </c>
      <c r="B67" s="8"/>
      <c r="C67" s="8">
        <v>12</v>
      </c>
      <c r="D67" s="10">
        <f t="shared" si="9"/>
        <v>48</v>
      </c>
      <c r="E67" s="13" t="s">
        <v>47</v>
      </c>
      <c r="F67" s="11">
        <v>29</v>
      </c>
      <c r="G67" s="12">
        <f t="shared" si="10"/>
        <v>72.5</v>
      </c>
      <c r="H67" s="13" t="s">
        <v>46</v>
      </c>
      <c r="I67" s="13">
        <v>12</v>
      </c>
      <c r="J67" s="13" t="s">
        <v>46</v>
      </c>
      <c r="K67" s="13">
        <v>16</v>
      </c>
      <c r="L67" s="13" t="s">
        <v>47</v>
      </c>
      <c r="M67" s="13">
        <v>6</v>
      </c>
      <c r="N67" s="13" t="s">
        <v>47</v>
      </c>
      <c r="O67" s="11">
        <f t="shared" si="11"/>
        <v>42.5</v>
      </c>
      <c r="P67" s="13"/>
      <c r="Q67" s="11">
        <f t="shared" si="12"/>
        <v>0</v>
      </c>
      <c r="R67" s="13" t="s">
        <v>47</v>
      </c>
      <c r="S67" s="13">
        <v>13</v>
      </c>
      <c r="T67" s="13" t="s">
        <v>47</v>
      </c>
      <c r="U67" s="13">
        <v>25</v>
      </c>
      <c r="V67" s="13" t="s">
        <v>46</v>
      </c>
      <c r="W67" s="11">
        <f t="shared" si="13"/>
        <v>63.333333333333329</v>
      </c>
      <c r="X67" s="13">
        <v>17</v>
      </c>
      <c r="Y67" s="11">
        <f t="shared" si="14"/>
        <v>68</v>
      </c>
      <c r="Z67" s="13" t="s">
        <v>46</v>
      </c>
      <c r="AA67" s="11">
        <f>(D67+G67+O67+Q67+W67+Y67)</f>
        <v>294.33333333333331</v>
      </c>
      <c r="AB67" s="51"/>
      <c r="AC67" s="53"/>
    </row>
    <row r="68" spans="1:29" ht="60" x14ac:dyDescent="0.2">
      <c r="A68" s="5" t="s">
        <v>3</v>
      </c>
      <c r="B68" s="6"/>
      <c r="C68" s="54">
        <f>SUM(C42:C67)</f>
        <v>326</v>
      </c>
      <c r="D68" s="54">
        <f t="shared" ref="D68:Z68" si="15">SUM(D42:D67)</f>
        <v>1304</v>
      </c>
      <c r="E68" s="54">
        <f t="shared" si="15"/>
        <v>0</v>
      </c>
      <c r="F68" s="54">
        <f t="shared" si="15"/>
        <v>781</v>
      </c>
      <c r="G68" s="54">
        <f t="shared" si="15"/>
        <v>1952.5</v>
      </c>
      <c r="H68" s="54">
        <f t="shared" si="15"/>
        <v>0</v>
      </c>
      <c r="I68" s="54">
        <f t="shared" si="15"/>
        <v>206</v>
      </c>
      <c r="J68" s="54">
        <f t="shared" si="15"/>
        <v>0</v>
      </c>
      <c r="K68" s="54">
        <f t="shared" si="15"/>
        <v>641</v>
      </c>
      <c r="L68" s="54">
        <f t="shared" si="15"/>
        <v>0</v>
      </c>
      <c r="M68" s="54">
        <f t="shared" si="15"/>
        <v>286</v>
      </c>
      <c r="N68" s="54">
        <f t="shared" si="15"/>
        <v>0</v>
      </c>
      <c r="O68" s="54">
        <f t="shared" si="15"/>
        <v>1416.25</v>
      </c>
      <c r="P68" s="54">
        <f t="shared" si="15"/>
        <v>640</v>
      </c>
      <c r="Q68" s="54">
        <f t="shared" si="15"/>
        <v>1600</v>
      </c>
      <c r="R68" s="54">
        <f t="shared" si="15"/>
        <v>0</v>
      </c>
      <c r="S68" s="54">
        <f t="shared" si="15"/>
        <v>533</v>
      </c>
      <c r="T68" s="54">
        <f t="shared" si="15"/>
        <v>0</v>
      </c>
      <c r="U68" s="54">
        <f t="shared" si="15"/>
        <v>649</v>
      </c>
      <c r="V68" s="54">
        <f t="shared" si="15"/>
        <v>0</v>
      </c>
      <c r="W68" s="54">
        <f t="shared" si="15"/>
        <v>1969.9999999999998</v>
      </c>
      <c r="X68" s="54">
        <f t="shared" si="15"/>
        <v>527</v>
      </c>
      <c r="Y68" s="54">
        <f t="shared" si="15"/>
        <v>2108</v>
      </c>
      <c r="Z68" s="54">
        <f t="shared" si="15"/>
        <v>0</v>
      </c>
      <c r="AA68" s="55">
        <f>SUM(AA42:AA67)</f>
        <v>10350.750000000005</v>
      </c>
    </row>
    <row r="69" spans="1:29" ht="60" x14ac:dyDescent="0.2">
      <c r="A69" s="5" t="s">
        <v>17</v>
      </c>
      <c r="B69" s="6"/>
      <c r="C69" s="56">
        <f>AVERAGE(C42:C67)</f>
        <v>12.538461538461538</v>
      </c>
      <c r="D69" s="56">
        <f t="shared" ref="D69:AA69" si="16">AVERAGE(D42:D67)</f>
        <v>50.153846153846153</v>
      </c>
      <c r="E69" s="56" t="e">
        <f t="shared" si="16"/>
        <v>#DIV/0!</v>
      </c>
      <c r="F69" s="56">
        <f t="shared" si="16"/>
        <v>30.03846153846154</v>
      </c>
      <c r="G69" s="56">
        <f t="shared" si="16"/>
        <v>75.09615384615384</v>
      </c>
      <c r="H69" s="56" t="e">
        <f t="shared" si="16"/>
        <v>#DIV/0!</v>
      </c>
      <c r="I69" s="56">
        <f t="shared" si="16"/>
        <v>7.9230769230769234</v>
      </c>
      <c r="J69" s="56" t="e">
        <f t="shared" si="16"/>
        <v>#DIV/0!</v>
      </c>
      <c r="K69" s="56">
        <f t="shared" si="16"/>
        <v>24.653846153846153</v>
      </c>
      <c r="L69" s="56" t="e">
        <f t="shared" si="16"/>
        <v>#DIV/0!</v>
      </c>
      <c r="M69" s="56">
        <f t="shared" si="16"/>
        <v>11</v>
      </c>
      <c r="N69" s="56" t="e">
        <f t="shared" si="16"/>
        <v>#DIV/0!</v>
      </c>
      <c r="O69" s="56">
        <f t="shared" si="16"/>
        <v>54.471153846153847</v>
      </c>
      <c r="P69" s="56">
        <f t="shared" si="16"/>
        <v>25.6</v>
      </c>
      <c r="Q69" s="56">
        <f t="shared" si="16"/>
        <v>61.53846153846154</v>
      </c>
      <c r="R69" s="56" t="e">
        <f t="shared" si="16"/>
        <v>#DIV/0!</v>
      </c>
      <c r="S69" s="56">
        <f t="shared" si="16"/>
        <v>20.5</v>
      </c>
      <c r="T69" s="56" t="e">
        <f t="shared" si="16"/>
        <v>#DIV/0!</v>
      </c>
      <c r="U69" s="56">
        <f t="shared" si="16"/>
        <v>24.96153846153846</v>
      </c>
      <c r="V69" s="56" t="e">
        <f t="shared" si="16"/>
        <v>#DIV/0!</v>
      </c>
      <c r="W69" s="56">
        <f t="shared" si="16"/>
        <v>75.769230769230759</v>
      </c>
      <c r="X69" s="56">
        <f t="shared" si="16"/>
        <v>20.26923076923077</v>
      </c>
      <c r="Y69" s="56">
        <f t="shared" si="16"/>
        <v>81.07692307692308</v>
      </c>
      <c r="Z69" s="56" t="e">
        <f t="shared" si="16"/>
        <v>#DIV/0!</v>
      </c>
      <c r="AA69" s="56">
        <f t="shared" si="16"/>
        <v>398.10576923076945</v>
      </c>
    </row>
    <row r="70" spans="1:29" ht="45" x14ac:dyDescent="0.2">
      <c r="A70" s="5" t="s">
        <v>44</v>
      </c>
      <c r="B70" s="6"/>
      <c r="C70" s="21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7" spans="1:29" ht="279" x14ac:dyDescent="0.55000000000000004">
      <c r="A77" s="57" t="s">
        <v>0</v>
      </c>
      <c r="B77" s="58" t="s">
        <v>1</v>
      </c>
      <c r="C77" s="70" t="s">
        <v>2</v>
      </c>
      <c r="D77" s="70" t="s">
        <v>3</v>
      </c>
      <c r="E77" s="70" t="s">
        <v>4</v>
      </c>
      <c r="F77" s="70" t="s">
        <v>5</v>
      </c>
      <c r="G77" s="70" t="s">
        <v>3</v>
      </c>
      <c r="H77" s="70" t="s">
        <v>6</v>
      </c>
      <c r="I77" s="70" t="s">
        <v>7</v>
      </c>
      <c r="J77" s="70" t="s">
        <v>6</v>
      </c>
      <c r="K77" s="70" t="s">
        <v>8</v>
      </c>
      <c r="L77" s="70" t="s">
        <v>6</v>
      </c>
      <c r="M77" s="70" t="s">
        <v>9</v>
      </c>
      <c r="N77" s="70"/>
      <c r="O77" s="70" t="s">
        <v>3</v>
      </c>
      <c r="P77" s="71" t="s">
        <v>10</v>
      </c>
      <c r="Q77" s="71" t="s">
        <v>11</v>
      </c>
      <c r="R77" s="71" t="s">
        <v>6</v>
      </c>
      <c r="S77" s="71" t="s">
        <v>12</v>
      </c>
      <c r="T77" s="71" t="s">
        <v>6</v>
      </c>
      <c r="U77" s="71" t="s">
        <v>13</v>
      </c>
      <c r="V77" s="71" t="s">
        <v>6</v>
      </c>
      <c r="W77" s="71" t="s">
        <v>3</v>
      </c>
      <c r="X77" s="71" t="s">
        <v>14</v>
      </c>
      <c r="Y77" s="71" t="s">
        <v>3</v>
      </c>
      <c r="Z77" s="71" t="s">
        <v>6</v>
      </c>
      <c r="AA77" s="71" t="s">
        <v>3</v>
      </c>
      <c r="AB77" s="71" t="s">
        <v>15</v>
      </c>
      <c r="AC77" s="72" t="s">
        <v>16</v>
      </c>
    </row>
    <row r="78" spans="1:29" ht="61.5" x14ac:dyDescent="0.9">
      <c r="A78" s="59" t="s">
        <v>86</v>
      </c>
      <c r="B78" s="59" t="s">
        <v>57</v>
      </c>
      <c r="C78" s="60">
        <v>11</v>
      </c>
      <c r="D78" s="60">
        <f>(C78/25)*100</f>
        <v>44</v>
      </c>
      <c r="E78" s="61" t="s">
        <v>47</v>
      </c>
      <c r="F78" s="61">
        <v>33</v>
      </c>
      <c r="G78" s="62">
        <f>(F78/40)*100</f>
        <v>82.5</v>
      </c>
      <c r="H78" s="61" t="s">
        <v>46</v>
      </c>
      <c r="I78" s="60">
        <v>12</v>
      </c>
      <c r="J78" s="60" t="s">
        <v>47</v>
      </c>
      <c r="K78" s="61">
        <v>27</v>
      </c>
      <c r="L78" s="62" t="s">
        <v>58</v>
      </c>
      <c r="M78" s="60">
        <v>15</v>
      </c>
      <c r="N78" s="60" t="s">
        <v>46</v>
      </c>
      <c r="O78" s="61">
        <f>((I78+K78+M78)/80)*100</f>
        <v>67.5</v>
      </c>
      <c r="P78" s="63">
        <v>26</v>
      </c>
      <c r="Q78" s="63">
        <f>(P78/40)*100</f>
        <v>65</v>
      </c>
      <c r="R78" s="63" t="s">
        <v>46</v>
      </c>
      <c r="S78" s="63">
        <v>19</v>
      </c>
      <c r="T78" s="63" t="s">
        <v>46</v>
      </c>
      <c r="U78" s="63">
        <v>26</v>
      </c>
      <c r="V78" s="63" t="s">
        <v>48</v>
      </c>
      <c r="W78" s="61">
        <f t="shared" ref="W78:W100" si="17">((S78+U78)/60)*100</f>
        <v>75</v>
      </c>
      <c r="X78" s="63">
        <v>22</v>
      </c>
      <c r="Y78" s="61">
        <f>(X78/25)*100</f>
        <v>88</v>
      </c>
      <c r="Z78" s="63" t="s">
        <v>48</v>
      </c>
      <c r="AA78" s="61">
        <f>(D78+G78+O78+Q78+W78+Y78)</f>
        <v>422</v>
      </c>
      <c r="AB78" s="61"/>
      <c r="AC78" s="73"/>
    </row>
    <row r="79" spans="1:29" ht="61.5" x14ac:dyDescent="0.9">
      <c r="A79" s="59" t="s">
        <v>87</v>
      </c>
      <c r="B79" s="59" t="s">
        <v>57</v>
      </c>
      <c r="C79" s="60">
        <v>9</v>
      </c>
      <c r="D79" s="60">
        <f t="shared" ref="D79:D99" si="18">(C79/25)*100</f>
        <v>36</v>
      </c>
      <c r="E79" s="63" t="s">
        <v>47</v>
      </c>
      <c r="F79" s="61">
        <v>34</v>
      </c>
      <c r="G79" s="62">
        <f t="shared" ref="G79:G100" si="19">(F79/40)*100</f>
        <v>85</v>
      </c>
      <c r="H79" s="63" t="s">
        <v>46</v>
      </c>
      <c r="I79" s="60">
        <v>13</v>
      </c>
      <c r="J79" s="60" t="s">
        <v>46</v>
      </c>
      <c r="K79" s="63">
        <v>22</v>
      </c>
      <c r="L79" s="60" t="s">
        <v>58</v>
      </c>
      <c r="M79" s="60">
        <v>11</v>
      </c>
      <c r="N79" s="60" t="s">
        <v>46</v>
      </c>
      <c r="O79" s="61">
        <f t="shared" ref="O79:O100" si="20">((I79+K79+M79)/80)*100</f>
        <v>57.499999999999993</v>
      </c>
      <c r="P79" s="63">
        <v>29</v>
      </c>
      <c r="Q79" s="63">
        <f t="shared" ref="Q79:Q100" si="21">(P79/40)*100</f>
        <v>72.5</v>
      </c>
      <c r="R79" s="63" t="s">
        <v>46</v>
      </c>
      <c r="S79" s="63">
        <v>20</v>
      </c>
      <c r="T79" s="63" t="s">
        <v>46</v>
      </c>
      <c r="U79" s="63">
        <v>26</v>
      </c>
      <c r="V79" s="63" t="s">
        <v>48</v>
      </c>
      <c r="W79" s="61">
        <f t="shared" si="17"/>
        <v>76.666666666666671</v>
      </c>
      <c r="X79" s="63">
        <v>22</v>
      </c>
      <c r="Y79" s="61">
        <f t="shared" ref="Y79:Y100" si="22">(X79/25)*100</f>
        <v>88</v>
      </c>
      <c r="Z79" s="63" t="s">
        <v>48</v>
      </c>
      <c r="AA79" s="61">
        <f>(D79+G79+O79+Q79+W79+Y79)</f>
        <v>415.66666666666669</v>
      </c>
      <c r="AB79" s="61"/>
      <c r="AC79" s="73"/>
    </row>
    <row r="80" spans="1:29" ht="61.5" x14ac:dyDescent="0.9">
      <c r="A80" s="59" t="s">
        <v>88</v>
      </c>
      <c r="B80" s="59" t="s">
        <v>57</v>
      </c>
      <c r="C80" s="60">
        <v>4</v>
      </c>
      <c r="D80" s="60">
        <f t="shared" si="18"/>
        <v>16</v>
      </c>
      <c r="E80" s="63" t="s">
        <v>49</v>
      </c>
      <c r="F80" s="61">
        <v>32</v>
      </c>
      <c r="G80" s="62">
        <f t="shared" si="19"/>
        <v>80</v>
      </c>
      <c r="H80" s="63" t="s">
        <v>46</v>
      </c>
      <c r="I80" s="60">
        <v>8</v>
      </c>
      <c r="J80" s="60" t="s">
        <v>47</v>
      </c>
      <c r="K80" s="63">
        <v>18</v>
      </c>
      <c r="L80" s="60"/>
      <c r="M80" s="60">
        <v>8</v>
      </c>
      <c r="N80" s="60" t="s">
        <v>47</v>
      </c>
      <c r="O80" s="61">
        <f t="shared" si="20"/>
        <v>42.5</v>
      </c>
      <c r="P80" s="63">
        <v>23</v>
      </c>
      <c r="Q80" s="63">
        <f t="shared" si="21"/>
        <v>57.499999999999993</v>
      </c>
      <c r="R80" s="63" t="s">
        <v>46</v>
      </c>
      <c r="S80" s="63">
        <v>8</v>
      </c>
      <c r="T80" s="63" t="s">
        <v>47</v>
      </c>
      <c r="U80" s="63">
        <v>27</v>
      </c>
      <c r="V80" s="63" t="s">
        <v>48</v>
      </c>
      <c r="W80" s="61">
        <f t="shared" si="17"/>
        <v>58.333333333333336</v>
      </c>
      <c r="X80" s="63">
        <v>20</v>
      </c>
      <c r="Y80" s="61">
        <f t="shared" si="22"/>
        <v>80</v>
      </c>
      <c r="Z80" s="63" t="s">
        <v>46</v>
      </c>
      <c r="AA80" s="61">
        <f>(D80+G80+O80+Q80+W80+Y80)</f>
        <v>334.33333333333337</v>
      </c>
      <c r="AB80" s="61"/>
      <c r="AC80" s="73"/>
    </row>
    <row r="81" spans="1:29" ht="61.5" x14ac:dyDescent="0.9">
      <c r="A81" s="59" t="s">
        <v>89</v>
      </c>
      <c r="B81" s="59" t="s">
        <v>57</v>
      </c>
      <c r="C81" s="60">
        <v>6</v>
      </c>
      <c r="D81" s="60">
        <f t="shared" si="18"/>
        <v>24</v>
      </c>
      <c r="E81" s="63" t="s">
        <v>49</v>
      </c>
      <c r="F81" s="61">
        <v>34</v>
      </c>
      <c r="G81" s="62">
        <f t="shared" si="19"/>
        <v>85</v>
      </c>
      <c r="H81" s="63" t="s">
        <v>46</v>
      </c>
      <c r="I81" s="60">
        <v>4</v>
      </c>
      <c r="J81" s="60" t="s">
        <v>47</v>
      </c>
      <c r="K81" s="63">
        <v>17</v>
      </c>
      <c r="L81" s="60" t="s">
        <v>71</v>
      </c>
      <c r="M81" s="60">
        <v>10</v>
      </c>
      <c r="N81" s="60" t="s">
        <v>46</v>
      </c>
      <c r="O81" s="61">
        <f t="shared" si="20"/>
        <v>38.75</v>
      </c>
      <c r="P81" s="63">
        <v>23</v>
      </c>
      <c r="Q81" s="63">
        <f t="shared" si="21"/>
        <v>57.499999999999993</v>
      </c>
      <c r="R81" s="63" t="s">
        <v>46</v>
      </c>
      <c r="S81" s="63">
        <v>17</v>
      </c>
      <c r="T81" s="63" t="s">
        <v>46</v>
      </c>
      <c r="U81" s="63">
        <v>23</v>
      </c>
      <c r="V81" s="63" t="s">
        <v>46</v>
      </c>
      <c r="W81" s="61">
        <f t="shared" si="17"/>
        <v>66.666666666666657</v>
      </c>
      <c r="X81" s="63">
        <v>20</v>
      </c>
      <c r="Y81" s="61">
        <f t="shared" si="22"/>
        <v>80</v>
      </c>
      <c r="Z81" s="63" t="s">
        <v>46</v>
      </c>
      <c r="AA81" s="61">
        <f>(D81+G81+O81+Q81+W81+Y81)</f>
        <v>351.91666666666663</v>
      </c>
      <c r="AB81" s="61"/>
      <c r="AC81" s="73"/>
    </row>
    <row r="82" spans="1:29" ht="61.5" x14ac:dyDescent="0.9">
      <c r="A82" s="64" t="s">
        <v>90</v>
      </c>
      <c r="B82" s="64" t="s">
        <v>57</v>
      </c>
      <c r="C82" s="60">
        <v>13</v>
      </c>
      <c r="D82" s="60">
        <f t="shared" si="18"/>
        <v>52</v>
      </c>
      <c r="E82" s="60" t="s">
        <v>46</v>
      </c>
      <c r="F82" s="62">
        <v>36</v>
      </c>
      <c r="G82" s="62">
        <f t="shared" si="19"/>
        <v>90</v>
      </c>
      <c r="H82" s="60" t="s">
        <v>48</v>
      </c>
      <c r="I82" s="60">
        <v>12</v>
      </c>
      <c r="J82" s="60" t="s">
        <v>46</v>
      </c>
      <c r="K82" s="60">
        <v>26</v>
      </c>
      <c r="L82" s="60" t="s">
        <v>58</v>
      </c>
      <c r="M82" s="60">
        <v>12</v>
      </c>
      <c r="N82" s="60" t="s">
        <v>46</v>
      </c>
      <c r="O82" s="61">
        <f t="shared" si="20"/>
        <v>62.5</v>
      </c>
      <c r="P82" s="63">
        <v>29</v>
      </c>
      <c r="Q82" s="63">
        <f t="shared" si="21"/>
        <v>72.5</v>
      </c>
      <c r="R82" s="63" t="s">
        <v>46</v>
      </c>
      <c r="S82" s="63">
        <v>25</v>
      </c>
      <c r="T82" s="63" t="s">
        <v>46</v>
      </c>
      <c r="U82" s="63">
        <v>28</v>
      </c>
      <c r="V82" s="63" t="s">
        <v>48</v>
      </c>
      <c r="W82" s="61">
        <f t="shared" si="17"/>
        <v>88.333333333333329</v>
      </c>
      <c r="X82" s="63">
        <v>23</v>
      </c>
      <c r="Y82" s="61">
        <f t="shared" si="22"/>
        <v>92</v>
      </c>
      <c r="Z82" s="63" t="s">
        <v>48</v>
      </c>
      <c r="AA82" s="61">
        <f>(D82+G82+O82+Q82+W82+Y82)</f>
        <v>457.33333333333331</v>
      </c>
      <c r="AB82" s="61"/>
      <c r="AC82" s="73"/>
    </row>
    <row r="83" spans="1:29" ht="61.5" x14ac:dyDescent="0.9">
      <c r="A83" s="59" t="s">
        <v>91</v>
      </c>
      <c r="B83" s="59" t="s">
        <v>57</v>
      </c>
      <c r="C83" s="60">
        <v>13</v>
      </c>
      <c r="D83" s="60">
        <f t="shared" si="18"/>
        <v>52</v>
      </c>
      <c r="E83" s="63" t="s">
        <v>46</v>
      </c>
      <c r="F83" s="61">
        <v>35</v>
      </c>
      <c r="G83" s="62">
        <f t="shared" si="19"/>
        <v>87.5</v>
      </c>
      <c r="H83" s="63" t="s">
        <v>48</v>
      </c>
      <c r="I83" s="60">
        <v>13</v>
      </c>
      <c r="J83" s="60" t="s">
        <v>46</v>
      </c>
      <c r="K83" s="63">
        <v>23</v>
      </c>
      <c r="L83" s="60" t="s">
        <v>46</v>
      </c>
      <c r="M83" s="60">
        <v>14</v>
      </c>
      <c r="N83" s="60" t="s">
        <v>46</v>
      </c>
      <c r="O83" s="61">
        <f t="shared" si="20"/>
        <v>62.5</v>
      </c>
      <c r="P83" s="63">
        <v>31</v>
      </c>
      <c r="Q83" s="63">
        <f t="shared" si="21"/>
        <v>77.5</v>
      </c>
      <c r="R83" s="63" t="s">
        <v>46</v>
      </c>
      <c r="S83" s="63">
        <v>27</v>
      </c>
      <c r="T83" s="63" t="s">
        <v>48</v>
      </c>
      <c r="U83" s="63">
        <v>27</v>
      </c>
      <c r="V83" s="63" t="s">
        <v>48</v>
      </c>
      <c r="W83" s="61">
        <f t="shared" si="17"/>
        <v>90</v>
      </c>
      <c r="X83" s="63">
        <v>25</v>
      </c>
      <c r="Y83" s="61">
        <f>(X83/25)*100</f>
        <v>100</v>
      </c>
      <c r="Z83" s="63" t="s">
        <v>48</v>
      </c>
      <c r="AA83" s="61">
        <f>(D83+G83+O83+Q83+W83+Y83)</f>
        <v>469.5</v>
      </c>
      <c r="AB83" s="61"/>
      <c r="AC83" s="73"/>
    </row>
    <row r="84" spans="1:29" ht="61.5" x14ac:dyDescent="0.9">
      <c r="A84" s="59" t="s">
        <v>92</v>
      </c>
      <c r="B84" s="59" t="s">
        <v>57</v>
      </c>
      <c r="C84" s="60">
        <v>11</v>
      </c>
      <c r="D84" s="60">
        <f t="shared" si="18"/>
        <v>44</v>
      </c>
      <c r="E84" s="63" t="s">
        <v>47</v>
      </c>
      <c r="F84" s="61">
        <v>34</v>
      </c>
      <c r="G84" s="62">
        <f t="shared" si="19"/>
        <v>85</v>
      </c>
      <c r="H84" s="63" t="s">
        <v>46</v>
      </c>
      <c r="I84" s="60">
        <v>7</v>
      </c>
      <c r="J84" s="60" t="s">
        <v>47</v>
      </c>
      <c r="K84" s="63">
        <v>27</v>
      </c>
      <c r="L84" s="60" t="s">
        <v>46</v>
      </c>
      <c r="M84" s="60">
        <v>11</v>
      </c>
      <c r="N84" s="60" t="s">
        <v>46</v>
      </c>
      <c r="O84" s="61">
        <f t="shared" si="20"/>
        <v>56.25</v>
      </c>
      <c r="P84" s="63">
        <v>30</v>
      </c>
      <c r="Q84" s="63">
        <f t="shared" si="21"/>
        <v>75</v>
      </c>
      <c r="R84" s="63" t="s">
        <v>46</v>
      </c>
      <c r="S84" s="63">
        <v>19</v>
      </c>
      <c r="T84" s="63" t="s">
        <v>46</v>
      </c>
      <c r="U84" s="63">
        <v>26</v>
      </c>
      <c r="V84" s="63" t="s">
        <v>48</v>
      </c>
      <c r="W84" s="61">
        <f t="shared" si="17"/>
        <v>75</v>
      </c>
      <c r="X84" s="63">
        <v>22</v>
      </c>
      <c r="Y84" s="61">
        <f t="shared" si="22"/>
        <v>88</v>
      </c>
      <c r="Z84" s="63" t="s">
        <v>48</v>
      </c>
      <c r="AA84" s="61">
        <f>(D84+G84+O84+Q84+W84+Y84)</f>
        <v>423.25</v>
      </c>
      <c r="AB84" s="61"/>
      <c r="AC84" s="73"/>
    </row>
    <row r="85" spans="1:29" ht="61.5" x14ac:dyDescent="0.9">
      <c r="A85" s="59" t="s">
        <v>93</v>
      </c>
      <c r="B85" s="59" t="s">
        <v>57</v>
      </c>
      <c r="C85" s="60">
        <v>15</v>
      </c>
      <c r="D85" s="60">
        <f t="shared" si="18"/>
        <v>60</v>
      </c>
      <c r="E85" s="63" t="s">
        <v>46</v>
      </c>
      <c r="F85" s="61">
        <v>32</v>
      </c>
      <c r="G85" s="62">
        <f t="shared" si="19"/>
        <v>80</v>
      </c>
      <c r="H85" s="63" t="s">
        <v>46</v>
      </c>
      <c r="I85" s="60">
        <v>15</v>
      </c>
      <c r="J85" s="60" t="s">
        <v>46</v>
      </c>
      <c r="K85" s="63">
        <v>27</v>
      </c>
      <c r="L85" s="60" t="s">
        <v>46</v>
      </c>
      <c r="M85" s="60">
        <v>12</v>
      </c>
      <c r="N85" s="60" t="s">
        <v>46</v>
      </c>
      <c r="O85" s="61">
        <f t="shared" si="20"/>
        <v>67.5</v>
      </c>
      <c r="P85" s="63">
        <v>32</v>
      </c>
      <c r="Q85" s="63">
        <f t="shared" si="21"/>
        <v>80</v>
      </c>
      <c r="R85" s="63" t="s">
        <v>46</v>
      </c>
      <c r="S85" s="63">
        <v>25</v>
      </c>
      <c r="T85" s="63" t="s">
        <v>46</v>
      </c>
      <c r="U85" s="63">
        <v>25</v>
      </c>
      <c r="V85" s="63" t="s">
        <v>46</v>
      </c>
      <c r="W85" s="61">
        <f t="shared" si="17"/>
        <v>83.333333333333343</v>
      </c>
      <c r="X85" s="63">
        <v>23</v>
      </c>
      <c r="Y85" s="61">
        <f t="shared" si="22"/>
        <v>92</v>
      </c>
      <c r="Z85" s="63" t="s">
        <v>48</v>
      </c>
      <c r="AA85" s="61">
        <f>(D85+G85+O85+Q85+W85+Y85)</f>
        <v>462.83333333333337</v>
      </c>
      <c r="AB85" s="61"/>
      <c r="AC85" s="73"/>
    </row>
    <row r="86" spans="1:29" ht="61.5" x14ac:dyDescent="0.9">
      <c r="A86" s="59" t="s">
        <v>94</v>
      </c>
      <c r="B86" s="59" t="s">
        <v>57</v>
      </c>
      <c r="C86" s="60">
        <v>10</v>
      </c>
      <c r="D86" s="60">
        <f t="shared" si="18"/>
        <v>40</v>
      </c>
      <c r="E86" s="63" t="s">
        <v>47</v>
      </c>
      <c r="F86" s="61">
        <v>32</v>
      </c>
      <c r="G86" s="62">
        <f t="shared" si="19"/>
        <v>80</v>
      </c>
      <c r="H86" s="63" t="s">
        <v>46</v>
      </c>
      <c r="I86" s="60">
        <v>7</v>
      </c>
      <c r="J86" s="60" t="s">
        <v>47</v>
      </c>
      <c r="K86" s="63">
        <v>23</v>
      </c>
      <c r="L86" s="60" t="s">
        <v>46</v>
      </c>
      <c r="M86" s="60">
        <v>9</v>
      </c>
      <c r="N86" s="60" t="s">
        <v>47</v>
      </c>
      <c r="O86" s="61">
        <f t="shared" si="20"/>
        <v>48.75</v>
      </c>
      <c r="P86" s="63">
        <v>24</v>
      </c>
      <c r="Q86" s="63">
        <f t="shared" si="21"/>
        <v>60</v>
      </c>
      <c r="R86" s="63" t="s">
        <v>46</v>
      </c>
      <c r="S86" s="63">
        <v>27</v>
      </c>
      <c r="T86" s="63" t="s">
        <v>48</v>
      </c>
      <c r="U86" s="63">
        <v>22</v>
      </c>
      <c r="V86" s="63" t="s">
        <v>46</v>
      </c>
      <c r="W86" s="61">
        <f t="shared" si="17"/>
        <v>81.666666666666671</v>
      </c>
      <c r="X86" s="63">
        <v>23</v>
      </c>
      <c r="Y86" s="61">
        <f t="shared" si="22"/>
        <v>92</v>
      </c>
      <c r="Z86" s="63" t="s">
        <v>48</v>
      </c>
      <c r="AA86" s="61">
        <f>(D86+G86+O86+Q86+W86+Y86)</f>
        <v>402.41666666666669</v>
      </c>
      <c r="AB86" s="61"/>
      <c r="AC86" s="73"/>
    </row>
    <row r="87" spans="1:29" ht="61.5" x14ac:dyDescent="0.9">
      <c r="A87" s="59" t="s">
        <v>95</v>
      </c>
      <c r="B87" s="59" t="s">
        <v>57</v>
      </c>
      <c r="C87" s="60">
        <v>9</v>
      </c>
      <c r="D87" s="60">
        <f t="shared" si="18"/>
        <v>36</v>
      </c>
      <c r="E87" s="63" t="s">
        <v>47</v>
      </c>
      <c r="F87" s="61">
        <v>33</v>
      </c>
      <c r="G87" s="62">
        <f t="shared" si="19"/>
        <v>82.5</v>
      </c>
      <c r="H87" s="63" t="s">
        <v>46</v>
      </c>
      <c r="I87" s="60">
        <v>13</v>
      </c>
      <c r="J87" s="60" t="s">
        <v>46</v>
      </c>
      <c r="K87" s="63">
        <v>40</v>
      </c>
      <c r="L87" s="60" t="s">
        <v>48</v>
      </c>
      <c r="M87" s="60">
        <v>12</v>
      </c>
      <c r="N87" s="60" t="s">
        <v>46</v>
      </c>
      <c r="O87" s="61">
        <f t="shared" si="20"/>
        <v>81.25</v>
      </c>
      <c r="P87" s="63">
        <v>30</v>
      </c>
      <c r="Q87" s="63">
        <f t="shared" si="21"/>
        <v>75</v>
      </c>
      <c r="R87" s="63" t="s">
        <v>46</v>
      </c>
      <c r="S87" s="63">
        <v>19</v>
      </c>
      <c r="T87" s="63" t="s">
        <v>46</v>
      </c>
      <c r="U87" s="63">
        <v>27</v>
      </c>
      <c r="V87" s="63" t="s">
        <v>48</v>
      </c>
      <c r="W87" s="61">
        <f t="shared" si="17"/>
        <v>76.666666666666671</v>
      </c>
      <c r="X87" s="63">
        <v>23</v>
      </c>
      <c r="Y87" s="61">
        <f t="shared" si="22"/>
        <v>92</v>
      </c>
      <c r="Z87" s="63" t="s">
        <v>48</v>
      </c>
      <c r="AA87" s="61">
        <f>(D87+G87+O87+Q87+W87+Y87)</f>
        <v>443.41666666666669</v>
      </c>
      <c r="AB87" s="61"/>
      <c r="AC87" s="73"/>
    </row>
    <row r="88" spans="1:29" ht="61.5" x14ac:dyDescent="0.9">
      <c r="A88" s="59" t="s">
        <v>96</v>
      </c>
      <c r="B88" s="59" t="s">
        <v>57</v>
      </c>
      <c r="C88" s="60">
        <v>16</v>
      </c>
      <c r="D88" s="60">
        <f t="shared" si="18"/>
        <v>64</v>
      </c>
      <c r="E88" s="63" t="s">
        <v>46</v>
      </c>
      <c r="F88" s="61">
        <v>32</v>
      </c>
      <c r="G88" s="62">
        <f t="shared" si="19"/>
        <v>80</v>
      </c>
      <c r="H88" s="63" t="s">
        <v>46</v>
      </c>
      <c r="I88" s="60">
        <v>10</v>
      </c>
      <c r="J88" s="60" t="s">
        <v>46</v>
      </c>
      <c r="K88" s="63">
        <v>29</v>
      </c>
      <c r="L88" s="60" t="s">
        <v>46</v>
      </c>
      <c r="M88" s="60">
        <v>13</v>
      </c>
      <c r="N88" s="60" t="s">
        <v>46</v>
      </c>
      <c r="O88" s="61">
        <f t="shared" si="20"/>
        <v>65</v>
      </c>
      <c r="P88" s="63">
        <v>27</v>
      </c>
      <c r="Q88" s="63">
        <f t="shared" si="21"/>
        <v>67.5</v>
      </c>
      <c r="R88" s="63" t="s">
        <v>46</v>
      </c>
      <c r="S88" s="63">
        <v>25</v>
      </c>
      <c r="T88" s="63" t="s">
        <v>46</v>
      </c>
      <c r="U88" s="63">
        <v>24</v>
      </c>
      <c r="V88" s="63" t="s">
        <v>46</v>
      </c>
      <c r="W88" s="61">
        <f t="shared" si="17"/>
        <v>81.666666666666671</v>
      </c>
      <c r="X88" s="63">
        <v>23</v>
      </c>
      <c r="Y88" s="61">
        <f t="shared" si="22"/>
        <v>92</v>
      </c>
      <c r="Z88" s="63" t="s">
        <v>48</v>
      </c>
      <c r="AA88" s="61">
        <f>(D88+G88+O88+Q88+W88+Y88)</f>
        <v>450.16666666666669</v>
      </c>
      <c r="AB88" s="61"/>
      <c r="AC88" s="73"/>
    </row>
    <row r="89" spans="1:29" ht="61.5" x14ac:dyDescent="0.9">
      <c r="A89" s="59" t="s">
        <v>97</v>
      </c>
      <c r="B89" s="59" t="s">
        <v>57</v>
      </c>
      <c r="C89" s="60">
        <v>12</v>
      </c>
      <c r="D89" s="60">
        <f t="shared" si="18"/>
        <v>48</v>
      </c>
      <c r="E89" s="63" t="s">
        <v>47</v>
      </c>
      <c r="F89" s="61">
        <v>35</v>
      </c>
      <c r="G89" s="62">
        <f t="shared" si="19"/>
        <v>87.5</v>
      </c>
      <c r="H89" s="63" t="s">
        <v>48</v>
      </c>
      <c r="I89" s="60">
        <v>12</v>
      </c>
      <c r="J89" s="60" t="s">
        <v>46</v>
      </c>
      <c r="K89" s="63">
        <v>23</v>
      </c>
      <c r="L89" s="60" t="s">
        <v>46</v>
      </c>
      <c r="M89" s="60">
        <v>13</v>
      </c>
      <c r="N89" s="60" t="s">
        <v>46</v>
      </c>
      <c r="O89" s="61">
        <f t="shared" si="20"/>
        <v>60</v>
      </c>
      <c r="P89" s="63">
        <v>26</v>
      </c>
      <c r="Q89" s="63">
        <f t="shared" si="21"/>
        <v>65</v>
      </c>
      <c r="R89" s="63" t="s">
        <v>46</v>
      </c>
      <c r="S89" s="63">
        <v>20</v>
      </c>
      <c r="T89" s="63" t="s">
        <v>46</v>
      </c>
      <c r="U89" s="63">
        <v>28</v>
      </c>
      <c r="V89" s="63" t="s">
        <v>48</v>
      </c>
      <c r="W89" s="61">
        <f t="shared" si="17"/>
        <v>80</v>
      </c>
      <c r="X89" s="63">
        <v>23</v>
      </c>
      <c r="Y89" s="61">
        <f t="shared" si="22"/>
        <v>92</v>
      </c>
      <c r="Z89" s="63" t="s">
        <v>48</v>
      </c>
      <c r="AA89" s="61">
        <f>(D89+G89+O89+Q89+W89+Y89)</f>
        <v>432.5</v>
      </c>
      <c r="AB89" s="61"/>
      <c r="AC89" s="73"/>
    </row>
    <row r="90" spans="1:29" ht="61.5" x14ac:dyDescent="0.9">
      <c r="A90" s="59" t="s">
        <v>98</v>
      </c>
      <c r="B90" s="59" t="s">
        <v>57</v>
      </c>
      <c r="C90" s="60">
        <v>10</v>
      </c>
      <c r="D90" s="60">
        <f t="shared" si="18"/>
        <v>40</v>
      </c>
      <c r="E90" s="63" t="s">
        <v>47</v>
      </c>
      <c r="F90" s="61">
        <v>34</v>
      </c>
      <c r="G90" s="62">
        <f t="shared" si="19"/>
        <v>85</v>
      </c>
      <c r="H90" s="63" t="s">
        <v>46</v>
      </c>
      <c r="I90" s="60">
        <v>7</v>
      </c>
      <c r="J90" s="60" t="s">
        <v>47</v>
      </c>
      <c r="K90" s="63">
        <v>21</v>
      </c>
      <c r="L90" s="60" t="s">
        <v>46</v>
      </c>
      <c r="M90" s="60">
        <v>14</v>
      </c>
      <c r="N90" s="60" t="s">
        <v>46</v>
      </c>
      <c r="O90" s="61">
        <f t="shared" si="20"/>
        <v>52.5</v>
      </c>
      <c r="P90" s="63">
        <v>23</v>
      </c>
      <c r="Q90" s="63">
        <f t="shared" si="21"/>
        <v>57.499999999999993</v>
      </c>
      <c r="R90" s="63" t="s">
        <v>46</v>
      </c>
      <c r="S90" s="63">
        <v>21</v>
      </c>
      <c r="T90" s="63" t="s">
        <v>46</v>
      </c>
      <c r="U90" s="63">
        <v>24</v>
      </c>
      <c r="V90" s="63" t="s">
        <v>46</v>
      </c>
      <c r="W90" s="61">
        <f t="shared" si="17"/>
        <v>75</v>
      </c>
      <c r="X90" s="63">
        <v>23</v>
      </c>
      <c r="Y90" s="61">
        <f t="shared" si="22"/>
        <v>92</v>
      </c>
      <c r="Z90" s="63" t="s">
        <v>48</v>
      </c>
      <c r="AA90" s="61">
        <f>(D90+G90+O90+Q90+W90+Y90)</f>
        <v>402</v>
      </c>
      <c r="AB90" s="61"/>
      <c r="AC90" s="73"/>
    </row>
    <row r="91" spans="1:29" ht="61.5" x14ac:dyDescent="0.9">
      <c r="A91" s="59" t="s">
        <v>99</v>
      </c>
      <c r="B91" s="59" t="s">
        <v>57</v>
      </c>
      <c r="C91" s="60">
        <v>6</v>
      </c>
      <c r="D91" s="60">
        <f t="shared" si="18"/>
        <v>24</v>
      </c>
      <c r="E91" s="63" t="s">
        <v>49</v>
      </c>
      <c r="F91" s="61">
        <v>31</v>
      </c>
      <c r="G91" s="62">
        <f t="shared" si="19"/>
        <v>77.5</v>
      </c>
      <c r="H91" s="63" t="s">
        <v>46</v>
      </c>
      <c r="I91" s="60">
        <v>5</v>
      </c>
      <c r="J91" s="60" t="s">
        <v>47</v>
      </c>
      <c r="K91" s="63">
        <v>28</v>
      </c>
      <c r="L91" s="60" t="s">
        <v>46</v>
      </c>
      <c r="M91" s="60">
        <v>12</v>
      </c>
      <c r="N91" s="60" t="s">
        <v>46</v>
      </c>
      <c r="O91" s="61">
        <f t="shared" si="20"/>
        <v>56.25</v>
      </c>
      <c r="P91" s="63">
        <v>14</v>
      </c>
      <c r="Q91" s="63">
        <f t="shared" si="21"/>
        <v>35</v>
      </c>
      <c r="R91" s="63" t="s">
        <v>47</v>
      </c>
      <c r="S91" s="63">
        <v>25</v>
      </c>
      <c r="T91" s="63" t="s">
        <v>46</v>
      </c>
      <c r="U91" s="63">
        <v>27</v>
      </c>
      <c r="V91" s="63" t="s">
        <v>48</v>
      </c>
      <c r="W91" s="61">
        <f t="shared" si="17"/>
        <v>86.666666666666671</v>
      </c>
      <c r="X91" s="63">
        <v>23</v>
      </c>
      <c r="Y91" s="61">
        <f t="shared" si="22"/>
        <v>92</v>
      </c>
      <c r="Z91" s="63" t="s">
        <v>48</v>
      </c>
      <c r="AA91" s="61">
        <f>(D91+G91+O91+Q91+W91+Y91)</f>
        <v>371.41666666666669</v>
      </c>
      <c r="AB91" s="61"/>
      <c r="AC91" s="73"/>
    </row>
    <row r="92" spans="1:29" ht="61.5" x14ac:dyDescent="0.9">
      <c r="A92" s="59" t="s">
        <v>100</v>
      </c>
      <c r="B92" s="59" t="s">
        <v>57</v>
      </c>
      <c r="C92" s="60">
        <v>9</v>
      </c>
      <c r="D92" s="60">
        <f t="shared" si="18"/>
        <v>36</v>
      </c>
      <c r="E92" s="63" t="s">
        <v>47</v>
      </c>
      <c r="F92" s="61">
        <v>34</v>
      </c>
      <c r="G92" s="62">
        <f t="shared" si="19"/>
        <v>85</v>
      </c>
      <c r="H92" s="63" t="s">
        <v>46</v>
      </c>
      <c r="I92" s="60">
        <v>14</v>
      </c>
      <c r="J92" s="60" t="s">
        <v>46</v>
      </c>
      <c r="K92" s="63">
        <v>17</v>
      </c>
      <c r="L92" s="60" t="s">
        <v>47</v>
      </c>
      <c r="M92" s="60">
        <v>8</v>
      </c>
      <c r="N92" s="60" t="s">
        <v>47</v>
      </c>
      <c r="O92" s="61">
        <f t="shared" si="20"/>
        <v>48.75</v>
      </c>
      <c r="P92" s="63">
        <v>34</v>
      </c>
      <c r="Q92" s="63">
        <f t="shared" si="21"/>
        <v>85</v>
      </c>
      <c r="R92" s="63" t="s">
        <v>46</v>
      </c>
      <c r="S92" s="63">
        <v>27</v>
      </c>
      <c r="T92" s="63" t="s">
        <v>48</v>
      </c>
      <c r="U92" s="63">
        <v>27</v>
      </c>
      <c r="V92" s="63" t="s">
        <v>48</v>
      </c>
      <c r="W92" s="61">
        <f t="shared" si="17"/>
        <v>90</v>
      </c>
      <c r="X92" s="63">
        <v>21</v>
      </c>
      <c r="Y92" s="61">
        <f t="shared" si="22"/>
        <v>84</v>
      </c>
      <c r="Z92" s="63" t="s">
        <v>46</v>
      </c>
      <c r="AA92" s="61">
        <f>(D92+G92+O92+Q92+W92+Y92)</f>
        <v>428.75</v>
      </c>
      <c r="AB92" s="61"/>
      <c r="AC92" s="74"/>
    </row>
    <row r="93" spans="1:29" ht="61.5" x14ac:dyDescent="0.9">
      <c r="A93" s="59" t="s">
        <v>101</v>
      </c>
      <c r="B93" s="59" t="s">
        <v>57</v>
      </c>
      <c r="C93" s="60">
        <v>8</v>
      </c>
      <c r="D93" s="60">
        <f t="shared" si="18"/>
        <v>32</v>
      </c>
      <c r="E93" s="63" t="s">
        <v>47</v>
      </c>
      <c r="F93" s="61">
        <v>30</v>
      </c>
      <c r="G93" s="62">
        <f t="shared" si="19"/>
        <v>75</v>
      </c>
      <c r="H93" s="63" t="s">
        <v>46</v>
      </c>
      <c r="I93" s="60">
        <v>13</v>
      </c>
      <c r="J93" s="60" t="s">
        <v>46</v>
      </c>
      <c r="K93" s="63">
        <v>17</v>
      </c>
      <c r="L93" s="60" t="s">
        <v>47</v>
      </c>
      <c r="M93" s="60">
        <v>8</v>
      </c>
      <c r="N93" s="60" t="s">
        <v>47</v>
      </c>
      <c r="O93" s="61">
        <f t="shared" si="20"/>
        <v>47.5</v>
      </c>
      <c r="P93" s="63">
        <v>19</v>
      </c>
      <c r="Q93" s="63">
        <f t="shared" si="21"/>
        <v>47.5</v>
      </c>
      <c r="R93" s="63" t="s">
        <v>47</v>
      </c>
      <c r="S93" s="63">
        <v>21</v>
      </c>
      <c r="T93" s="63" t="s">
        <v>46</v>
      </c>
      <c r="U93" s="63">
        <v>23</v>
      </c>
      <c r="V93" s="63" t="s">
        <v>46</v>
      </c>
      <c r="W93" s="61">
        <f t="shared" si="17"/>
        <v>73.333333333333329</v>
      </c>
      <c r="X93" s="63">
        <v>21</v>
      </c>
      <c r="Y93" s="61">
        <f t="shared" si="22"/>
        <v>84</v>
      </c>
      <c r="Z93" s="63" t="s">
        <v>46</v>
      </c>
      <c r="AA93" s="61">
        <f>(D93+G93+O93+Q93+W93+Y93)</f>
        <v>359.33333333333331</v>
      </c>
      <c r="AB93" s="61"/>
      <c r="AC93" s="73"/>
    </row>
    <row r="94" spans="1:29" ht="61.5" x14ac:dyDescent="0.9">
      <c r="A94" s="59" t="s">
        <v>102</v>
      </c>
      <c r="B94" s="59" t="s">
        <v>57</v>
      </c>
      <c r="C94" s="60">
        <v>12</v>
      </c>
      <c r="D94" s="60">
        <f t="shared" si="18"/>
        <v>48</v>
      </c>
      <c r="E94" s="61" t="s">
        <v>47</v>
      </c>
      <c r="F94" s="61">
        <v>34</v>
      </c>
      <c r="G94" s="62">
        <f t="shared" si="19"/>
        <v>85</v>
      </c>
      <c r="H94" s="61" t="s">
        <v>46</v>
      </c>
      <c r="I94" s="60">
        <v>16</v>
      </c>
      <c r="J94" s="60" t="s">
        <v>48</v>
      </c>
      <c r="K94" s="61">
        <v>22</v>
      </c>
      <c r="L94" s="60" t="s">
        <v>46</v>
      </c>
      <c r="M94" s="60">
        <v>10</v>
      </c>
      <c r="N94" s="60" t="s">
        <v>46</v>
      </c>
      <c r="O94" s="61">
        <f t="shared" si="20"/>
        <v>60</v>
      </c>
      <c r="P94" s="63">
        <v>30</v>
      </c>
      <c r="Q94" s="63">
        <f t="shared" si="21"/>
        <v>75</v>
      </c>
      <c r="R94" s="63" t="s">
        <v>46</v>
      </c>
      <c r="S94" s="63">
        <v>23</v>
      </c>
      <c r="T94" s="63" t="s">
        <v>46</v>
      </c>
      <c r="U94" s="63">
        <v>26</v>
      </c>
      <c r="V94" s="63" t="s">
        <v>48</v>
      </c>
      <c r="W94" s="61">
        <f t="shared" si="17"/>
        <v>81.666666666666671</v>
      </c>
      <c r="X94" s="63">
        <v>21</v>
      </c>
      <c r="Y94" s="61">
        <f t="shared" si="22"/>
        <v>84</v>
      </c>
      <c r="Z94" s="63" t="s">
        <v>46</v>
      </c>
      <c r="AA94" s="61">
        <f>(D94+G94+O94+Q94+W94+Y94)</f>
        <v>433.66666666666669</v>
      </c>
      <c r="AB94" s="61"/>
      <c r="AC94" s="74"/>
    </row>
    <row r="95" spans="1:29" ht="61.5" x14ac:dyDescent="0.9">
      <c r="A95" s="59" t="s">
        <v>103</v>
      </c>
      <c r="B95" s="59" t="s">
        <v>57</v>
      </c>
      <c r="C95" s="60">
        <v>10</v>
      </c>
      <c r="D95" s="60">
        <f t="shared" si="18"/>
        <v>40</v>
      </c>
      <c r="E95" s="63" t="s">
        <v>47</v>
      </c>
      <c r="F95" s="61">
        <v>32</v>
      </c>
      <c r="G95" s="62">
        <f t="shared" si="19"/>
        <v>80</v>
      </c>
      <c r="H95" s="63" t="s">
        <v>46</v>
      </c>
      <c r="I95" s="60">
        <v>7</v>
      </c>
      <c r="J95" s="60" t="s">
        <v>47</v>
      </c>
      <c r="K95" s="63">
        <v>13</v>
      </c>
      <c r="L95" s="60" t="s">
        <v>47</v>
      </c>
      <c r="M95" s="60">
        <v>12</v>
      </c>
      <c r="N95" s="60" t="s">
        <v>46</v>
      </c>
      <c r="O95" s="61">
        <f t="shared" si="20"/>
        <v>40</v>
      </c>
      <c r="P95" s="63">
        <v>12</v>
      </c>
      <c r="Q95" s="63">
        <f t="shared" si="21"/>
        <v>30</v>
      </c>
      <c r="R95" s="63" t="s">
        <v>47</v>
      </c>
      <c r="S95" s="63">
        <v>24</v>
      </c>
      <c r="T95" s="63" t="s">
        <v>46</v>
      </c>
      <c r="U95" s="63">
        <v>23</v>
      </c>
      <c r="V95" s="63" t="s">
        <v>46</v>
      </c>
      <c r="W95" s="61">
        <f t="shared" si="17"/>
        <v>78.333333333333329</v>
      </c>
      <c r="X95" s="63">
        <v>23</v>
      </c>
      <c r="Y95" s="61">
        <f t="shared" si="22"/>
        <v>92</v>
      </c>
      <c r="Z95" s="63" t="s">
        <v>48</v>
      </c>
      <c r="AA95" s="61">
        <f>(D95+G95+O95+Q95+W95+Y95)</f>
        <v>360.33333333333331</v>
      </c>
      <c r="AB95" s="61"/>
      <c r="AC95" s="74"/>
    </row>
    <row r="96" spans="1:29" ht="61.5" x14ac:dyDescent="0.9">
      <c r="A96" s="59" t="s">
        <v>104</v>
      </c>
      <c r="B96" s="59" t="s">
        <v>57</v>
      </c>
      <c r="C96" s="60">
        <v>11</v>
      </c>
      <c r="D96" s="60">
        <f t="shared" si="18"/>
        <v>44</v>
      </c>
      <c r="E96" s="63" t="s">
        <v>47</v>
      </c>
      <c r="F96" s="61">
        <v>35</v>
      </c>
      <c r="G96" s="62">
        <f t="shared" si="19"/>
        <v>87.5</v>
      </c>
      <c r="H96" s="63" t="s">
        <v>48</v>
      </c>
      <c r="I96" s="60">
        <v>10</v>
      </c>
      <c r="J96" s="60" t="s">
        <v>46</v>
      </c>
      <c r="K96" s="63">
        <v>20</v>
      </c>
      <c r="L96" s="60" t="s">
        <v>46</v>
      </c>
      <c r="M96" s="60">
        <v>15</v>
      </c>
      <c r="N96" s="60" t="s">
        <v>46</v>
      </c>
      <c r="O96" s="61">
        <f t="shared" si="20"/>
        <v>56.25</v>
      </c>
      <c r="P96" s="63">
        <v>35</v>
      </c>
      <c r="Q96" s="63">
        <f t="shared" si="21"/>
        <v>87.5</v>
      </c>
      <c r="R96" s="63" t="s">
        <v>48</v>
      </c>
      <c r="S96" s="63">
        <v>13</v>
      </c>
      <c r="T96" s="63" t="s">
        <v>47</v>
      </c>
      <c r="U96" s="63">
        <v>27</v>
      </c>
      <c r="V96" s="63" t="s">
        <v>48</v>
      </c>
      <c r="W96" s="61">
        <f t="shared" si="17"/>
        <v>66.666666666666657</v>
      </c>
      <c r="X96" s="63">
        <v>24</v>
      </c>
      <c r="Y96" s="61">
        <f t="shared" si="22"/>
        <v>96</v>
      </c>
      <c r="Z96" s="63" t="s">
        <v>48</v>
      </c>
      <c r="AA96" s="61">
        <f>(D96+G96+O96+Q96+W96+Y96)</f>
        <v>437.91666666666663</v>
      </c>
      <c r="AB96" s="61"/>
      <c r="AC96" s="74"/>
    </row>
    <row r="97" spans="1:29" ht="61.5" x14ac:dyDescent="0.9">
      <c r="A97" s="59" t="s">
        <v>105</v>
      </c>
      <c r="B97" s="59" t="s">
        <v>57</v>
      </c>
      <c r="C97" s="60">
        <v>11</v>
      </c>
      <c r="D97" s="60">
        <f t="shared" si="18"/>
        <v>44</v>
      </c>
      <c r="E97" s="63" t="s">
        <v>47</v>
      </c>
      <c r="F97" s="61">
        <v>34</v>
      </c>
      <c r="G97" s="62">
        <f t="shared" si="19"/>
        <v>85</v>
      </c>
      <c r="H97" s="63" t="s">
        <v>46</v>
      </c>
      <c r="I97" s="60">
        <v>15</v>
      </c>
      <c r="J97" s="60" t="s">
        <v>46</v>
      </c>
      <c r="K97" s="63">
        <v>26</v>
      </c>
      <c r="L97" s="60" t="s">
        <v>46</v>
      </c>
      <c r="M97" s="60">
        <v>17</v>
      </c>
      <c r="N97" s="60" t="s">
        <v>48</v>
      </c>
      <c r="O97" s="61">
        <f t="shared" si="20"/>
        <v>72.5</v>
      </c>
      <c r="P97" s="63">
        <v>30</v>
      </c>
      <c r="Q97" s="63">
        <f t="shared" si="21"/>
        <v>75</v>
      </c>
      <c r="R97" s="63" t="s">
        <v>46</v>
      </c>
      <c r="S97" s="63">
        <v>24</v>
      </c>
      <c r="T97" s="63" t="s">
        <v>46</v>
      </c>
      <c r="U97" s="63">
        <v>26</v>
      </c>
      <c r="V97" s="63" t="s">
        <v>48</v>
      </c>
      <c r="W97" s="61">
        <f t="shared" si="17"/>
        <v>83.333333333333343</v>
      </c>
      <c r="X97" s="63">
        <v>22</v>
      </c>
      <c r="Y97" s="61">
        <f t="shared" si="22"/>
        <v>88</v>
      </c>
      <c r="Z97" s="63" t="s">
        <v>48</v>
      </c>
      <c r="AA97" s="61">
        <f>(D97+G97+O97+Q97+W97+Y97)</f>
        <v>447.83333333333337</v>
      </c>
      <c r="AB97" s="61"/>
      <c r="AC97" s="74"/>
    </row>
    <row r="98" spans="1:29" ht="61.5" x14ac:dyDescent="0.9">
      <c r="A98" s="59" t="s">
        <v>106</v>
      </c>
      <c r="B98" s="59" t="s">
        <v>57</v>
      </c>
      <c r="C98" s="60">
        <v>11</v>
      </c>
      <c r="D98" s="60">
        <f t="shared" si="18"/>
        <v>44</v>
      </c>
      <c r="E98" s="63" t="s">
        <v>47</v>
      </c>
      <c r="F98" s="61">
        <v>27</v>
      </c>
      <c r="G98" s="62">
        <f t="shared" si="19"/>
        <v>67.5</v>
      </c>
      <c r="H98" s="63" t="s">
        <v>46</v>
      </c>
      <c r="I98" s="60">
        <v>3</v>
      </c>
      <c r="J98" s="60" t="s">
        <v>49</v>
      </c>
      <c r="K98" s="63">
        <v>13</v>
      </c>
      <c r="L98" s="60" t="s">
        <v>47</v>
      </c>
      <c r="M98" s="60">
        <v>8</v>
      </c>
      <c r="N98" s="60" t="s">
        <v>47</v>
      </c>
      <c r="O98" s="61">
        <f t="shared" si="20"/>
        <v>30</v>
      </c>
      <c r="P98" s="63">
        <v>20</v>
      </c>
      <c r="Q98" s="63">
        <f t="shared" si="21"/>
        <v>50</v>
      </c>
      <c r="R98" s="63" t="s">
        <v>46</v>
      </c>
      <c r="S98" s="63">
        <v>11</v>
      </c>
      <c r="T98" s="63" t="s">
        <v>47</v>
      </c>
      <c r="U98" s="63">
        <v>22</v>
      </c>
      <c r="V98" s="63" t="s">
        <v>46</v>
      </c>
      <c r="W98" s="61">
        <f t="shared" si="17"/>
        <v>55.000000000000007</v>
      </c>
      <c r="X98" s="63">
        <v>18</v>
      </c>
      <c r="Y98" s="61">
        <f t="shared" si="22"/>
        <v>72</v>
      </c>
      <c r="Z98" s="63" t="s">
        <v>46</v>
      </c>
      <c r="AA98" s="61">
        <f>(D98+G98+O98+Q98+W98+Y98)</f>
        <v>318.5</v>
      </c>
      <c r="AB98" s="61"/>
      <c r="AC98" s="74"/>
    </row>
    <row r="99" spans="1:29" ht="61.5" x14ac:dyDescent="0.9">
      <c r="A99" s="59" t="s">
        <v>107</v>
      </c>
      <c r="B99" s="59" t="s">
        <v>57</v>
      </c>
      <c r="C99" s="60">
        <v>15</v>
      </c>
      <c r="D99" s="60">
        <f t="shared" si="18"/>
        <v>60</v>
      </c>
      <c r="E99" s="63" t="s">
        <v>46</v>
      </c>
      <c r="F99" s="61">
        <v>37</v>
      </c>
      <c r="G99" s="62">
        <f t="shared" si="19"/>
        <v>92.5</v>
      </c>
      <c r="H99" s="63" t="s">
        <v>48</v>
      </c>
      <c r="I99" s="60">
        <v>13</v>
      </c>
      <c r="J99" s="60" t="s">
        <v>46</v>
      </c>
      <c r="K99" s="63">
        <v>24</v>
      </c>
      <c r="L99" s="60" t="s">
        <v>46</v>
      </c>
      <c r="M99" s="60">
        <v>17</v>
      </c>
      <c r="N99" s="60" t="s">
        <v>48</v>
      </c>
      <c r="O99" s="61">
        <f t="shared" si="20"/>
        <v>67.5</v>
      </c>
      <c r="P99" s="63">
        <v>30</v>
      </c>
      <c r="Q99" s="63">
        <f t="shared" si="21"/>
        <v>75</v>
      </c>
      <c r="R99" s="63" t="s">
        <v>46</v>
      </c>
      <c r="S99" s="63">
        <v>27</v>
      </c>
      <c r="T99" s="63" t="s">
        <v>48</v>
      </c>
      <c r="U99" s="63">
        <v>26</v>
      </c>
      <c r="V99" s="63" t="s">
        <v>48</v>
      </c>
      <c r="W99" s="61">
        <f t="shared" si="17"/>
        <v>88.333333333333329</v>
      </c>
      <c r="X99" s="63">
        <v>24</v>
      </c>
      <c r="Y99" s="61">
        <f t="shared" si="22"/>
        <v>96</v>
      </c>
      <c r="Z99" s="63" t="s">
        <v>48</v>
      </c>
      <c r="AA99" s="61">
        <f>(D99+G99+O99+Q99+W99+Y99)</f>
        <v>479.33333333333331</v>
      </c>
      <c r="AB99" s="61"/>
      <c r="AC99" s="74"/>
    </row>
    <row r="100" spans="1:29" ht="61.5" x14ac:dyDescent="0.9">
      <c r="A100" s="59" t="s">
        <v>108</v>
      </c>
      <c r="B100" s="59" t="s">
        <v>57</v>
      </c>
      <c r="C100" s="60">
        <v>6</v>
      </c>
      <c r="D100" s="60">
        <f>(C100/25)*100</f>
        <v>24</v>
      </c>
      <c r="E100" s="63" t="s">
        <v>49</v>
      </c>
      <c r="F100" s="61">
        <v>33</v>
      </c>
      <c r="G100" s="62">
        <f t="shared" si="19"/>
        <v>82.5</v>
      </c>
      <c r="H100" s="63" t="s">
        <v>46</v>
      </c>
      <c r="I100" s="60">
        <v>8</v>
      </c>
      <c r="J100" s="60" t="s">
        <v>47</v>
      </c>
      <c r="K100" s="63">
        <v>16</v>
      </c>
      <c r="L100" s="60" t="s">
        <v>47</v>
      </c>
      <c r="M100" s="60">
        <v>13</v>
      </c>
      <c r="N100" s="60" t="s">
        <v>46</v>
      </c>
      <c r="O100" s="61">
        <f t="shared" si="20"/>
        <v>46.25</v>
      </c>
      <c r="P100" s="63">
        <v>33</v>
      </c>
      <c r="Q100" s="63">
        <f t="shared" si="21"/>
        <v>82.5</v>
      </c>
      <c r="R100" s="63" t="s">
        <v>46</v>
      </c>
      <c r="S100" s="63">
        <v>16</v>
      </c>
      <c r="T100" s="63" t="s">
        <v>46</v>
      </c>
      <c r="U100" s="63">
        <v>23</v>
      </c>
      <c r="V100" s="63" t="s">
        <v>46</v>
      </c>
      <c r="W100" s="61">
        <f t="shared" si="17"/>
        <v>65</v>
      </c>
      <c r="X100" s="63">
        <v>21</v>
      </c>
      <c r="Y100" s="61">
        <f t="shared" si="22"/>
        <v>84</v>
      </c>
      <c r="Z100" s="63" t="s">
        <v>46</v>
      </c>
      <c r="AA100" s="61">
        <f>(D100+G100+O100+Q100+W100+Y100)</f>
        <v>384.25</v>
      </c>
      <c r="AB100" s="61"/>
      <c r="AC100" s="74"/>
    </row>
    <row r="101" spans="1:29" ht="61.5" x14ac:dyDescent="0.9">
      <c r="A101" s="65" t="s">
        <v>3</v>
      </c>
      <c r="B101" s="66"/>
      <c r="C101" s="67">
        <v>399</v>
      </c>
      <c r="D101" s="67">
        <f>SUM(D78:D100)</f>
        <v>952</v>
      </c>
      <c r="E101" s="67">
        <f t="shared" ref="E101:Y101" si="23">SUM(E78:E100)</f>
        <v>0</v>
      </c>
      <c r="F101" s="67">
        <f t="shared" si="23"/>
        <v>763</v>
      </c>
      <c r="G101" s="67">
        <f t="shared" si="23"/>
        <v>1907.5</v>
      </c>
      <c r="H101" s="67">
        <f t="shared" si="23"/>
        <v>0</v>
      </c>
      <c r="I101" s="67">
        <f t="shared" si="23"/>
        <v>237</v>
      </c>
      <c r="J101" s="67">
        <f t="shared" si="23"/>
        <v>0</v>
      </c>
      <c r="K101" s="67">
        <f t="shared" si="23"/>
        <v>519</v>
      </c>
      <c r="L101" s="67">
        <f t="shared" si="23"/>
        <v>0</v>
      </c>
      <c r="M101" s="67">
        <f t="shared" si="23"/>
        <v>274</v>
      </c>
      <c r="N101" s="67">
        <f t="shared" si="23"/>
        <v>0</v>
      </c>
      <c r="O101" s="67">
        <f t="shared" si="23"/>
        <v>1287.5</v>
      </c>
      <c r="P101" s="67">
        <f t="shared" si="23"/>
        <v>610</v>
      </c>
      <c r="Q101" s="67">
        <f t="shared" si="23"/>
        <v>1525</v>
      </c>
      <c r="R101" s="67">
        <f t="shared" si="23"/>
        <v>0</v>
      </c>
      <c r="S101" s="67">
        <f t="shared" si="23"/>
        <v>483</v>
      </c>
      <c r="T101" s="67">
        <f t="shared" si="23"/>
        <v>0</v>
      </c>
      <c r="U101" s="67">
        <f t="shared" si="23"/>
        <v>583</v>
      </c>
      <c r="V101" s="67"/>
      <c r="W101" s="67">
        <f t="shared" si="23"/>
        <v>1776.6666666666665</v>
      </c>
      <c r="X101" s="67">
        <f t="shared" si="23"/>
        <v>510</v>
      </c>
      <c r="Y101" s="67">
        <f t="shared" si="23"/>
        <v>2040</v>
      </c>
      <c r="Z101" s="67"/>
      <c r="AA101" s="61">
        <f>(D101+G101+O101+Q101+W101)</f>
        <v>7448.6666666666661</v>
      </c>
      <c r="AB101" s="67"/>
      <c r="AC101" s="63"/>
    </row>
    <row r="102" spans="1:29" ht="61.5" x14ac:dyDescent="0.9">
      <c r="A102" s="65" t="s">
        <v>17</v>
      </c>
      <c r="B102" s="66"/>
      <c r="C102" s="69">
        <v>33.25</v>
      </c>
      <c r="D102" s="69">
        <f>AVERAGE(D78:D100)</f>
        <v>41.391304347826086</v>
      </c>
      <c r="E102" s="69" t="e">
        <f t="shared" ref="E102:Y102" si="24">AVERAGE(E78:E100)</f>
        <v>#DIV/0!</v>
      </c>
      <c r="F102" s="69">
        <f t="shared" si="24"/>
        <v>33.173913043478258</v>
      </c>
      <c r="G102" s="69">
        <f t="shared" si="24"/>
        <v>82.934782608695656</v>
      </c>
      <c r="H102" s="69" t="e">
        <f t="shared" si="24"/>
        <v>#DIV/0!</v>
      </c>
      <c r="I102" s="69">
        <f t="shared" si="24"/>
        <v>10.304347826086957</v>
      </c>
      <c r="J102" s="69" t="e">
        <f t="shared" si="24"/>
        <v>#DIV/0!</v>
      </c>
      <c r="K102" s="69">
        <f t="shared" si="24"/>
        <v>22.565217391304348</v>
      </c>
      <c r="L102" s="69" t="e">
        <f t="shared" si="24"/>
        <v>#DIV/0!</v>
      </c>
      <c r="M102" s="69">
        <f t="shared" si="24"/>
        <v>11.913043478260869</v>
      </c>
      <c r="N102" s="69" t="e">
        <f t="shared" si="24"/>
        <v>#DIV/0!</v>
      </c>
      <c r="O102" s="69">
        <f t="shared" si="24"/>
        <v>55.978260869565219</v>
      </c>
      <c r="P102" s="69">
        <f t="shared" si="24"/>
        <v>26.521739130434781</v>
      </c>
      <c r="Q102" s="69">
        <f t="shared" si="24"/>
        <v>66.304347826086953</v>
      </c>
      <c r="R102" s="69" t="e">
        <f t="shared" si="24"/>
        <v>#DIV/0!</v>
      </c>
      <c r="S102" s="69">
        <f t="shared" si="24"/>
        <v>21</v>
      </c>
      <c r="T102" s="69" t="e">
        <f t="shared" si="24"/>
        <v>#DIV/0!</v>
      </c>
      <c r="U102" s="69">
        <f t="shared" si="24"/>
        <v>25.347826086956523</v>
      </c>
      <c r="V102" s="69"/>
      <c r="W102" s="69">
        <f t="shared" si="24"/>
        <v>77.246376811594203</v>
      </c>
      <c r="X102" s="69">
        <f t="shared" si="24"/>
        <v>22.173913043478262</v>
      </c>
      <c r="Y102" s="69">
        <f t="shared" si="24"/>
        <v>88.695652173913047</v>
      </c>
      <c r="Z102" s="69"/>
      <c r="AA102" s="61">
        <f>(D102+G102+O102+Q102+W102)</f>
        <v>323.85507246376812</v>
      </c>
      <c r="AB102" s="69"/>
      <c r="AC102" s="75"/>
    </row>
    <row r="103" spans="1:29" ht="61.5" x14ac:dyDescent="0.9">
      <c r="A103" s="65" t="s">
        <v>85</v>
      </c>
      <c r="B103" s="66"/>
      <c r="C103" s="63"/>
      <c r="D103" s="60"/>
      <c r="E103" s="61"/>
      <c r="F103" s="61"/>
      <c r="G103" s="61"/>
      <c r="H103" s="61"/>
      <c r="I103" s="61"/>
      <c r="J103" s="61"/>
      <c r="K103" s="61"/>
      <c r="L103" s="61"/>
      <c r="M103" s="63"/>
      <c r="N103" s="63"/>
      <c r="O103" s="61"/>
      <c r="P103" s="63"/>
      <c r="Q103" s="63"/>
      <c r="R103" s="63"/>
      <c r="S103" s="66"/>
      <c r="T103" s="63"/>
      <c r="U103" s="63"/>
      <c r="V103" s="63"/>
      <c r="W103" s="63"/>
      <c r="X103" s="63"/>
      <c r="Y103" s="63"/>
      <c r="Z103" s="63"/>
      <c r="AA103" s="61"/>
      <c r="AB103" s="63"/>
      <c r="AC103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GRD 4 KNEC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 K7</dc:creator>
  <cp:lastModifiedBy>HARRISON KAMAU</cp:lastModifiedBy>
  <cp:lastPrinted>2021-03-20T22:52:14Z</cp:lastPrinted>
  <dcterms:created xsi:type="dcterms:W3CDTF">2021-03-18T09:07:24Z</dcterms:created>
  <dcterms:modified xsi:type="dcterms:W3CDTF">2021-03-20T23:42:44Z</dcterms:modified>
</cp:coreProperties>
</file>