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00F62C74-23D8-40FB-BE8E-2E7A0D0E95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Z8" i="1" l="1"/>
  <c r="X3" i="1"/>
  <c r="F27" i="1"/>
  <c r="G27" i="1"/>
  <c r="I27" i="1"/>
  <c r="J27" i="1"/>
  <c r="K27" i="1"/>
  <c r="L27" i="1"/>
  <c r="M27" i="1"/>
  <c r="N27" i="1"/>
  <c r="O27" i="1"/>
  <c r="Q27" i="1"/>
  <c r="S27" i="1"/>
  <c r="T27" i="1"/>
  <c r="U27" i="1"/>
  <c r="V27" i="1"/>
  <c r="Y27" i="1"/>
  <c r="E25" i="1"/>
  <c r="E3" i="1"/>
  <c r="F26" i="1"/>
  <c r="G26" i="1"/>
  <c r="I26" i="1"/>
  <c r="J26" i="1"/>
  <c r="K26" i="1"/>
  <c r="L26" i="1"/>
  <c r="M26" i="1"/>
  <c r="N26" i="1"/>
  <c r="O26" i="1"/>
  <c r="Q26" i="1"/>
  <c r="S26" i="1"/>
  <c r="T26" i="1"/>
  <c r="U26" i="1"/>
  <c r="V26" i="1"/>
  <c r="Y26" i="1"/>
  <c r="Z4" i="1"/>
  <c r="Z5" i="1"/>
  <c r="Z6" i="1"/>
  <c r="Z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E4" i="1"/>
  <c r="E5" i="1"/>
  <c r="E6" i="1"/>
  <c r="AB6" i="1" s="1"/>
  <c r="E7" i="1"/>
  <c r="E8" i="1"/>
  <c r="AB8" i="1" s="1"/>
  <c r="E9" i="1"/>
  <c r="E10" i="1"/>
  <c r="AB10" i="1" s="1"/>
  <c r="E11" i="1"/>
  <c r="E12" i="1"/>
  <c r="AB12" i="1" s="1"/>
  <c r="E13" i="1"/>
  <c r="E14" i="1"/>
  <c r="AB14" i="1" s="1"/>
  <c r="E15" i="1"/>
  <c r="E16" i="1"/>
  <c r="AB16" i="1" s="1"/>
  <c r="E17" i="1"/>
  <c r="E18" i="1"/>
  <c r="AB18" i="1" s="1"/>
  <c r="E19" i="1"/>
  <c r="E20" i="1"/>
  <c r="AB20" i="1" s="1"/>
  <c r="E21" i="1"/>
  <c r="E22" i="1"/>
  <c r="AB22" i="1" s="1"/>
  <c r="E23" i="1"/>
  <c r="E24" i="1"/>
  <c r="AB24" i="1" s="1"/>
  <c r="AB23" i="1" l="1"/>
  <c r="AB21" i="1"/>
  <c r="AB19" i="1"/>
  <c r="AB17" i="1"/>
  <c r="AB15" i="1"/>
  <c r="AB13" i="1"/>
  <c r="AB11" i="1"/>
  <c r="AB9" i="1"/>
  <c r="AB7" i="1"/>
  <c r="AB5" i="1"/>
  <c r="AB25" i="1"/>
  <c r="R27" i="1"/>
  <c r="AB3" i="1"/>
  <c r="E27" i="1"/>
  <c r="H27" i="1"/>
  <c r="P27" i="1"/>
  <c r="X26" i="1"/>
  <c r="Z27" i="1"/>
  <c r="AB4" i="1"/>
  <c r="Z26" i="1"/>
  <c r="P26" i="1"/>
  <c r="H26" i="1"/>
  <c r="E26" i="1"/>
  <c r="X27" i="1"/>
  <c r="R26" i="1"/>
  <c r="AB26" i="1" l="1"/>
  <c r="AB27" i="1"/>
</calcChain>
</file>

<file path=xl/sharedStrings.xml><?xml version="1.0" encoding="utf-8"?>
<sst xmlns="http://schemas.openxmlformats.org/spreadsheetml/2006/main" count="282" uniqueCount="49">
  <si>
    <t>NAME</t>
  </si>
  <si>
    <t>GENDER</t>
  </si>
  <si>
    <t>MATH</t>
  </si>
  <si>
    <t>TOTAL</t>
  </si>
  <si>
    <t>GRADE</t>
  </si>
  <si>
    <t>ENG</t>
  </si>
  <si>
    <t>KISWAHILI</t>
  </si>
  <si>
    <t>SOCIAL STUDIES</t>
  </si>
  <si>
    <t>POSITION</t>
  </si>
  <si>
    <t>COLOUR</t>
  </si>
  <si>
    <t>ABIGAEL WANJIKU</t>
  </si>
  <si>
    <t>B</t>
  </si>
  <si>
    <t>AUDREY  NJOKI</t>
  </si>
  <si>
    <t>BRIAN NDEGWA</t>
  </si>
  <si>
    <t>DAMARIS NDANU</t>
  </si>
  <si>
    <t>DAVID C KIZITO</t>
  </si>
  <si>
    <t>HANNAH ATIENO KEMBE</t>
  </si>
  <si>
    <t>HANNAH WAITHERA</t>
  </si>
  <si>
    <t>IGNATIOUS ANGIRA</t>
  </si>
  <si>
    <t>IVY NYOKABI WARARI</t>
  </si>
  <si>
    <t>JOB  NYAKANGI</t>
  </si>
  <si>
    <t>JOSEPH MWAURA</t>
  </si>
  <si>
    <t>KINGSLEY OBURU</t>
  </si>
  <si>
    <t>LEE  KIARIE</t>
  </si>
  <si>
    <t>MARY WAIRIMU</t>
  </si>
  <si>
    <t>MELLISA HOPE</t>
  </si>
  <si>
    <t>PETER  KIMANI</t>
  </si>
  <si>
    <t>PRECIOUS MATINDE</t>
  </si>
  <si>
    <t>SAN JUSTIN MURIITHII</t>
  </si>
  <si>
    <t>SHANTELLE MUTHONI</t>
  </si>
  <si>
    <t>SHIRLEEN WANJIKU</t>
  </si>
  <si>
    <t>STECIE  KEMUNTO</t>
  </si>
  <si>
    <t>VICTOR MUTHEE</t>
  </si>
  <si>
    <t>VICTORIA  NDUAMBA</t>
  </si>
  <si>
    <t>MSS</t>
  </si>
  <si>
    <t>SUB-POS</t>
  </si>
  <si>
    <t>LEVEL</t>
  </si>
  <si>
    <t>SCI&amp; TECH</t>
  </si>
  <si>
    <t>AGRIC</t>
  </si>
  <si>
    <t>HOME SCI</t>
  </si>
  <si>
    <t>JUMLA</t>
  </si>
  <si>
    <t>CRE</t>
  </si>
  <si>
    <t>P. H. E</t>
  </si>
  <si>
    <t>ME</t>
  </si>
  <si>
    <t>EE</t>
  </si>
  <si>
    <t>AE</t>
  </si>
  <si>
    <t>BE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</si>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</sst>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name val="Arial"/>
    </font>
    <font>
      <b/>
      <sz val="28"/>
      <name val="Calibri"/>
      <family val="2"/>
    </font>
    <font>
      <b/>
      <sz val="28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textRotation="45"/>
    </xf>
    <xf numFmtId="0" fontId="2" fillId="0" borderId="1" xfId="0" applyNumberFormat="1" applyFont="1" applyFill="1" applyBorder="1" applyAlignment="1">
      <alignment horizontal="center" textRotation="45"/>
    </xf>
    <xf numFmtId="0" fontId="2" fillId="2" borderId="2" xfId="0" applyNumberFormat="1" applyFont="1" applyFill="1" applyBorder="1" applyAlignment="1">
      <alignment textRotation="45"/>
    </xf>
    <xf numFmtId="0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30"/>
  <sheetViews>
    <sheetView tabSelected="1" zoomScale="30" workbookViewId="0">
      <selection activeCell="B2" sqref="B2:AD28"/>
    </sheetView>
  </sheetViews>
  <sheetFormatPr defaultColWidth="10" defaultRowHeight="14.25" x14ac:dyDescent="0.2"/>
  <cols>
    <col min="2" max="2" width="61.5" customWidth="1"/>
    <col min="3" max="3" width="12.75" customWidth="1"/>
    <col min="4" max="15" width="11" customWidth="1"/>
    <col min="16" max="16" width="18" bestFit="1" customWidth="1"/>
    <col min="17" max="23" width="11" customWidth="1"/>
    <col min="24" max="24" width="11.875" customWidth="1"/>
    <col min="25" max="27" width="11" customWidth="1"/>
    <col min="28" max="28" width="15.5" customWidth="1"/>
    <col min="29" max="29" width="11" customWidth="1"/>
    <col min="30" max="30" width="13.125" customWidth="1"/>
    <col min="31" max="31" width="11" customWidth="1"/>
    <col min="32" max="32" width="23.875" customWidth="1"/>
    <col min="33" max="254" width="11" customWidth="1"/>
  </cols>
  <sheetData>
    <row r="1" spans="2:30" ht="162" customHeight="1" x14ac:dyDescent="0.2"/>
    <row r="2" spans="2:30" ht="162" x14ac:dyDescent="0.55000000000000004">
      <c r="B2" s="1" t="s">
        <v>0</v>
      </c>
      <c r="C2" s="12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3</v>
      </c>
      <c r="I2" s="13" t="s">
        <v>36</v>
      </c>
      <c r="J2" s="13" t="s">
        <v>37</v>
      </c>
      <c r="K2" s="13" t="s">
        <v>36</v>
      </c>
      <c r="L2" s="13" t="s">
        <v>38</v>
      </c>
      <c r="M2" s="13"/>
      <c r="N2" s="13" t="s">
        <v>39</v>
      </c>
      <c r="O2" s="13"/>
      <c r="P2" s="13" t="s">
        <v>3</v>
      </c>
      <c r="Q2" s="12" t="s">
        <v>6</v>
      </c>
      <c r="R2" s="12" t="s">
        <v>40</v>
      </c>
      <c r="S2" s="12" t="s">
        <v>36</v>
      </c>
      <c r="T2" s="12" t="s">
        <v>7</v>
      </c>
      <c r="U2" s="12" t="s">
        <v>36</v>
      </c>
      <c r="V2" s="12" t="s">
        <v>41</v>
      </c>
      <c r="W2" s="12" t="s">
        <v>36</v>
      </c>
      <c r="X2" s="12" t="s">
        <v>3</v>
      </c>
      <c r="Y2" s="12" t="s">
        <v>42</v>
      </c>
      <c r="Z2" s="12" t="s">
        <v>3</v>
      </c>
      <c r="AA2" s="12" t="s">
        <v>36</v>
      </c>
      <c r="AB2" s="12" t="s">
        <v>3</v>
      </c>
      <c r="AC2" s="12" t="s">
        <v>8</v>
      </c>
      <c r="AD2" s="14" t="s">
        <v>9</v>
      </c>
    </row>
    <row r="3" spans="2:30" ht="36" x14ac:dyDescent="0.55000000000000004">
      <c r="B3" s="2" t="s">
        <v>10</v>
      </c>
      <c r="C3" s="2" t="s">
        <v>11</v>
      </c>
      <c r="D3" s="3">
        <v>11</v>
      </c>
      <c r="E3" s="3">
        <f>(D3/25)*100</f>
        <v>44</v>
      </c>
      <c r="F3" s="4" t="s">
        <v>45</v>
      </c>
      <c r="G3" s="4">
        <v>33</v>
      </c>
      <c r="H3" s="5">
        <f>(G3/40)*100</f>
        <v>82.5</v>
      </c>
      <c r="I3" s="4" t="s">
        <v>43</v>
      </c>
      <c r="J3" s="3">
        <v>12</v>
      </c>
      <c r="K3" s="3" t="s">
        <v>45</v>
      </c>
      <c r="L3" s="4">
        <v>27</v>
      </c>
      <c r="M3" s="5" t="s">
        <v>47</v>
      </c>
      <c r="N3" s="3">
        <v>15</v>
      </c>
      <c r="O3" s="3" t="s">
        <v>43</v>
      </c>
      <c r="P3" s="4">
        <f>((J3+L3+N3)/80)*100</f>
        <v>67.5</v>
      </c>
      <c r="Q3" s="6">
        <v>26</v>
      </c>
      <c r="R3" s="6">
        <f>(Q3/40)*100</f>
        <v>65</v>
      </c>
      <c r="S3" s="6" t="s">
        <v>43</v>
      </c>
      <c r="T3" s="6">
        <v>19</v>
      </c>
      <c r="U3" s="6" t="s">
        <v>43</v>
      </c>
      <c r="V3" s="6">
        <v>26</v>
      </c>
      <c r="W3" s="6" t="s">
        <v>44</v>
      </c>
      <c r="X3" s="4">
        <f t="shared" ref="X3:X25" si="0">((T3+V3)/60)*100</f>
        <v>75</v>
      </c>
      <c r="Y3" s="6">
        <v>22</v>
      </c>
      <c r="Z3" s="4">
        <f>(Y3/25)*100</f>
        <v>88</v>
      </c>
      <c r="AA3" s="6" t="s">
        <v>44</v>
      </c>
      <c r="AB3" s="4">
        <f>(E3+H3+P3+R3+X3+Z3)</f>
        <v>422</v>
      </c>
      <c r="AC3" s="4"/>
      <c r="AD3" s="7"/>
    </row>
    <row r="4" spans="2:30" ht="36" x14ac:dyDescent="0.55000000000000004">
      <c r="B4" s="2" t="s">
        <v>12</v>
      </c>
      <c r="C4" s="2" t="s">
        <v>11</v>
      </c>
      <c r="D4" s="3">
        <v>9</v>
      </c>
      <c r="E4" s="3">
        <f t="shared" ref="E4:E24" si="1">(D4/25)*100</f>
        <v>36</v>
      </c>
      <c r="F4" s="6" t="s">
        <v>45</v>
      </c>
      <c r="G4" s="4">
        <v>34</v>
      </c>
      <c r="H4" s="5">
        <f t="shared" ref="H4:H25" si="2">(G4/40)*100</f>
        <v>85</v>
      </c>
      <c r="I4" s="6" t="s">
        <v>43</v>
      </c>
      <c r="J4" s="3">
        <v>13</v>
      </c>
      <c r="K4" s="3" t="s">
        <v>43</v>
      </c>
      <c r="L4" s="6">
        <v>22</v>
      </c>
      <c r="M4" s="3" t="s">
        <v>47</v>
      </c>
      <c r="N4" s="3">
        <v>11</v>
      </c>
      <c r="O4" s="3" t="s">
        <v>43</v>
      </c>
      <c r="P4" s="4">
        <f t="shared" ref="P4:P25" si="3">((J4+L4+N4)/80)*100</f>
        <v>57.499999999999993</v>
      </c>
      <c r="Q4" s="6">
        <v>29</v>
      </c>
      <c r="R4" s="6">
        <f t="shared" ref="R4:R25" si="4">(Q4/40)*100</f>
        <v>72.5</v>
      </c>
      <c r="S4" s="6" t="s">
        <v>43</v>
      </c>
      <c r="T4" s="6">
        <v>20</v>
      </c>
      <c r="U4" s="6" t="s">
        <v>43</v>
      </c>
      <c r="V4" s="6">
        <v>26</v>
      </c>
      <c r="W4" s="6" t="s">
        <v>44</v>
      </c>
      <c r="X4" s="4">
        <f t="shared" si="0"/>
        <v>76.666666666666671</v>
      </c>
      <c r="Y4" s="6">
        <v>22</v>
      </c>
      <c r="Z4" s="4">
        <f t="shared" ref="Z4:Z25" si="5">(Y4/25)*100</f>
        <v>88</v>
      </c>
      <c r="AA4" s="6" t="s">
        <v>44</v>
      </c>
      <c r="AB4" s="4">
        <f>(E4+H4+P4+R4+X4+Z4)</f>
        <v>415.66666666666669</v>
      </c>
      <c r="AC4" s="4"/>
      <c r="AD4" s="7"/>
    </row>
    <row r="5" spans="2:30" ht="36" x14ac:dyDescent="0.55000000000000004">
      <c r="B5" s="2" t="s">
        <v>13</v>
      </c>
      <c r="C5" s="2" t="s">
        <v>11</v>
      </c>
      <c r="D5" s="3">
        <v>4</v>
      </c>
      <c r="E5" s="3">
        <f t="shared" si="1"/>
        <v>16</v>
      </c>
      <c r="F5" s="6" t="s">
        <v>46</v>
      </c>
      <c r="G5" s="4">
        <v>32</v>
      </c>
      <c r="H5" s="5">
        <f t="shared" si="2"/>
        <v>80</v>
      </c>
      <c r="I5" s="6" t="s">
        <v>43</v>
      </c>
      <c r="J5" s="3">
        <v>8</v>
      </c>
      <c r="K5" s="3" t="s">
        <v>45</v>
      </c>
      <c r="L5" s="6">
        <v>18</v>
      </c>
      <c r="M5" s="3"/>
      <c r="N5" s="3">
        <v>8</v>
      </c>
      <c r="O5" s="3" t="s">
        <v>45</v>
      </c>
      <c r="P5" s="4">
        <f t="shared" si="3"/>
        <v>42.5</v>
      </c>
      <c r="Q5" s="6">
        <v>23</v>
      </c>
      <c r="R5" s="6">
        <f t="shared" si="4"/>
        <v>57.499999999999993</v>
      </c>
      <c r="S5" s="6" t="s">
        <v>43</v>
      </c>
      <c r="T5" s="6">
        <v>8</v>
      </c>
      <c r="U5" s="6" t="s">
        <v>45</v>
      </c>
      <c r="V5" s="6">
        <v>27</v>
      </c>
      <c r="W5" s="6" t="s">
        <v>44</v>
      </c>
      <c r="X5" s="4">
        <f t="shared" si="0"/>
        <v>58.333333333333336</v>
      </c>
      <c r="Y5" s="6">
        <v>20</v>
      </c>
      <c r="Z5" s="4">
        <f t="shared" si="5"/>
        <v>80</v>
      </c>
      <c r="AA5" s="6" t="s">
        <v>43</v>
      </c>
      <c r="AB5" s="4">
        <f>(E5+H5+P5+R5+X5+Z5)</f>
        <v>334.33333333333337</v>
      </c>
      <c r="AC5" s="4"/>
      <c r="AD5" s="7"/>
    </row>
    <row r="6" spans="2:30" ht="36" x14ac:dyDescent="0.55000000000000004">
      <c r="B6" s="2" t="s">
        <v>14</v>
      </c>
      <c r="C6" s="2" t="s">
        <v>11</v>
      </c>
      <c r="D6" s="3">
        <v>6</v>
      </c>
      <c r="E6" s="3">
        <f t="shared" si="1"/>
        <v>24</v>
      </c>
      <c r="F6" s="6" t="s">
        <v>46</v>
      </c>
      <c r="G6" s="4">
        <v>34</v>
      </c>
      <c r="H6" s="5">
        <f t="shared" si="2"/>
        <v>85</v>
      </c>
      <c r="I6" s="6" t="s">
        <v>43</v>
      </c>
      <c r="J6" s="3">
        <v>4</v>
      </c>
      <c r="K6" s="3" t="s">
        <v>45</v>
      </c>
      <c r="L6" s="6">
        <v>17</v>
      </c>
      <c r="M6" s="3" t="s">
        <v>48</v>
      </c>
      <c r="N6" s="3">
        <v>10</v>
      </c>
      <c r="O6" s="3" t="s">
        <v>43</v>
      </c>
      <c r="P6" s="4">
        <f t="shared" si="3"/>
        <v>38.75</v>
      </c>
      <c r="Q6" s="6">
        <v>23</v>
      </c>
      <c r="R6" s="6">
        <f t="shared" si="4"/>
        <v>57.499999999999993</v>
      </c>
      <c r="S6" s="6" t="s">
        <v>43</v>
      </c>
      <c r="T6" s="6">
        <v>17</v>
      </c>
      <c r="U6" s="6" t="s">
        <v>43</v>
      </c>
      <c r="V6" s="6">
        <v>23</v>
      </c>
      <c r="W6" s="6" t="s">
        <v>43</v>
      </c>
      <c r="X6" s="4">
        <f t="shared" si="0"/>
        <v>66.666666666666657</v>
      </c>
      <c r="Y6" s="6">
        <v>20</v>
      </c>
      <c r="Z6" s="4">
        <f t="shared" si="5"/>
        <v>80</v>
      </c>
      <c r="AA6" s="6" t="s">
        <v>43</v>
      </c>
      <c r="AB6" s="4">
        <f>(E6+H6+P6+R6+X6+Z6)</f>
        <v>351.91666666666663</v>
      </c>
      <c r="AC6" s="4"/>
      <c r="AD6" s="7"/>
    </row>
    <row r="7" spans="2:30" ht="36" x14ac:dyDescent="0.55000000000000004">
      <c r="B7" s="8" t="s">
        <v>15</v>
      </c>
      <c r="C7" s="8" t="s">
        <v>11</v>
      </c>
      <c r="D7" s="3">
        <v>13</v>
      </c>
      <c r="E7" s="3">
        <f t="shared" si="1"/>
        <v>52</v>
      </c>
      <c r="F7" s="3" t="s">
        <v>43</v>
      </c>
      <c r="G7" s="5">
        <v>36</v>
      </c>
      <c r="H7" s="5">
        <f t="shared" si="2"/>
        <v>90</v>
      </c>
      <c r="I7" s="3" t="s">
        <v>44</v>
      </c>
      <c r="J7" s="3">
        <v>12</v>
      </c>
      <c r="K7" s="3" t="s">
        <v>43</v>
      </c>
      <c r="L7" s="3">
        <v>26</v>
      </c>
      <c r="M7" s="3" t="s">
        <v>47</v>
      </c>
      <c r="N7" s="3">
        <v>12</v>
      </c>
      <c r="O7" s="3" t="s">
        <v>43</v>
      </c>
      <c r="P7" s="4">
        <f t="shared" si="3"/>
        <v>62.5</v>
      </c>
      <c r="Q7" s="6">
        <v>29</v>
      </c>
      <c r="R7" s="6">
        <f t="shared" si="4"/>
        <v>72.5</v>
      </c>
      <c r="S7" s="6" t="s">
        <v>43</v>
      </c>
      <c r="T7" s="6">
        <v>25</v>
      </c>
      <c r="U7" s="6" t="s">
        <v>43</v>
      </c>
      <c r="V7" s="6">
        <v>28</v>
      </c>
      <c r="W7" s="6" t="s">
        <v>44</v>
      </c>
      <c r="X7" s="4">
        <f t="shared" si="0"/>
        <v>88.333333333333329</v>
      </c>
      <c r="Y7" s="6">
        <v>23</v>
      </c>
      <c r="Z7" s="4">
        <f t="shared" si="5"/>
        <v>92</v>
      </c>
      <c r="AA7" s="6" t="s">
        <v>44</v>
      </c>
      <c r="AB7" s="4">
        <f>(E7+H7+P7+R7+X7+Z7)</f>
        <v>457.33333333333331</v>
      </c>
      <c r="AC7" s="4"/>
      <c r="AD7" s="7"/>
    </row>
    <row r="8" spans="2:30" ht="36" x14ac:dyDescent="0.55000000000000004">
      <c r="B8" s="2" t="s">
        <v>16</v>
      </c>
      <c r="C8" s="2" t="s">
        <v>11</v>
      </c>
      <c r="D8" s="3">
        <v>13</v>
      </c>
      <c r="E8" s="3">
        <f t="shared" si="1"/>
        <v>52</v>
      </c>
      <c r="F8" s="6" t="s">
        <v>43</v>
      </c>
      <c r="G8" s="4">
        <v>35</v>
      </c>
      <c r="H8" s="5">
        <f t="shared" si="2"/>
        <v>87.5</v>
      </c>
      <c r="I8" s="6" t="s">
        <v>44</v>
      </c>
      <c r="J8" s="3">
        <v>13</v>
      </c>
      <c r="K8" s="3" t="s">
        <v>43</v>
      </c>
      <c r="L8" s="6">
        <v>23</v>
      </c>
      <c r="M8" s="3" t="s">
        <v>43</v>
      </c>
      <c r="N8" s="3">
        <v>14</v>
      </c>
      <c r="O8" s="3" t="s">
        <v>43</v>
      </c>
      <c r="P8" s="4">
        <f t="shared" si="3"/>
        <v>62.5</v>
      </c>
      <c r="Q8" s="6">
        <v>31</v>
      </c>
      <c r="R8" s="6">
        <f t="shared" si="4"/>
        <v>77.5</v>
      </c>
      <c r="S8" s="6" t="s">
        <v>43</v>
      </c>
      <c r="T8" s="6">
        <v>27</v>
      </c>
      <c r="U8" s="6" t="s">
        <v>44</v>
      </c>
      <c r="V8" s="6">
        <v>27</v>
      </c>
      <c r="W8" s="6" t="s">
        <v>44</v>
      </c>
      <c r="X8" s="4">
        <f t="shared" si="0"/>
        <v>90</v>
      </c>
      <c r="Y8" s="6">
        <v>25</v>
      </c>
      <c r="Z8" s="4">
        <f>(Y8/25)*100</f>
        <v>100</v>
      </c>
      <c r="AA8" s="6" t="s">
        <v>44</v>
      </c>
      <c r="AB8" s="4">
        <f>(E8+H8+P8+R8+X8+Z8)</f>
        <v>469.5</v>
      </c>
      <c r="AC8" s="4"/>
      <c r="AD8" s="7"/>
    </row>
    <row r="9" spans="2:30" ht="36" x14ac:dyDescent="0.55000000000000004">
      <c r="B9" s="2" t="s">
        <v>17</v>
      </c>
      <c r="C9" s="2" t="s">
        <v>11</v>
      </c>
      <c r="D9" s="3">
        <v>11</v>
      </c>
      <c r="E9" s="3">
        <f t="shared" si="1"/>
        <v>44</v>
      </c>
      <c r="F9" s="6" t="s">
        <v>45</v>
      </c>
      <c r="G9" s="4">
        <v>34</v>
      </c>
      <c r="H9" s="5">
        <f t="shared" si="2"/>
        <v>85</v>
      </c>
      <c r="I9" s="6" t="s">
        <v>43</v>
      </c>
      <c r="J9" s="3">
        <v>7</v>
      </c>
      <c r="K9" s="3" t="s">
        <v>45</v>
      </c>
      <c r="L9" s="6">
        <v>27</v>
      </c>
      <c r="M9" s="3" t="s">
        <v>43</v>
      </c>
      <c r="N9" s="3">
        <v>11</v>
      </c>
      <c r="O9" s="3" t="s">
        <v>43</v>
      </c>
      <c r="P9" s="4">
        <f t="shared" si="3"/>
        <v>56.25</v>
      </c>
      <c r="Q9" s="6">
        <v>30</v>
      </c>
      <c r="R9" s="6">
        <f t="shared" si="4"/>
        <v>75</v>
      </c>
      <c r="S9" s="6" t="s">
        <v>43</v>
      </c>
      <c r="T9" s="6">
        <v>19</v>
      </c>
      <c r="U9" s="6" t="s">
        <v>43</v>
      </c>
      <c r="V9" s="6">
        <v>26</v>
      </c>
      <c r="W9" s="6" t="s">
        <v>44</v>
      </c>
      <c r="X9" s="4">
        <f t="shared" si="0"/>
        <v>75</v>
      </c>
      <c r="Y9" s="6">
        <v>22</v>
      </c>
      <c r="Z9" s="4">
        <f t="shared" si="5"/>
        <v>88</v>
      </c>
      <c r="AA9" s="6" t="s">
        <v>44</v>
      </c>
      <c r="AB9" s="4">
        <f>(E9+H9+P9+R9+X9+Z9)</f>
        <v>423.25</v>
      </c>
      <c r="AC9" s="4"/>
      <c r="AD9" s="7"/>
    </row>
    <row r="10" spans="2:30" ht="36" x14ac:dyDescent="0.55000000000000004">
      <c r="B10" s="2" t="s">
        <v>18</v>
      </c>
      <c r="C10" s="2" t="s">
        <v>11</v>
      </c>
      <c r="D10" s="3">
        <v>15</v>
      </c>
      <c r="E10" s="3">
        <f t="shared" si="1"/>
        <v>60</v>
      </c>
      <c r="F10" s="6" t="s">
        <v>43</v>
      </c>
      <c r="G10" s="4">
        <v>32</v>
      </c>
      <c r="H10" s="5">
        <f t="shared" si="2"/>
        <v>80</v>
      </c>
      <c r="I10" s="6" t="s">
        <v>43</v>
      </c>
      <c r="J10" s="3">
        <v>15</v>
      </c>
      <c r="K10" s="3" t="s">
        <v>43</v>
      </c>
      <c r="L10" s="6">
        <v>27</v>
      </c>
      <c r="M10" s="3" t="s">
        <v>43</v>
      </c>
      <c r="N10" s="3">
        <v>12</v>
      </c>
      <c r="O10" s="3" t="s">
        <v>43</v>
      </c>
      <c r="P10" s="4">
        <f t="shared" si="3"/>
        <v>67.5</v>
      </c>
      <c r="Q10" s="6">
        <v>32</v>
      </c>
      <c r="R10" s="6">
        <f t="shared" si="4"/>
        <v>80</v>
      </c>
      <c r="S10" s="6" t="s">
        <v>43</v>
      </c>
      <c r="T10" s="6">
        <v>25</v>
      </c>
      <c r="U10" s="6" t="s">
        <v>43</v>
      </c>
      <c r="V10" s="6">
        <v>25</v>
      </c>
      <c r="W10" s="6" t="s">
        <v>43</v>
      </c>
      <c r="X10" s="4">
        <f t="shared" si="0"/>
        <v>83.333333333333343</v>
      </c>
      <c r="Y10" s="6">
        <v>23</v>
      </c>
      <c r="Z10" s="4">
        <f t="shared" si="5"/>
        <v>92</v>
      </c>
      <c r="AA10" s="6" t="s">
        <v>44</v>
      </c>
      <c r="AB10" s="4">
        <f>(E10+H10+P10+R10+X10+Z10)</f>
        <v>462.83333333333337</v>
      </c>
      <c r="AC10" s="4"/>
      <c r="AD10" s="7"/>
    </row>
    <row r="11" spans="2:30" ht="36" x14ac:dyDescent="0.55000000000000004">
      <c r="B11" s="2" t="s">
        <v>19</v>
      </c>
      <c r="C11" s="2" t="s">
        <v>11</v>
      </c>
      <c r="D11" s="3">
        <v>10</v>
      </c>
      <c r="E11" s="3">
        <f t="shared" si="1"/>
        <v>40</v>
      </c>
      <c r="F11" s="6" t="s">
        <v>45</v>
      </c>
      <c r="G11" s="4">
        <v>32</v>
      </c>
      <c r="H11" s="5">
        <f t="shared" si="2"/>
        <v>80</v>
      </c>
      <c r="I11" s="6" t="s">
        <v>43</v>
      </c>
      <c r="J11" s="3">
        <v>7</v>
      </c>
      <c r="K11" s="3" t="s">
        <v>45</v>
      </c>
      <c r="L11" s="6">
        <v>23</v>
      </c>
      <c r="M11" s="3" t="s">
        <v>43</v>
      </c>
      <c r="N11" s="3">
        <v>9</v>
      </c>
      <c r="O11" s="3" t="s">
        <v>45</v>
      </c>
      <c r="P11" s="4">
        <f t="shared" si="3"/>
        <v>48.75</v>
      </c>
      <c r="Q11" s="6">
        <v>24</v>
      </c>
      <c r="R11" s="6">
        <f t="shared" si="4"/>
        <v>60</v>
      </c>
      <c r="S11" s="6" t="s">
        <v>43</v>
      </c>
      <c r="T11" s="6">
        <v>27</v>
      </c>
      <c r="U11" s="6" t="s">
        <v>44</v>
      </c>
      <c r="V11" s="6">
        <v>22</v>
      </c>
      <c r="W11" s="6" t="s">
        <v>43</v>
      </c>
      <c r="X11" s="4">
        <f t="shared" si="0"/>
        <v>81.666666666666671</v>
      </c>
      <c r="Y11" s="6">
        <v>23</v>
      </c>
      <c r="Z11" s="4">
        <f t="shared" si="5"/>
        <v>92</v>
      </c>
      <c r="AA11" s="6" t="s">
        <v>44</v>
      </c>
      <c r="AB11" s="4">
        <f>(E11+H11+P11+R11+X11+Z11)</f>
        <v>402.41666666666669</v>
      </c>
      <c r="AC11" s="4"/>
      <c r="AD11" s="7"/>
    </row>
    <row r="12" spans="2:30" ht="36" x14ac:dyDescent="0.55000000000000004">
      <c r="B12" s="2" t="s">
        <v>20</v>
      </c>
      <c r="C12" s="2" t="s">
        <v>11</v>
      </c>
      <c r="D12" s="3">
        <v>9</v>
      </c>
      <c r="E12" s="3">
        <f t="shared" si="1"/>
        <v>36</v>
      </c>
      <c r="F12" s="6" t="s">
        <v>45</v>
      </c>
      <c r="G12" s="4">
        <v>33</v>
      </c>
      <c r="H12" s="5">
        <f t="shared" si="2"/>
        <v>82.5</v>
      </c>
      <c r="I12" s="6" t="s">
        <v>43</v>
      </c>
      <c r="J12" s="3">
        <v>13</v>
      </c>
      <c r="K12" s="3" t="s">
        <v>43</v>
      </c>
      <c r="L12" s="6">
        <v>40</v>
      </c>
      <c r="M12" s="3" t="s">
        <v>44</v>
      </c>
      <c r="N12" s="3">
        <v>12</v>
      </c>
      <c r="O12" s="3" t="s">
        <v>43</v>
      </c>
      <c r="P12" s="4">
        <f t="shared" si="3"/>
        <v>81.25</v>
      </c>
      <c r="Q12" s="6">
        <v>30</v>
      </c>
      <c r="R12" s="6">
        <f t="shared" si="4"/>
        <v>75</v>
      </c>
      <c r="S12" s="6" t="s">
        <v>43</v>
      </c>
      <c r="T12" s="6">
        <v>19</v>
      </c>
      <c r="U12" s="6" t="s">
        <v>43</v>
      </c>
      <c r="V12" s="6">
        <v>27</v>
      </c>
      <c r="W12" s="6" t="s">
        <v>44</v>
      </c>
      <c r="X12" s="4">
        <f t="shared" si="0"/>
        <v>76.666666666666671</v>
      </c>
      <c r="Y12" s="6">
        <v>23</v>
      </c>
      <c r="Z12" s="4">
        <f t="shared" si="5"/>
        <v>92</v>
      </c>
      <c r="AA12" s="6" t="s">
        <v>44</v>
      </c>
      <c r="AB12" s="4">
        <f>(E12+H12+P12+R12+X12+Z12)</f>
        <v>443.41666666666669</v>
      </c>
      <c r="AC12" s="4"/>
      <c r="AD12" s="7"/>
    </row>
    <row r="13" spans="2:30" ht="36" x14ac:dyDescent="0.55000000000000004">
      <c r="B13" s="2" t="s">
        <v>21</v>
      </c>
      <c r="C13" s="2" t="s">
        <v>11</v>
      </c>
      <c r="D13" s="3">
        <v>16</v>
      </c>
      <c r="E13" s="3">
        <f t="shared" si="1"/>
        <v>64</v>
      </c>
      <c r="F13" s="6" t="s">
        <v>43</v>
      </c>
      <c r="G13" s="4">
        <v>32</v>
      </c>
      <c r="H13" s="5">
        <f t="shared" si="2"/>
        <v>80</v>
      </c>
      <c r="I13" s="6" t="s">
        <v>43</v>
      </c>
      <c r="J13" s="3">
        <v>10</v>
      </c>
      <c r="K13" s="3" t="s">
        <v>43</v>
      </c>
      <c r="L13" s="6">
        <v>29</v>
      </c>
      <c r="M13" s="3" t="s">
        <v>43</v>
      </c>
      <c r="N13" s="3">
        <v>13</v>
      </c>
      <c r="O13" s="3" t="s">
        <v>43</v>
      </c>
      <c r="P13" s="4">
        <f t="shared" si="3"/>
        <v>65</v>
      </c>
      <c r="Q13" s="6">
        <v>27</v>
      </c>
      <c r="R13" s="6">
        <f t="shared" si="4"/>
        <v>67.5</v>
      </c>
      <c r="S13" s="6" t="s">
        <v>43</v>
      </c>
      <c r="T13" s="6">
        <v>25</v>
      </c>
      <c r="U13" s="6" t="s">
        <v>43</v>
      </c>
      <c r="V13" s="6">
        <v>24</v>
      </c>
      <c r="W13" s="6" t="s">
        <v>43</v>
      </c>
      <c r="X13" s="4">
        <f t="shared" si="0"/>
        <v>81.666666666666671</v>
      </c>
      <c r="Y13" s="6">
        <v>23</v>
      </c>
      <c r="Z13" s="4">
        <f t="shared" si="5"/>
        <v>92</v>
      </c>
      <c r="AA13" s="6" t="s">
        <v>44</v>
      </c>
      <c r="AB13" s="4">
        <f>(E13+H13+P13+R13+X13+Z13)</f>
        <v>450.16666666666669</v>
      </c>
      <c r="AC13" s="4"/>
      <c r="AD13" s="7"/>
    </row>
    <row r="14" spans="2:30" ht="36" x14ac:dyDescent="0.55000000000000004">
      <c r="B14" s="2" t="s">
        <v>22</v>
      </c>
      <c r="C14" s="2" t="s">
        <v>11</v>
      </c>
      <c r="D14" s="3">
        <v>12</v>
      </c>
      <c r="E14" s="3">
        <f t="shared" si="1"/>
        <v>48</v>
      </c>
      <c r="F14" s="6" t="s">
        <v>45</v>
      </c>
      <c r="G14" s="4">
        <v>35</v>
      </c>
      <c r="H14" s="5">
        <f t="shared" si="2"/>
        <v>87.5</v>
      </c>
      <c r="I14" s="6" t="s">
        <v>44</v>
      </c>
      <c r="J14" s="3">
        <v>12</v>
      </c>
      <c r="K14" s="3" t="s">
        <v>43</v>
      </c>
      <c r="L14" s="6">
        <v>23</v>
      </c>
      <c r="M14" s="3" t="s">
        <v>43</v>
      </c>
      <c r="N14" s="3">
        <v>13</v>
      </c>
      <c r="O14" s="3" t="s">
        <v>43</v>
      </c>
      <c r="P14" s="4">
        <f t="shared" si="3"/>
        <v>60</v>
      </c>
      <c r="Q14" s="6">
        <v>26</v>
      </c>
      <c r="R14" s="6">
        <f t="shared" si="4"/>
        <v>65</v>
      </c>
      <c r="S14" s="6" t="s">
        <v>43</v>
      </c>
      <c r="T14" s="6">
        <v>20</v>
      </c>
      <c r="U14" s="6" t="s">
        <v>43</v>
      </c>
      <c r="V14" s="6">
        <v>28</v>
      </c>
      <c r="W14" s="6" t="s">
        <v>44</v>
      </c>
      <c r="X14" s="4">
        <f t="shared" si="0"/>
        <v>80</v>
      </c>
      <c r="Y14" s="6">
        <v>23</v>
      </c>
      <c r="Z14" s="4">
        <f t="shared" si="5"/>
        <v>92</v>
      </c>
      <c r="AA14" s="6" t="s">
        <v>44</v>
      </c>
      <c r="AB14" s="4">
        <f>(E14+H14+P14+R14+X14+Z14)</f>
        <v>432.5</v>
      </c>
      <c r="AC14" s="4"/>
      <c r="AD14" s="7"/>
    </row>
    <row r="15" spans="2:30" ht="36" x14ac:dyDescent="0.55000000000000004">
      <c r="B15" s="2" t="s">
        <v>23</v>
      </c>
      <c r="C15" s="2" t="s">
        <v>11</v>
      </c>
      <c r="D15" s="3">
        <v>10</v>
      </c>
      <c r="E15" s="3">
        <f t="shared" si="1"/>
        <v>40</v>
      </c>
      <c r="F15" s="6" t="s">
        <v>45</v>
      </c>
      <c r="G15" s="4">
        <v>34</v>
      </c>
      <c r="H15" s="5">
        <f t="shared" si="2"/>
        <v>85</v>
      </c>
      <c r="I15" s="6" t="s">
        <v>43</v>
      </c>
      <c r="J15" s="3">
        <v>7</v>
      </c>
      <c r="K15" s="3" t="s">
        <v>45</v>
      </c>
      <c r="L15" s="6">
        <v>21</v>
      </c>
      <c r="M15" s="3" t="s">
        <v>43</v>
      </c>
      <c r="N15" s="3">
        <v>14</v>
      </c>
      <c r="O15" s="3" t="s">
        <v>43</v>
      </c>
      <c r="P15" s="4">
        <f t="shared" si="3"/>
        <v>52.5</v>
      </c>
      <c r="Q15" s="6">
        <v>23</v>
      </c>
      <c r="R15" s="6">
        <f t="shared" si="4"/>
        <v>57.499999999999993</v>
      </c>
      <c r="S15" s="6" t="s">
        <v>43</v>
      </c>
      <c r="T15" s="6">
        <v>21</v>
      </c>
      <c r="U15" s="6" t="s">
        <v>43</v>
      </c>
      <c r="V15" s="6">
        <v>24</v>
      </c>
      <c r="W15" s="6" t="s">
        <v>43</v>
      </c>
      <c r="X15" s="4">
        <f t="shared" si="0"/>
        <v>75</v>
      </c>
      <c r="Y15" s="6">
        <v>23</v>
      </c>
      <c r="Z15" s="4">
        <f t="shared" si="5"/>
        <v>92</v>
      </c>
      <c r="AA15" s="6" t="s">
        <v>44</v>
      </c>
      <c r="AB15" s="4">
        <f>(E15+H15+P15+R15+X15+Z15)</f>
        <v>402</v>
      </c>
      <c r="AC15" s="4"/>
      <c r="AD15" s="7"/>
    </row>
    <row r="16" spans="2:30" ht="36" x14ac:dyDescent="0.55000000000000004">
      <c r="B16" s="2" t="s">
        <v>24</v>
      </c>
      <c r="C16" s="2" t="s">
        <v>11</v>
      </c>
      <c r="D16" s="3">
        <v>6</v>
      </c>
      <c r="E16" s="3">
        <f t="shared" si="1"/>
        <v>24</v>
      </c>
      <c r="F16" s="6" t="s">
        <v>46</v>
      </c>
      <c r="G16" s="4">
        <v>31</v>
      </c>
      <c r="H16" s="5">
        <f t="shared" si="2"/>
        <v>77.5</v>
      </c>
      <c r="I16" s="6" t="s">
        <v>43</v>
      </c>
      <c r="J16" s="3">
        <v>5</v>
      </c>
      <c r="K16" s="3" t="s">
        <v>45</v>
      </c>
      <c r="L16" s="6">
        <v>28</v>
      </c>
      <c r="M16" s="3" t="s">
        <v>43</v>
      </c>
      <c r="N16" s="3">
        <v>12</v>
      </c>
      <c r="O16" s="3" t="s">
        <v>43</v>
      </c>
      <c r="P16" s="4">
        <f t="shared" si="3"/>
        <v>56.25</v>
      </c>
      <c r="Q16" s="6">
        <v>14</v>
      </c>
      <c r="R16" s="6">
        <f t="shared" si="4"/>
        <v>35</v>
      </c>
      <c r="S16" s="6" t="s">
        <v>45</v>
      </c>
      <c r="T16" s="6">
        <v>25</v>
      </c>
      <c r="U16" s="6" t="s">
        <v>43</v>
      </c>
      <c r="V16" s="6">
        <v>27</v>
      </c>
      <c r="W16" s="6" t="s">
        <v>44</v>
      </c>
      <c r="X16" s="4">
        <f t="shared" si="0"/>
        <v>86.666666666666671</v>
      </c>
      <c r="Y16" s="6">
        <v>23</v>
      </c>
      <c r="Z16" s="4">
        <f t="shared" si="5"/>
        <v>92</v>
      </c>
      <c r="AA16" s="6" t="s">
        <v>44</v>
      </c>
      <c r="AB16" s="4">
        <f>(E16+H16+P16+R16+X16+Z16)</f>
        <v>371.41666666666669</v>
      </c>
      <c r="AC16" s="4"/>
      <c r="AD16" s="7"/>
    </row>
    <row r="17" spans="2:30" ht="36" x14ac:dyDescent="0.55000000000000004">
      <c r="B17" s="2" t="s">
        <v>25</v>
      </c>
      <c r="C17" s="2" t="s">
        <v>11</v>
      </c>
      <c r="D17" s="3">
        <v>9</v>
      </c>
      <c r="E17" s="3">
        <f t="shared" si="1"/>
        <v>36</v>
      </c>
      <c r="F17" s="6" t="s">
        <v>45</v>
      </c>
      <c r="G17" s="4">
        <v>34</v>
      </c>
      <c r="H17" s="5">
        <f t="shared" si="2"/>
        <v>85</v>
      </c>
      <c r="I17" s="6" t="s">
        <v>43</v>
      </c>
      <c r="J17" s="3">
        <v>14</v>
      </c>
      <c r="K17" s="3" t="s">
        <v>43</v>
      </c>
      <c r="L17" s="6">
        <v>17</v>
      </c>
      <c r="M17" s="3" t="s">
        <v>45</v>
      </c>
      <c r="N17" s="3">
        <v>8</v>
      </c>
      <c r="O17" s="3" t="s">
        <v>45</v>
      </c>
      <c r="P17" s="4">
        <f t="shared" si="3"/>
        <v>48.75</v>
      </c>
      <c r="Q17" s="6">
        <v>34</v>
      </c>
      <c r="R17" s="6">
        <f t="shared" si="4"/>
        <v>85</v>
      </c>
      <c r="S17" s="6" t="s">
        <v>43</v>
      </c>
      <c r="T17" s="6">
        <v>27</v>
      </c>
      <c r="U17" s="6" t="s">
        <v>44</v>
      </c>
      <c r="V17" s="6">
        <v>27</v>
      </c>
      <c r="W17" s="6" t="s">
        <v>44</v>
      </c>
      <c r="X17" s="4">
        <f t="shared" si="0"/>
        <v>90</v>
      </c>
      <c r="Y17" s="6">
        <v>21</v>
      </c>
      <c r="Z17" s="4">
        <f t="shared" si="5"/>
        <v>84</v>
      </c>
      <c r="AA17" s="6" t="s">
        <v>43</v>
      </c>
      <c r="AB17" s="4">
        <f>(E17+H17+P17+R17+X17+Z17)</f>
        <v>428.75</v>
      </c>
      <c r="AC17" s="4"/>
      <c r="AD17" s="9"/>
    </row>
    <row r="18" spans="2:30" ht="36" x14ac:dyDescent="0.55000000000000004">
      <c r="B18" s="2" t="s">
        <v>26</v>
      </c>
      <c r="C18" s="2" t="s">
        <v>11</v>
      </c>
      <c r="D18" s="3">
        <v>8</v>
      </c>
      <c r="E18" s="3">
        <f t="shared" si="1"/>
        <v>32</v>
      </c>
      <c r="F18" s="6" t="s">
        <v>45</v>
      </c>
      <c r="G18" s="4">
        <v>30</v>
      </c>
      <c r="H18" s="5">
        <f t="shared" si="2"/>
        <v>75</v>
      </c>
      <c r="I18" s="6" t="s">
        <v>43</v>
      </c>
      <c r="J18" s="3">
        <v>13</v>
      </c>
      <c r="K18" s="3" t="s">
        <v>43</v>
      </c>
      <c r="L18" s="6">
        <v>17</v>
      </c>
      <c r="M18" s="3" t="s">
        <v>45</v>
      </c>
      <c r="N18" s="3">
        <v>8</v>
      </c>
      <c r="O18" s="3" t="s">
        <v>45</v>
      </c>
      <c r="P18" s="4">
        <f t="shared" si="3"/>
        <v>47.5</v>
      </c>
      <c r="Q18" s="6">
        <v>19</v>
      </c>
      <c r="R18" s="6">
        <f t="shared" si="4"/>
        <v>47.5</v>
      </c>
      <c r="S18" s="6" t="s">
        <v>45</v>
      </c>
      <c r="T18" s="6">
        <v>21</v>
      </c>
      <c r="U18" s="6" t="s">
        <v>43</v>
      </c>
      <c r="V18" s="6">
        <v>23</v>
      </c>
      <c r="W18" s="6" t="s">
        <v>43</v>
      </c>
      <c r="X18" s="4">
        <f t="shared" si="0"/>
        <v>73.333333333333329</v>
      </c>
      <c r="Y18" s="6">
        <v>21</v>
      </c>
      <c r="Z18" s="4">
        <f t="shared" si="5"/>
        <v>84</v>
      </c>
      <c r="AA18" s="6" t="s">
        <v>43</v>
      </c>
      <c r="AB18" s="4">
        <f>(E18+H18+P18+R18+X18+Z18)</f>
        <v>359.33333333333331</v>
      </c>
      <c r="AC18" s="4"/>
      <c r="AD18" s="7"/>
    </row>
    <row r="19" spans="2:30" ht="36" x14ac:dyDescent="0.55000000000000004">
      <c r="B19" s="2" t="s">
        <v>27</v>
      </c>
      <c r="C19" s="2" t="s">
        <v>11</v>
      </c>
      <c r="D19" s="3">
        <v>12</v>
      </c>
      <c r="E19" s="3">
        <f t="shared" si="1"/>
        <v>48</v>
      </c>
      <c r="F19" s="4" t="s">
        <v>45</v>
      </c>
      <c r="G19" s="4">
        <v>34</v>
      </c>
      <c r="H19" s="5">
        <f t="shared" si="2"/>
        <v>85</v>
      </c>
      <c r="I19" s="4" t="s">
        <v>43</v>
      </c>
      <c r="J19" s="3">
        <v>16</v>
      </c>
      <c r="K19" s="3" t="s">
        <v>44</v>
      </c>
      <c r="L19" s="4">
        <v>22</v>
      </c>
      <c r="M19" s="3" t="s">
        <v>43</v>
      </c>
      <c r="N19" s="3">
        <v>10</v>
      </c>
      <c r="O19" s="3" t="s">
        <v>43</v>
      </c>
      <c r="P19" s="4">
        <f t="shared" si="3"/>
        <v>60</v>
      </c>
      <c r="Q19" s="6">
        <v>30</v>
      </c>
      <c r="R19" s="6">
        <f t="shared" si="4"/>
        <v>75</v>
      </c>
      <c r="S19" s="6" t="s">
        <v>43</v>
      </c>
      <c r="T19" s="6">
        <v>23</v>
      </c>
      <c r="U19" s="6" t="s">
        <v>43</v>
      </c>
      <c r="V19" s="6">
        <v>26</v>
      </c>
      <c r="W19" s="6" t="s">
        <v>44</v>
      </c>
      <c r="X19" s="4">
        <f t="shared" si="0"/>
        <v>81.666666666666671</v>
      </c>
      <c r="Y19" s="6">
        <v>21</v>
      </c>
      <c r="Z19" s="4">
        <f t="shared" si="5"/>
        <v>84</v>
      </c>
      <c r="AA19" s="6" t="s">
        <v>43</v>
      </c>
      <c r="AB19" s="4">
        <f>(E19+H19+P19+R19+X19+Z19)</f>
        <v>433.66666666666669</v>
      </c>
      <c r="AC19" s="4"/>
      <c r="AD19" s="9"/>
    </row>
    <row r="20" spans="2:30" ht="36" x14ac:dyDescent="0.55000000000000004">
      <c r="B20" s="2" t="s">
        <v>28</v>
      </c>
      <c r="C20" s="2" t="s">
        <v>11</v>
      </c>
      <c r="D20" s="3">
        <v>10</v>
      </c>
      <c r="E20" s="3">
        <f t="shared" si="1"/>
        <v>40</v>
      </c>
      <c r="F20" s="6" t="s">
        <v>45</v>
      </c>
      <c r="G20" s="4">
        <v>32</v>
      </c>
      <c r="H20" s="5">
        <f t="shared" si="2"/>
        <v>80</v>
      </c>
      <c r="I20" s="6" t="s">
        <v>43</v>
      </c>
      <c r="J20" s="3">
        <v>7</v>
      </c>
      <c r="K20" s="3" t="s">
        <v>45</v>
      </c>
      <c r="L20" s="6">
        <v>13</v>
      </c>
      <c r="M20" s="3" t="s">
        <v>45</v>
      </c>
      <c r="N20" s="3">
        <v>12</v>
      </c>
      <c r="O20" s="3" t="s">
        <v>43</v>
      </c>
      <c r="P20" s="4">
        <f t="shared" si="3"/>
        <v>40</v>
      </c>
      <c r="Q20" s="6">
        <v>12</v>
      </c>
      <c r="R20" s="6">
        <f t="shared" si="4"/>
        <v>30</v>
      </c>
      <c r="S20" s="6" t="s">
        <v>45</v>
      </c>
      <c r="T20" s="6">
        <v>24</v>
      </c>
      <c r="U20" s="6" t="s">
        <v>43</v>
      </c>
      <c r="V20" s="6">
        <v>23</v>
      </c>
      <c r="W20" s="6" t="s">
        <v>43</v>
      </c>
      <c r="X20" s="4">
        <f t="shared" si="0"/>
        <v>78.333333333333329</v>
      </c>
      <c r="Y20" s="6">
        <v>23</v>
      </c>
      <c r="Z20" s="4">
        <f t="shared" si="5"/>
        <v>92</v>
      </c>
      <c r="AA20" s="6" t="s">
        <v>44</v>
      </c>
      <c r="AB20" s="4">
        <f>(E20+H20+P20+R20+X20+Z20)</f>
        <v>360.33333333333331</v>
      </c>
      <c r="AC20" s="4"/>
      <c r="AD20" s="9"/>
    </row>
    <row r="21" spans="2:30" ht="36" x14ac:dyDescent="0.55000000000000004">
      <c r="B21" s="2" t="s">
        <v>29</v>
      </c>
      <c r="C21" s="2" t="s">
        <v>11</v>
      </c>
      <c r="D21" s="3">
        <v>11</v>
      </c>
      <c r="E21" s="3">
        <f t="shared" si="1"/>
        <v>44</v>
      </c>
      <c r="F21" s="6" t="s">
        <v>45</v>
      </c>
      <c r="G21" s="4">
        <v>35</v>
      </c>
      <c r="H21" s="5">
        <f t="shared" si="2"/>
        <v>87.5</v>
      </c>
      <c r="I21" s="6" t="s">
        <v>44</v>
      </c>
      <c r="J21" s="3">
        <v>10</v>
      </c>
      <c r="K21" s="3" t="s">
        <v>43</v>
      </c>
      <c r="L21" s="6">
        <v>20</v>
      </c>
      <c r="M21" s="3" t="s">
        <v>43</v>
      </c>
      <c r="N21" s="3">
        <v>15</v>
      </c>
      <c r="O21" s="3" t="s">
        <v>43</v>
      </c>
      <c r="P21" s="4">
        <f t="shared" si="3"/>
        <v>56.25</v>
      </c>
      <c r="Q21" s="6">
        <v>35</v>
      </c>
      <c r="R21" s="6">
        <f t="shared" si="4"/>
        <v>87.5</v>
      </c>
      <c r="S21" s="6" t="s">
        <v>44</v>
      </c>
      <c r="T21" s="6">
        <v>13</v>
      </c>
      <c r="U21" s="6" t="s">
        <v>45</v>
      </c>
      <c r="V21" s="6">
        <v>27</v>
      </c>
      <c r="W21" s="6" t="s">
        <v>44</v>
      </c>
      <c r="X21" s="4">
        <f t="shared" si="0"/>
        <v>66.666666666666657</v>
      </c>
      <c r="Y21" s="6">
        <v>24</v>
      </c>
      <c r="Z21" s="4">
        <f t="shared" si="5"/>
        <v>96</v>
      </c>
      <c r="AA21" s="6" t="s">
        <v>44</v>
      </c>
      <c r="AB21" s="4">
        <f>(E21+H21+P21+R21+X21+Z21)</f>
        <v>437.91666666666663</v>
      </c>
      <c r="AC21" s="4"/>
      <c r="AD21" s="9"/>
    </row>
    <row r="22" spans="2:30" ht="36" x14ac:dyDescent="0.55000000000000004">
      <c r="B22" s="2" t="s">
        <v>30</v>
      </c>
      <c r="C22" s="2" t="s">
        <v>11</v>
      </c>
      <c r="D22" s="3">
        <v>11</v>
      </c>
      <c r="E22" s="3">
        <f t="shared" si="1"/>
        <v>44</v>
      </c>
      <c r="F22" s="6" t="s">
        <v>45</v>
      </c>
      <c r="G22" s="4">
        <v>34</v>
      </c>
      <c r="H22" s="5">
        <f t="shared" si="2"/>
        <v>85</v>
      </c>
      <c r="I22" s="6" t="s">
        <v>43</v>
      </c>
      <c r="J22" s="3">
        <v>15</v>
      </c>
      <c r="K22" s="3" t="s">
        <v>43</v>
      </c>
      <c r="L22" s="6">
        <v>26</v>
      </c>
      <c r="M22" s="3" t="s">
        <v>43</v>
      </c>
      <c r="N22" s="3">
        <v>17</v>
      </c>
      <c r="O22" s="3" t="s">
        <v>44</v>
      </c>
      <c r="P22" s="4">
        <f t="shared" si="3"/>
        <v>72.5</v>
      </c>
      <c r="Q22" s="6">
        <v>30</v>
      </c>
      <c r="R22" s="6">
        <f t="shared" si="4"/>
        <v>75</v>
      </c>
      <c r="S22" s="6" t="s">
        <v>43</v>
      </c>
      <c r="T22" s="6">
        <v>24</v>
      </c>
      <c r="U22" s="6" t="s">
        <v>43</v>
      </c>
      <c r="V22" s="6">
        <v>26</v>
      </c>
      <c r="W22" s="6" t="s">
        <v>44</v>
      </c>
      <c r="X22" s="4">
        <f t="shared" si="0"/>
        <v>83.333333333333343</v>
      </c>
      <c r="Y22" s="6">
        <v>22</v>
      </c>
      <c r="Z22" s="4">
        <f t="shared" si="5"/>
        <v>88</v>
      </c>
      <c r="AA22" s="6" t="s">
        <v>44</v>
      </c>
      <c r="AB22" s="4">
        <f>(E22+H22+P22+R22+X22+Z22)</f>
        <v>447.83333333333337</v>
      </c>
      <c r="AC22" s="4"/>
      <c r="AD22" s="9"/>
    </row>
    <row r="23" spans="2:30" ht="36" x14ac:dyDescent="0.55000000000000004">
      <c r="B23" s="2" t="s">
        <v>31</v>
      </c>
      <c r="C23" s="2" t="s">
        <v>11</v>
      </c>
      <c r="D23" s="3">
        <v>11</v>
      </c>
      <c r="E23" s="3">
        <f t="shared" si="1"/>
        <v>44</v>
      </c>
      <c r="F23" s="6" t="s">
        <v>45</v>
      </c>
      <c r="G23" s="4">
        <v>27</v>
      </c>
      <c r="H23" s="5">
        <f t="shared" si="2"/>
        <v>67.5</v>
      </c>
      <c r="I23" s="6" t="s">
        <v>43</v>
      </c>
      <c r="J23" s="3">
        <v>3</v>
      </c>
      <c r="K23" s="3" t="s">
        <v>46</v>
      </c>
      <c r="L23" s="6">
        <v>13</v>
      </c>
      <c r="M23" s="3" t="s">
        <v>45</v>
      </c>
      <c r="N23" s="3">
        <v>8</v>
      </c>
      <c r="O23" s="3" t="s">
        <v>45</v>
      </c>
      <c r="P23" s="4">
        <f t="shared" si="3"/>
        <v>30</v>
      </c>
      <c r="Q23" s="6">
        <v>20</v>
      </c>
      <c r="R23" s="6">
        <f t="shared" si="4"/>
        <v>50</v>
      </c>
      <c r="S23" s="6" t="s">
        <v>43</v>
      </c>
      <c r="T23" s="6">
        <v>11</v>
      </c>
      <c r="U23" s="6" t="s">
        <v>45</v>
      </c>
      <c r="V23" s="6">
        <v>22</v>
      </c>
      <c r="W23" s="6" t="s">
        <v>43</v>
      </c>
      <c r="X23" s="4">
        <f t="shared" si="0"/>
        <v>55.000000000000007</v>
      </c>
      <c r="Y23" s="6">
        <v>18</v>
      </c>
      <c r="Z23" s="4">
        <f t="shared" si="5"/>
        <v>72</v>
      </c>
      <c r="AA23" s="6" t="s">
        <v>43</v>
      </c>
      <c r="AB23" s="4">
        <f>(E23+H23+P23+R23+X23+Z23)</f>
        <v>318.5</v>
      </c>
      <c r="AC23" s="4"/>
      <c r="AD23" s="9"/>
    </row>
    <row r="24" spans="2:30" ht="36" x14ac:dyDescent="0.55000000000000004">
      <c r="B24" s="2" t="s">
        <v>32</v>
      </c>
      <c r="C24" s="2" t="s">
        <v>11</v>
      </c>
      <c r="D24" s="3">
        <v>15</v>
      </c>
      <c r="E24" s="3">
        <f t="shared" si="1"/>
        <v>60</v>
      </c>
      <c r="F24" s="6" t="s">
        <v>43</v>
      </c>
      <c r="G24" s="4">
        <v>37</v>
      </c>
      <c r="H24" s="5">
        <f t="shared" si="2"/>
        <v>92.5</v>
      </c>
      <c r="I24" s="6" t="s">
        <v>44</v>
      </c>
      <c r="J24" s="3">
        <v>13</v>
      </c>
      <c r="K24" s="3" t="s">
        <v>43</v>
      </c>
      <c r="L24" s="6">
        <v>24</v>
      </c>
      <c r="M24" s="3" t="s">
        <v>43</v>
      </c>
      <c r="N24" s="3">
        <v>17</v>
      </c>
      <c r="O24" s="3" t="s">
        <v>44</v>
      </c>
      <c r="P24" s="4">
        <f t="shared" si="3"/>
        <v>67.5</v>
      </c>
      <c r="Q24" s="6">
        <v>30</v>
      </c>
      <c r="R24" s="6">
        <f t="shared" si="4"/>
        <v>75</v>
      </c>
      <c r="S24" s="6" t="s">
        <v>43</v>
      </c>
      <c r="T24" s="6">
        <v>27</v>
      </c>
      <c r="U24" s="6" t="s">
        <v>44</v>
      </c>
      <c r="V24" s="6">
        <v>26</v>
      </c>
      <c r="W24" s="6" t="s">
        <v>44</v>
      </c>
      <c r="X24" s="4">
        <f t="shared" si="0"/>
        <v>88.333333333333329</v>
      </c>
      <c r="Y24" s="6">
        <v>24</v>
      </c>
      <c r="Z24" s="4">
        <f t="shared" si="5"/>
        <v>96</v>
      </c>
      <c r="AA24" s="6" t="s">
        <v>44</v>
      </c>
      <c r="AB24" s="4">
        <f>(E24+H24+P24+R24+X24+Z24)</f>
        <v>479.33333333333331</v>
      </c>
      <c r="AC24" s="4"/>
      <c r="AD24" s="9"/>
    </row>
    <row r="25" spans="2:30" ht="36" x14ac:dyDescent="0.55000000000000004">
      <c r="B25" s="2" t="s">
        <v>33</v>
      </c>
      <c r="C25" s="2" t="s">
        <v>11</v>
      </c>
      <c r="D25" s="3">
        <v>6</v>
      </c>
      <c r="E25" s="3">
        <f>(D25/25)*100</f>
        <v>24</v>
      </c>
      <c r="F25" s="6" t="s">
        <v>46</v>
      </c>
      <c r="G25" s="4">
        <v>33</v>
      </c>
      <c r="H25" s="5">
        <f t="shared" si="2"/>
        <v>82.5</v>
      </c>
      <c r="I25" s="6" t="s">
        <v>43</v>
      </c>
      <c r="J25" s="3">
        <v>8</v>
      </c>
      <c r="K25" s="3" t="s">
        <v>45</v>
      </c>
      <c r="L25" s="6">
        <v>16</v>
      </c>
      <c r="M25" s="3" t="s">
        <v>45</v>
      </c>
      <c r="N25" s="3">
        <v>13</v>
      </c>
      <c r="O25" s="3" t="s">
        <v>43</v>
      </c>
      <c r="P25" s="4">
        <f t="shared" si="3"/>
        <v>46.25</v>
      </c>
      <c r="Q25" s="6">
        <v>33</v>
      </c>
      <c r="R25" s="6">
        <f t="shared" si="4"/>
        <v>82.5</v>
      </c>
      <c r="S25" s="6" t="s">
        <v>43</v>
      </c>
      <c r="T25" s="6">
        <v>16</v>
      </c>
      <c r="U25" s="6" t="s">
        <v>43</v>
      </c>
      <c r="V25" s="6">
        <v>23</v>
      </c>
      <c r="W25" s="6" t="s">
        <v>43</v>
      </c>
      <c r="X25" s="4">
        <f t="shared" si="0"/>
        <v>65</v>
      </c>
      <c r="Y25" s="6">
        <v>21</v>
      </c>
      <c r="Z25" s="4">
        <f t="shared" si="5"/>
        <v>84</v>
      </c>
      <c r="AA25" s="6" t="s">
        <v>43</v>
      </c>
      <c r="AB25" s="4">
        <f>(E25+H25+P25+R25+X25+Z25)</f>
        <v>384.25</v>
      </c>
      <c r="AC25" s="4"/>
      <c r="AD25" s="9"/>
    </row>
    <row r="26" spans="2:30" ht="36" x14ac:dyDescent="0.55000000000000004">
      <c r="B26" s="15" t="s">
        <v>3</v>
      </c>
      <c r="C26" s="1"/>
      <c r="D26" s="16">
        <v>399</v>
      </c>
      <c r="E26" s="16">
        <f>SUM(E3:E25)</f>
        <v>952</v>
      </c>
      <c r="F26" s="16">
        <f t="shared" ref="F26:Z26" si="6">SUM(F3:F25)</f>
        <v>0</v>
      </c>
      <c r="G26" s="16">
        <f t="shared" si="6"/>
        <v>763</v>
      </c>
      <c r="H26" s="16">
        <f t="shared" si="6"/>
        <v>1907.5</v>
      </c>
      <c r="I26" s="16">
        <f t="shared" si="6"/>
        <v>0</v>
      </c>
      <c r="J26" s="16">
        <f t="shared" si="6"/>
        <v>237</v>
      </c>
      <c r="K26" s="16">
        <f t="shared" si="6"/>
        <v>0</v>
      </c>
      <c r="L26" s="16">
        <f t="shared" si="6"/>
        <v>519</v>
      </c>
      <c r="M26" s="16">
        <f t="shared" si="6"/>
        <v>0</v>
      </c>
      <c r="N26" s="16">
        <f t="shared" si="6"/>
        <v>274</v>
      </c>
      <c r="O26" s="16">
        <f t="shared" si="6"/>
        <v>0</v>
      </c>
      <c r="P26" s="16">
        <f t="shared" si="6"/>
        <v>1287.5</v>
      </c>
      <c r="Q26" s="16">
        <f t="shared" si="6"/>
        <v>610</v>
      </c>
      <c r="R26" s="16">
        <f t="shared" si="6"/>
        <v>1525</v>
      </c>
      <c r="S26" s="16">
        <f t="shared" si="6"/>
        <v>0</v>
      </c>
      <c r="T26" s="16">
        <f t="shared" si="6"/>
        <v>483</v>
      </c>
      <c r="U26" s="16">
        <f t="shared" si="6"/>
        <v>0</v>
      </c>
      <c r="V26" s="16">
        <f t="shared" si="6"/>
        <v>583</v>
      </c>
      <c r="W26" s="16"/>
      <c r="X26" s="16">
        <f t="shared" si="6"/>
        <v>1776.6666666666665</v>
      </c>
      <c r="Y26" s="16">
        <f t="shared" si="6"/>
        <v>510</v>
      </c>
      <c r="Z26" s="16">
        <f t="shared" si="6"/>
        <v>2040</v>
      </c>
      <c r="AA26" s="16"/>
      <c r="AB26" s="4">
        <f>(E26+H26+P26+R26+X26)</f>
        <v>7448.6666666666661</v>
      </c>
      <c r="AC26" s="16"/>
      <c r="AD26" s="10"/>
    </row>
    <row r="27" spans="2:30" ht="36" x14ac:dyDescent="0.55000000000000004">
      <c r="B27" s="15" t="s">
        <v>34</v>
      </c>
      <c r="C27" s="1"/>
      <c r="D27" s="17">
        <v>33.25</v>
      </c>
      <c r="E27" s="17">
        <f>AVERAGE(E3:E25)</f>
        <v>41.391304347826086</v>
      </c>
      <c r="F27" s="17" t="e">
        <f t="shared" ref="F27:Z27" si="7">AVERAGE(F3:F25)</f>
        <v>#DIV/0!</v>
      </c>
      <c r="G27" s="17">
        <f t="shared" si="7"/>
        <v>33.173913043478258</v>
      </c>
      <c r="H27" s="17">
        <f t="shared" si="7"/>
        <v>82.934782608695656</v>
      </c>
      <c r="I27" s="17" t="e">
        <f t="shared" si="7"/>
        <v>#DIV/0!</v>
      </c>
      <c r="J27" s="17">
        <f t="shared" si="7"/>
        <v>10.304347826086957</v>
      </c>
      <c r="K27" s="17" t="e">
        <f t="shared" si="7"/>
        <v>#DIV/0!</v>
      </c>
      <c r="L27" s="17">
        <f t="shared" si="7"/>
        <v>22.565217391304348</v>
      </c>
      <c r="M27" s="17" t="e">
        <f t="shared" si="7"/>
        <v>#DIV/0!</v>
      </c>
      <c r="N27" s="17">
        <f t="shared" si="7"/>
        <v>11.913043478260869</v>
      </c>
      <c r="O27" s="17" t="e">
        <f t="shared" si="7"/>
        <v>#DIV/0!</v>
      </c>
      <c r="P27" s="17">
        <f t="shared" si="7"/>
        <v>55.978260869565219</v>
      </c>
      <c r="Q27" s="17">
        <f t="shared" si="7"/>
        <v>26.521739130434781</v>
      </c>
      <c r="R27" s="17">
        <f t="shared" si="7"/>
        <v>66.304347826086953</v>
      </c>
      <c r="S27" s="17" t="e">
        <f t="shared" si="7"/>
        <v>#DIV/0!</v>
      </c>
      <c r="T27" s="17">
        <f t="shared" si="7"/>
        <v>21</v>
      </c>
      <c r="U27" s="17" t="e">
        <f t="shared" si="7"/>
        <v>#DIV/0!</v>
      </c>
      <c r="V27" s="17">
        <f t="shared" si="7"/>
        <v>25.347826086956523</v>
      </c>
      <c r="W27" s="17"/>
      <c r="X27" s="17">
        <f t="shared" si="7"/>
        <v>77.246376811594203</v>
      </c>
      <c r="Y27" s="17">
        <f t="shared" si="7"/>
        <v>22.173913043478262</v>
      </c>
      <c r="Z27" s="17">
        <f t="shared" si="7"/>
        <v>88.695652173913047</v>
      </c>
      <c r="AA27" s="17"/>
      <c r="AB27" s="4">
        <f>(E27+H27+P27+R27+X27)</f>
        <v>323.85507246376812</v>
      </c>
      <c r="AC27" s="17"/>
      <c r="AD27" s="11"/>
    </row>
    <row r="28" spans="2:30" ht="36" x14ac:dyDescent="0.55000000000000004">
      <c r="B28" s="15" t="s">
        <v>35</v>
      </c>
      <c r="C28" s="1"/>
      <c r="D28" s="6"/>
      <c r="E28" s="3"/>
      <c r="F28" s="4"/>
      <c r="G28" s="4"/>
      <c r="H28" s="4"/>
      <c r="I28" s="4"/>
      <c r="J28" s="4"/>
      <c r="K28" s="4"/>
      <c r="L28" s="4"/>
      <c r="M28" s="4"/>
      <c r="N28" s="6"/>
      <c r="O28" s="6"/>
      <c r="P28" s="4"/>
      <c r="Q28" s="6"/>
      <c r="R28" s="6"/>
      <c r="S28" s="6"/>
      <c r="T28" s="1"/>
      <c r="U28" s="6"/>
      <c r="V28" s="6"/>
      <c r="W28" s="6"/>
      <c r="X28" s="6"/>
      <c r="Y28" s="6"/>
      <c r="Z28" s="6"/>
      <c r="AA28" s="6"/>
      <c r="AB28" s="4"/>
      <c r="AC28" s="6"/>
      <c r="AD28" s="2"/>
    </row>
    <row r="29" spans="2:30" x14ac:dyDescent="0.2">
      <c r="AB29" s="18"/>
    </row>
    <row r="30" spans="2:30" x14ac:dyDescent="0.2">
      <c r="AB3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4.25" x14ac:dyDescent="0.2"/>
  <cols>
    <col min="1" max="256" width="1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.25" x14ac:dyDescent="0.2"/>
  <cols>
    <col min="1" max="256" width="1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 K7</dc:creator>
  <cp:lastModifiedBy>HARRISON KAMAU</cp:lastModifiedBy>
  <dcterms:created xsi:type="dcterms:W3CDTF">2021-03-18T11:26:13Z</dcterms:created>
  <dcterms:modified xsi:type="dcterms:W3CDTF">2021-03-20T23:43:12Z</dcterms:modified>
</cp:coreProperties>
</file>