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-10\Desktop\포트폴리오\"/>
    </mc:Choice>
  </mc:AlternateContent>
  <bookViews>
    <workbookView xWindow="0" yWindow="0" windowWidth="28800" windowHeight="12285" activeTab="2"/>
  </bookViews>
  <sheets>
    <sheet name="메뉴 구조도" sheetId="1" r:id="rId1"/>
    <sheet name="프로그램 명세서" sheetId="2" r:id="rId2"/>
    <sheet name="WBS" sheetId="3" r:id="rId3"/>
    <sheet name="테이블명세서" sheetId="4" r:id="rId4"/>
    <sheet name="ER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3" l="1"/>
  <c r="F49" i="3"/>
  <c r="F50" i="3"/>
  <c r="F51" i="3"/>
  <c r="G37" i="3" l="1"/>
  <c r="C48" i="3"/>
  <c r="C49" i="3"/>
  <c r="C50" i="3"/>
  <c r="C51" i="3"/>
  <c r="F2" i="3" l="1"/>
  <c r="G11" i="3"/>
  <c r="G2" i="3"/>
  <c r="C30" i="3" l="1"/>
  <c r="F30" i="3"/>
  <c r="F53" i="3"/>
  <c r="C53" i="3"/>
  <c r="G52" i="3"/>
  <c r="C52" i="3" s="1"/>
  <c r="F52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F40" i="3"/>
  <c r="C40" i="3"/>
  <c r="F39" i="3"/>
  <c r="C39" i="3"/>
  <c r="C38" i="3"/>
  <c r="F38" i="3"/>
  <c r="F37" i="3"/>
  <c r="F36" i="3"/>
  <c r="C36" i="3"/>
  <c r="F35" i="3"/>
  <c r="C35" i="3"/>
  <c r="F34" i="3"/>
  <c r="C34" i="3"/>
  <c r="F33" i="3"/>
  <c r="C33" i="3"/>
  <c r="C28" i="3"/>
  <c r="F32" i="3"/>
  <c r="F31" i="3"/>
  <c r="C31" i="3"/>
  <c r="F29" i="3"/>
  <c r="C29" i="3"/>
  <c r="F28" i="3"/>
  <c r="F27" i="3"/>
  <c r="C27" i="3"/>
  <c r="F26" i="3"/>
  <c r="C26" i="3"/>
  <c r="F25" i="3"/>
  <c r="C25" i="3"/>
  <c r="F24" i="3"/>
  <c r="C24" i="3"/>
  <c r="F23" i="3"/>
  <c r="C23" i="3"/>
  <c r="F22" i="3"/>
  <c r="F21" i="3"/>
  <c r="C21" i="3"/>
  <c r="F20" i="3"/>
  <c r="C20" i="3"/>
  <c r="F19" i="3"/>
  <c r="C19" i="3"/>
  <c r="F18" i="3"/>
  <c r="C18" i="3"/>
  <c r="F17" i="3"/>
  <c r="C17" i="3"/>
  <c r="F16" i="3"/>
  <c r="C16" i="3"/>
  <c r="G15" i="3"/>
  <c r="C15" i="3" s="1"/>
  <c r="F15" i="3"/>
  <c r="F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C2" i="3"/>
  <c r="F5" i="3"/>
  <c r="C5" i="3"/>
  <c r="F4" i="3"/>
  <c r="C4" i="3"/>
  <c r="F3" i="3"/>
  <c r="C3" i="3"/>
  <c r="C32" i="3" l="1"/>
  <c r="C37" i="3"/>
  <c r="G22" i="3"/>
  <c r="C22" i="3" s="1"/>
  <c r="G14" i="3" l="1"/>
  <c r="C14" i="3" s="1"/>
</calcChain>
</file>

<file path=xl/sharedStrings.xml><?xml version="1.0" encoding="utf-8"?>
<sst xmlns="http://schemas.openxmlformats.org/spreadsheetml/2006/main" count="410" uniqueCount="267">
  <si>
    <t>구분</t>
    <phoneticPr fontId="1" type="noConversion"/>
  </si>
  <si>
    <t>1depth</t>
    <phoneticPr fontId="1" type="noConversion"/>
  </si>
  <si>
    <t>3depth</t>
    <phoneticPr fontId="1" type="noConversion"/>
  </si>
  <si>
    <t>사용자</t>
    <phoneticPr fontId="1" type="noConversion"/>
  </si>
  <si>
    <t>2depth</t>
    <phoneticPr fontId="1" type="noConversion"/>
  </si>
  <si>
    <t>Page/기능구분</t>
    <phoneticPr fontId="1" type="noConversion"/>
  </si>
  <si>
    <t>로그인</t>
    <phoneticPr fontId="1" type="noConversion"/>
  </si>
  <si>
    <t>Program</t>
    <phoneticPr fontId="1" type="noConversion"/>
  </si>
  <si>
    <t>관리자</t>
    <phoneticPr fontId="1" type="noConversion"/>
  </si>
  <si>
    <t>회원 관리</t>
    <phoneticPr fontId="1" type="noConversion"/>
  </si>
  <si>
    <t>3depth</t>
    <phoneticPr fontId="1" type="noConversion"/>
  </si>
  <si>
    <t>Tab/Page</t>
    <phoneticPr fontId="1" type="noConversion"/>
  </si>
  <si>
    <t>비고</t>
    <phoneticPr fontId="1" type="noConversion"/>
  </si>
  <si>
    <t>Program</t>
    <phoneticPr fontId="1" type="noConversion"/>
  </si>
  <si>
    <t>구분</t>
    <phoneticPr fontId="1" type="noConversion"/>
  </si>
  <si>
    <t>main</t>
    <phoneticPr fontId="1" type="noConversion"/>
  </si>
  <si>
    <t>관리</t>
    <phoneticPr fontId="1" type="noConversion"/>
  </si>
  <si>
    <t>회원정보 등록/조회/수정/삭제</t>
    <phoneticPr fontId="1" type="noConversion"/>
  </si>
  <si>
    <t>게시판 관리</t>
    <phoneticPr fontId="1" type="noConversion"/>
  </si>
  <si>
    <t>게시판 등록/조회/수정/삭제</t>
    <phoneticPr fontId="1" type="noConversion"/>
  </si>
  <si>
    <t>관광지 검색</t>
    <phoneticPr fontId="1" type="noConversion"/>
  </si>
  <si>
    <t>유형별 관광지</t>
    <phoneticPr fontId="1" type="noConversion"/>
  </si>
  <si>
    <t>지역별 관광지</t>
    <phoneticPr fontId="1" type="noConversion"/>
  </si>
  <si>
    <t>내 주변 관광지</t>
    <phoneticPr fontId="1" type="noConversion"/>
  </si>
  <si>
    <t>리뷰작성</t>
    <phoneticPr fontId="1" type="noConversion"/>
  </si>
  <si>
    <t>상세보기</t>
    <phoneticPr fontId="1" type="noConversion"/>
  </si>
  <si>
    <t>사용자</t>
    <phoneticPr fontId="1" type="noConversion"/>
  </si>
  <si>
    <t>NO</t>
    <phoneticPr fontId="5" type="noConversion"/>
  </si>
  <si>
    <t>업무영역</t>
  </si>
  <si>
    <t>프로그램ID</t>
  </si>
  <si>
    <t>프로그램명</t>
  </si>
  <si>
    <t>DB Transaction</t>
  </si>
  <si>
    <t>작업자</t>
  </si>
  <si>
    <t>구분</t>
  </si>
  <si>
    <t>Lev1</t>
  </si>
  <si>
    <t>Lev2</t>
  </si>
  <si>
    <t>Lev3</t>
  </si>
  <si>
    <t>top</t>
    <phoneticPr fontId="1" type="noConversion"/>
  </si>
  <si>
    <t>로그인</t>
    <phoneticPr fontId="1" type="noConversion"/>
  </si>
  <si>
    <t>USER_001</t>
    <phoneticPr fontId="1" type="noConversion"/>
  </si>
  <si>
    <t>R</t>
    <phoneticPr fontId="1" type="noConversion"/>
  </si>
  <si>
    <t>아이디 찾기</t>
    <phoneticPr fontId="1" type="noConversion"/>
  </si>
  <si>
    <t>USER_002</t>
    <phoneticPr fontId="1" type="noConversion"/>
  </si>
  <si>
    <t>비밀번호 찾기</t>
    <phoneticPr fontId="1" type="noConversion"/>
  </si>
  <si>
    <t>USER_003</t>
  </si>
  <si>
    <t>회원가입</t>
    <phoneticPr fontId="1" type="noConversion"/>
  </si>
  <si>
    <t>USER_004</t>
  </si>
  <si>
    <t>마이페이지</t>
    <phoneticPr fontId="1" type="noConversion"/>
  </si>
  <si>
    <t>회원정보 상세</t>
    <phoneticPr fontId="1" type="noConversion"/>
  </si>
  <si>
    <t>USER_005</t>
  </si>
  <si>
    <t>회원정보 수정</t>
    <phoneticPr fontId="1" type="noConversion"/>
  </si>
  <si>
    <t>USER_006</t>
  </si>
  <si>
    <t>U</t>
    <phoneticPr fontId="1" type="noConversion"/>
  </si>
  <si>
    <t>작성게시글 확인</t>
    <phoneticPr fontId="1" type="noConversion"/>
  </si>
  <si>
    <t>USER_007</t>
  </si>
  <si>
    <t>회원탈퇴</t>
    <phoneticPr fontId="1" type="noConversion"/>
  </si>
  <si>
    <t>USER_008</t>
  </si>
  <si>
    <t>USER_009</t>
  </si>
  <si>
    <t>USER_010</t>
  </si>
  <si>
    <t>USER_011</t>
  </si>
  <si>
    <t>관리자</t>
    <phoneticPr fontId="1" type="noConversion"/>
  </si>
  <si>
    <t>main</t>
    <phoneticPr fontId="1" type="noConversion"/>
  </si>
  <si>
    <t>회원관리</t>
    <phoneticPr fontId="1" type="noConversion"/>
  </si>
  <si>
    <t>회원정보 조회</t>
    <phoneticPr fontId="1" type="noConversion"/>
  </si>
  <si>
    <t>ADMIN_001</t>
    <phoneticPr fontId="1" type="noConversion"/>
  </si>
  <si>
    <t>회원정보 등록</t>
    <phoneticPr fontId="1" type="noConversion"/>
  </si>
  <si>
    <t>ADMIN_002</t>
    <phoneticPr fontId="1" type="noConversion"/>
  </si>
  <si>
    <t>회원정보 등록</t>
    <phoneticPr fontId="1" type="noConversion"/>
  </si>
  <si>
    <t>ADMIN_003</t>
  </si>
  <si>
    <t>회원정보 삭제</t>
    <phoneticPr fontId="1" type="noConversion"/>
  </si>
  <si>
    <t>ADMIN_004</t>
  </si>
  <si>
    <t>회원정보 삭제</t>
    <phoneticPr fontId="1" type="noConversion"/>
  </si>
  <si>
    <t>D</t>
    <phoneticPr fontId="1" type="noConversion"/>
  </si>
  <si>
    <t>D</t>
    <phoneticPr fontId="1" type="noConversion"/>
  </si>
  <si>
    <t>리뷰관리</t>
    <phoneticPr fontId="1" type="noConversion"/>
  </si>
  <si>
    <t>게시글 조회</t>
    <phoneticPr fontId="1" type="noConversion"/>
  </si>
  <si>
    <t>ADMIN_005</t>
  </si>
  <si>
    <t>게시글 조회</t>
    <phoneticPr fontId="1" type="noConversion"/>
  </si>
  <si>
    <t>게시글 등록</t>
    <phoneticPr fontId="1" type="noConversion"/>
  </si>
  <si>
    <t>ADMIN_006</t>
  </si>
  <si>
    <t>게시글 등록</t>
    <phoneticPr fontId="1" type="noConversion"/>
  </si>
  <si>
    <t>게시글 수정</t>
    <phoneticPr fontId="1" type="noConversion"/>
  </si>
  <si>
    <t>ADMIN_007</t>
  </si>
  <si>
    <t>게시글 삭제</t>
    <phoneticPr fontId="1" type="noConversion"/>
  </si>
  <si>
    <t>ADMIN_008</t>
  </si>
  <si>
    <t>지역별 관광지</t>
    <phoneticPr fontId="1" type="noConversion"/>
  </si>
  <si>
    <t>유형별 관광지</t>
    <phoneticPr fontId="1" type="noConversion"/>
  </si>
  <si>
    <t>main</t>
    <phoneticPr fontId="1" type="noConversion"/>
  </si>
  <si>
    <t>상세보기</t>
    <phoneticPr fontId="1" type="noConversion"/>
  </si>
  <si>
    <t>리뷰작성</t>
    <phoneticPr fontId="1" type="noConversion"/>
  </si>
  <si>
    <t>리뷰작성</t>
    <phoneticPr fontId="1" type="noConversion"/>
  </si>
  <si>
    <t>상세보기</t>
    <phoneticPr fontId="1" type="noConversion"/>
  </si>
  <si>
    <t>USER_012</t>
  </si>
  <si>
    <t>USER_013</t>
  </si>
  <si>
    <t>USER_014</t>
  </si>
  <si>
    <t>사용자</t>
    <phoneticPr fontId="1" type="noConversion"/>
  </si>
  <si>
    <t>마이페이지</t>
    <phoneticPr fontId="1" type="noConversion"/>
  </si>
  <si>
    <t>R,U</t>
    <phoneticPr fontId="1" type="noConversion"/>
  </si>
  <si>
    <t>C,R</t>
    <phoneticPr fontId="1" type="noConversion"/>
  </si>
  <si>
    <t>상세보기</t>
    <phoneticPr fontId="1" type="noConversion"/>
  </si>
  <si>
    <t>리뷰 작성</t>
    <phoneticPr fontId="1" type="noConversion"/>
  </si>
  <si>
    <t>리뷰 작성</t>
    <phoneticPr fontId="1" type="noConversion"/>
  </si>
  <si>
    <t>리뷰 작성</t>
    <phoneticPr fontId="1" type="noConversion"/>
  </si>
  <si>
    <t>강재남</t>
    <phoneticPr fontId="1" type="noConversion"/>
  </si>
  <si>
    <t>R</t>
    <phoneticPr fontId="1" type="noConversion"/>
  </si>
  <si>
    <t>C,R</t>
    <phoneticPr fontId="1" type="noConversion"/>
  </si>
  <si>
    <t>태스크</t>
    <phoneticPr fontId="5" type="noConversion"/>
  </si>
  <si>
    <t>상태</t>
  </si>
  <si>
    <t>시작일</t>
  </si>
  <si>
    <t>종료일</t>
  </si>
  <si>
    <t>기간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</si>
  <si>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</si>
  <si>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</si>
  <si>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</si>
  <si>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</si>
  <si>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</si>
  <si>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</si>
  <si>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</si>
  <si>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테이블 명세서</t>
    <phoneticPr fontId="1" type="noConversion"/>
  </si>
  <si>
    <t xml:space="preserve">  DB 구현</t>
    <phoneticPr fontId="1" type="noConversion"/>
  </si>
  <si>
    <t xml:space="preserve">  화면설계서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</si>
  <si>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</si>
  <si>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</si>
  <si>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</si>
  <si>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>구현(소프트웨어개발)</t>
  </si>
  <si>
    <t>TOP(공통)</t>
    <phoneticPr fontId="1" type="noConversion"/>
  </si>
  <si>
    <t xml:space="preserve">  HOME</t>
    <phoneticPr fontId="1" type="noConversion"/>
  </si>
  <si>
    <t xml:space="preserve">  회원가입</t>
    <phoneticPr fontId="1" type="noConversion"/>
  </si>
  <si>
    <t xml:space="preserve">  로그인</t>
    <phoneticPr fontId="1" type="noConversion"/>
  </si>
  <si>
    <t xml:space="preserve">  로그아웃</t>
    <phoneticPr fontId="1" type="noConversion"/>
  </si>
  <si>
    <t xml:space="preserve">  아이디 찾기</t>
    <phoneticPr fontId="1" type="noConversion"/>
  </si>
  <si>
    <t xml:space="preserve">  비밀번호 찾기</t>
    <phoneticPr fontId="1" type="noConversion"/>
  </si>
  <si>
    <t xml:space="preserve">  마이페이지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</si>
  <si>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</si>
  <si>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</si>
  <si>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작성게시글 확인</t>
    <phoneticPr fontId="1" type="noConversion"/>
  </si>
  <si>
    <t xml:space="preserve">    회원 탈퇴</t>
    <phoneticPr fontId="1" type="noConversion"/>
  </si>
  <si>
    <t xml:space="preserve">      리뷰 등록</t>
    <phoneticPr fontId="1" type="noConversion"/>
  </si>
  <si>
    <t xml:space="preserve">      리뷰 상세</t>
    <phoneticPr fontId="1" type="noConversion"/>
  </si>
  <si>
    <t xml:space="preserve">      리뷰 수정</t>
    <phoneticPr fontId="1" type="noConversion"/>
  </si>
  <si>
    <t xml:space="preserve">      리뷰 삭제</t>
    <phoneticPr fontId="1" type="noConversion"/>
  </si>
  <si>
    <t>관리자</t>
    <phoneticPr fontId="1" type="noConversion"/>
  </si>
  <si>
    <t xml:space="preserve">  회원 관리</t>
    <phoneticPr fontId="1" type="noConversion"/>
  </si>
  <si>
    <t xml:space="preserve">    회원정보 조회</t>
    <phoneticPr fontId="1" type="noConversion"/>
  </si>
  <si>
    <t xml:space="preserve">    회원정보 등록</t>
    <phoneticPr fontId="1" type="noConversion"/>
  </si>
  <si>
    <t xml:space="preserve">    회원정보 수정</t>
    <phoneticPr fontId="1" type="noConversion"/>
  </si>
  <si>
    <t xml:space="preserve">    회원정보 삭제</t>
    <phoneticPr fontId="1" type="noConversion"/>
  </si>
  <si>
    <t xml:space="preserve">  리뷰 관리</t>
    <phoneticPr fontId="1" type="noConversion"/>
  </si>
  <si>
    <t xml:space="preserve">    게시글 조회</t>
    <phoneticPr fontId="1" type="noConversion"/>
  </si>
  <si>
    <t xml:space="preserve">    게시글 등록</t>
    <phoneticPr fontId="1" type="noConversion"/>
  </si>
  <si>
    <t xml:space="preserve">    게시글 수정</t>
    <phoneticPr fontId="1" type="noConversion"/>
  </si>
  <si>
    <t xml:space="preserve">    게시글 삭제</t>
    <phoneticPr fontId="1" type="noConversion"/>
  </si>
  <si>
    <t>유지보수</t>
    <phoneticPr fontId="1" type="noConversion"/>
  </si>
  <si>
    <t xml:space="preserve">  프로그램 점검</t>
    <phoneticPr fontId="1" type="noConversion"/>
  </si>
  <si>
    <t>강재남</t>
    <phoneticPr fontId="1" type="noConversion"/>
  </si>
  <si>
    <t>작성게시글 확인</t>
    <phoneticPr fontId="1" type="noConversion"/>
  </si>
  <si>
    <t>작성게시글 수정</t>
    <phoneticPr fontId="1" type="noConversion"/>
  </si>
  <si>
    <t>USER_015</t>
  </si>
  <si>
    <t>R</t>
    <phoneticPr fontId="1" type="noConversion"/>
  </si>
  <si>
    <t>U,C</t>
    <phoneticPr fontId="1" type="noConversion"/>
  </si>
  <si>
    <t xml:space="preserve">  관광지 검색</t>
    <phoneticPr fontId="1" type="noConversion"/>
  </si>
  <si>
    <t xml:space="preserve">    내 주변 관광지 </t>
    <phoneticPr fontId="1" type="noConversion"/>
  </si>
  <si>
    <t xml:space="preserve">    지역별 관광지</t>
    <phoneticPr fontId="1" type="noConversion"/>
  </si>
  <si>
    <t xml:space="preserve">    유형별 관광지</t>
    <phoneticPr fontId="1" type="noConversion"/>
  </si>
  <si>
    <t xml:space="preserve"> </t>
    <phoneticPr fontId="1" type="noConversion"/>
  </si>
  <si>
    <t xml:space="preserve">  리뷰</t>
    <phoneticPr fontId="1" type="noConversion"/>
  </si>
  <si>
    <t>관광지 관리</t>
    <phoneticPr fontId="1" type="noConversion"/>
  </si>
  <si>
    <t>관광지 수정</t>
    <phoneticPr fontId="1" type="noConversion"/>
  </si>
  <si>
    <t>관광지 등록/수정/삭제</t>
    <phoneticPr fontId="1" type="noConversion"/>
  </si>
  <si>
    <t>관광지 관리</t>
    <phoneticPr fontId="1" type="noConversion"/>
  </si>
  <si>
    <t>관광지 등록</t>
    <phoneticPr fontId="1" type="noConversion"/>
  </si>
  <si>
    <t>관광지 삭제</t>
    <phoneticPr fontId="1" type="noConversion"/>
  </si>
  <si>
    <t>ADMIN_009</t>
  </si>
  <si>
    <t>ADMIN_010</t>
  </si>
  <si>
    <t>ADMIN_011</t>
  </si>
  <si>
    <t>관광지 등록</t>
    <phoneticPr fontId="1" type="noConversion"/>
  </si>
  <si>
    <t>관광지 삭제</t>
    <phoneticPr fontId="1" type="noConversion"/>
  </si>
  <si>
    <t>D</t>
    <phoneticPr fontId="1" type="noConversion"/>
  </si>
  <si>
    <t>U</t>
    <phoneticPr fontId="1" type="noConversion"/>
  </si>
  <si>
    <t xml:space="preserve">  관광지 관리</t>
    <phoneticPr fontId="1" type="noConversion"/>
  </si>
  <si>
    <t>강재남</t>
    <phoneticPr fontId="1" type="noConversion"/>
  </si>
  <si>
    <t xml:space="preserve">     관광지 등록</t>
    <phoneticPr fontId="1" type="noConversion"/>
  </si>
  <si>
    <t xml:space="preserve">     관광지 수정</t>
    <phoneticPr fontId="1" type="noConversion"/>
  </si>
  <si>
    <t xml:space="preserve">     관광지 삭제</t>
    <phoneticPr fontId="1" type="noConversion"/>
  </si>
  <si>
    <t>로그인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</si>
  <si>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</si>
  <si>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</si>
  <si>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</si>
  <si>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</si>
  <si>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</si>
  <si>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</si>
  <si>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</si>
  <si>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</si>
  <si>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</si>
  <si>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</si>
  <si>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</si>
  <si>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</si>
  <si>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회원 정보</t>
    <phoneticPr fontId="1" type="noConversion"/>
  </si>
  <si>
    <t>user_info</t>
    <phoneticPr fontId="1" type="noConversion"/>
  </si>
  <si>
    <t>회원번호</t>
    <phoneticPr fontId="1" type="noConversion"/>
  </si>
  <si>
    <t>USER_SEQ_NO</t>
    <phoneticPr fontId="1" type="noConversion"/>
  </si>
  <si>
    <t>*</t>
    <phoneticPr fontId="1" type="noConversion"/>
  </si>
  <si>
    <t>*</t>
    <phoneticPr fontId="1" type="noConversion"/>
  </si>
  <si>
    <t>varchar(n)</t>
    <phoneticPr fontId="1" type="noConversion"/>
  </si>
  <si>
    <t>비밀번호</t>
    <phoneticPr fontId="1" type="noConversion"/>
  </si>
  <si>
    <t>PASSWORD</t>
    <phoneticPr fontId="1" type="noConversion"/>
  </si>
  <si>
    <t>varchar(n)</t>
    <phoneticPr fontId="1" type="noConversion"/>
  </si>
  <si>
    <t>*</t>
    <phoneticPr fontId="1" type="noConversion"/>
  </si>
  <si>
    <t>회원 이름</t>
    <phoneticPr fontId="1" type="noConversion"/>
  </si>
  <si>
    <t>USER_NAME</t>
    <phoneticPr fontId="1" type="noConversion"/>
  </si>
  <si>
    <t>*</t>
    <phoneticPr fontId="1" type="noConversion"/>
  </si>
  <si>
    <t>회원 전화번호</t>
    <phoneticPr fontId="1" type="noConversion"/>
  </si>
  <si>
    <t>PHONE_NUM</t>
    <phoneticPr fontId="1" type="noConversion"/>
  </si>
  <si>
    <t>등록일</t>
    <phoneticPr fontId="1" type="noConversion"/>
  </si>
  <si>
    <t>REGDATE</t>
    <phoneticPr fontId="1" type="noConversion"/>
  </si>
  <si>
    <t>date</t>
    <phoneticPr fontId="1" type="noConversion"/>
  </si>
  <si>
    <t>생년월일</t>
    <phoneticPr fontId="1" type="noConversion"/>
  </si>
  <si>
    <t>BIRTH</t>
    <phoneticPr fontId="1" type="noConversion"/>
  </si>
  <si>
    <t>성별</t>
    <phoneticPr fontId="1" type="noConversion"/>
  </si>
  <si>
    <t>GENDER</t>
    <phoneticPr fontId="1" type="noConversion"/>
  </si>
  <si>
    <t>varchar(n)</t>
    <phoneticPr fontId="1" type="noConversion"/>
  </si>
  <si>
    <t>수정일</t>
    <phoneticPr fontId="1" type="noConversion"/>
  </si>
  <si>
    <t>date</t>
    <phoneticPr fontId="1" type="noConversion"/>
  </si>
  <si>
    <t>*</t>
    <phoneticPr fontId="1" type="noConversion"/>
  </si>
  <si>
    <t>수정자 회원번호</t>
    <phoneticPr fontId="1" type="noConversion"/>
  </si>
  <si>
    <t>UPDNO</t>
    <phoneticPr fontId="1" type="noConversion"/>
  </si>
  <si>
    <t>회원번호</t>
    <phoneticPr fontId="1" type="noConversion"/>
  </si>
  <si>
    <t>-&gt; 회원정보.회원번호</t>
    <phoneticPr fontId="1" type="noConversion"/>
  </si>
  <si>
    <t>varchar(n)</t>
    <phoneticPr fontId="1" type="noConversion"/>
  </si>
  <si>
    <t>등록일</t>
    <phoneticPr fontId="1" type="noConversion"/>
  </si>
  <si>
    <t>등록자 회원번호</t>
    <phoneticPr fontId="1" type="noConversion"/>
  </si>
  <si>
    <t>REGNO</t>
    <phoneticPr fontId="1" type="noConversion"/>
  </si>
  <si>
    <t>수정자 회원번호</t>
    <phoneticPr fontId="1" type="noConversion"/>
  </si>
  <si>
    <t>리뷰</t>
    <phoneticPr fontId="1" type="noConversion"/>
  </si>
  <si>
    <t>review</t>
    <phoneticPr fontId="1" type="noConversion"/>
  </si>
  <si>
    <t>리뷰 번호</t>
    <phoneticPr fontId="1" type="noConversion"/>
  </si>
  <si>
    <t>REVIEW_NO</t>
    <phoneticPr fontId="1" type="noConversion"/>
  </si>
  <si>
    <t>만족도</t>
    <phoneticPr fontId="1" type="noConversion"/>
  </si>
  <si>
    <t>리뷰 내용</t>
    <phoneticPr fontId="1" type="noConversion"/>
  </si>
  <si>
    <t>REVIEW_CONTENT</t>
    <phoneticPr fontId="1" type="noConversion"/>
  </si>
  <si>
    <t>date</t>
    <phoneticPr fontId="1" type="noConversion"/>
  </si>
  <si>
    <t>수정일</t>
    <phoneticPr fontId="1" type="noConversion"/>
  </si>
  <si>
    <t>UPDNO</t>
    <phoneticPr fontId="1" type="noConversion"/>
  </si>
  <si>
    <t>소재지 도로명 주소</t>
    <phoneticPr fontId="1" type="noConversion"/>
  </si>
  <si>
    <t>편의시설</t>
    <phoneticPr fontId="1" type="noConversion"/>
  </si>
  <si>
    <t>관광지 정보</t>
    <phoneticPr fontId="1" type="noConversion"/>
  </si>
  <si>
    <t>tour_info</t>
    <phoneticPr fontId="1" type="noConversion"/>
  </si>
  <si>
    <t>관광지 번호</t>
  </si>
  <si>
    <t>관광지 번호</t>
    <phoneticPr fontId="1" type="noConversion"/>
  </si>
  <si>
    <t>관광지명</t>
    <phoneticPr fontId="1" type="noConversion"/>
  </si>
  <si>
    <t>관광지 유형</t>
    <phoneticPr fontId="1" type="noConversion"/>
  </si>
  <si>
    <t>int unsigned</t>
  </si>
  <si>
    <t>관광지 소개</t>
    <phoneticPr fontId="1" type="noConversion"/>
  </si>
  <si>
    <t>TOUR_NO</t>
  </si>
  <si>
    <t>TOUR_NAME</t>
  </si>
  <si>
    <t>TOUR_DIV</t>
  </si>
  <si>
    <t>TOUR_ADDR</t>
  </si>
  <si>
    <t>TOUR_PHONE</t>
  </si>
  <si>
    <t>TOUR_COM</t>
  </si>
  <si>
    <t>관리기관 전화번호</t>
    <phoneticPr fontId="1" type="noConversion"/>
  </si>
  <si>
    <t>TOUR_INTRO</t>
    <phoneticPr fontId="1" type="noConversion"/>
  </si>
  <si>
    <t>-&gt; 관광지 정보.관광지 번호</t>
  </si>
  <si>
    <t>REVIEW_SAT</t>
    <phoneticPr fontId="1" type="noConversion"/>
  </si>
  <si>
    <t>REVIEW_UPDDATE</t>
    <phoneticPr fontId="1" type="noConversion"/>
  </si>
  <si>
    <t>USER_UPDDATE</t>
    <phoneticPr fontId="1" type="noConversion"/>
  </si>
  <si>
    <t>varchar(n)</t>
    <phoneticPr fontId="1" type="noConversion"/>
  </si>
  <si>
    <t>varchar(n)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</si>
</sst>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0"/>
      <color indexed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6" xfId="0" applyBorder="1" applyAlignment="1">
      <alignment horizontal="left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176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/>
      <protection locked="0"/>
    </xf>
    <xf numFmtId="9" fontId="7" fillId="7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176" fontId="9" fillId="8" borderId="1" xfId="0" applyNumberFormat="1" applyFont="1" applyFill="1" applyBorder="1" applyAlignment="1" applyProtection="1">
      <alignment horizontal="left"/>
    </xf>
    <xf numFmtId="176" fontId="9" fillId="8" borderId="1" xfId="0" applyNumberFormat="1" applyFont="1" applyFill="1" applyBorder="1" applyAlignment="1" applyProtection="1">
      <alignment horizontal="right"/>
      <protection locked="0"/>
    </xf>
    <xf numFmtId="0" fontId="9" fillId="8" borderId="1" xfId="0" applyFont="1" applyFill="1" applyBorder="1" applyAlignment="1" applyProtection="1">
      <alignment horizontal="right" wrapText="1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2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9" fontId="9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11" fillId="0" borderId="1" xfId="0" applyFont="1" applyBorder="1" applyProtection="1">
      <alignment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Protection="1">
      <alignment vertical="center"/>
      <protection locked="0"/>
    </xf>
    <xf numFmtId="0" fontId="9" fillId="9" borderId="1" xfId="0" applyFont="1" applyFill="1" applyBorder="1" applyAlignment="1" applyProtection="1">
      <protection locked="0"/>
    </xf>
    <xf numFmtId="0" fontId="0" fillId="2" borderId="1" xfId="0" applyFill="1" applyBorder="1" applyProtection="1">
      <alignment vertical="center"/>
    </xf>
    <xf numFmtId="176" fontId="0" fillId="2" borderId="1" xfId="0" applyNumberFormat="1" applyFill="1" applyBorder="1" applyProtection="1">
      <alignment vertical="center"/>
      <protection locked="0"/>
    </xf>
    <xf numFmtId="0" fontId="0" fillId="2" borderId="1" xfId="0" applyFill="1" applyBorder="1" applyAlignment="1" applyProtection="1">
      <alignment horizontal="right"/>
    </xf>
    <xf numFmtId="9" fontId="0" fillId="2" borderId="1" xfId="0" applyNumberForma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176" fontId="9" fillId="10" borderId="1" xfId="0" applyNumberFormat="1" applyFont="1" applyFill="1" applyBorder="1" applyAlignment="1" applyProtection="1">
      <alignment horizontal="left"/>
    </xf>
    <xf numFmtId="176" fontId="9" fillId="10" borderId="1" xfId="0" applyNumberFormat="1" applyFont="1" applyFill="1" applyBorder="1" applyAlignment="1" applyProtection="1">
      <alignment horizontal="right"/>
      <protection locked="0"/>
    </xf>
    <xf numFmtId="0" fontId="9" fillId="10" borderId="1" xfId="0" applyFont="1" applyFill="1" applyBorder="1" applyAlignment="1" applyProtection="1">
      <alignment horizontal="right" wrapText="1"/>
    </xf>
    <xf numFmtId="9" fontId="9" fillId="10" borderId="1" xfId="0" applyNumberFormat="1" applyFont="1" applyFill="1" applyBorder="1" applyAlignment="1" applyProtection="1">
      <alignment horizontal="right" wrapText="1"/>
    </xf>
    <xf numFmtId="0" fontId="8" fillId="9" borderId="1" xfId="0" applyFont="1" applyFill="1" applyBorder="1" applyAlignment="1" applyProtection="1">
      <protection locked="0"/>
    </xf>
    <xf numFmtId="176" fontId="9" fillId="9" borderId="1" xfId="0" applyNumberFormat="1" applyFont="1" applyFill="1" applyBorder="1" applyAlignment="1" applyProtection="1">
      <alignment horizontal="left"/>
    </xf>
    <xf numFmtId="176" fontId="9" fillId="9" borderId="1" xfId="0" applyNumberFormat="1" applyFont="1" applyFill="1" applyBorder="1" applyAlignment="1" applyProtection="1">
      <alignment horizontal="right"/>
      <protection locked="0"/>
    </xf>
    <xf numFmtId="0" fontId="9" fillId="9" borderId="1" xfId="0" applyFont="1" applyFill="1" applyBorder="1" applyAlignment="1" applyProtection="1">
      <alignment horizontal="right" wrapText="1"/>
    </xf>
    <xf numFmtId="9" fontId="10" fillId="9" borderId="1" xfId="0" applyNumberFormat="1" applyFont="1" applyFill="1" applyBorder="1" applyAlignment="1" applyProtection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11" borderId="7" xfId="1" applyFont="1" applyFill="1" applyBorder="1" applyAlignment="1">
      <alignment horizontal="center" vertical="center" wrapText="1"/>
    </xf>
    <xf numFmtId="0" fontId="15" fillId="12" borderId="4" xfId="1" applyFont="1" applyFill="1" applyBorder="1" applyAlignment="1" applyProtection="1">
      <alignment horizontal="center" vertical="center" wrapText="1"/>
    </xf>
    <xf numFmtId="0" fontId="15" fillId="12" borderId="4" xfId="1" applyFont="1" applyFill="1" applyBorder="1" applyAlignment="1" applyProtection="1">
      <alignment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vertical="center" wrapText="1"/>
    </xf>
    <xf numFmtId="0" fontId="0" fillId="12" borderId="1" xfId="0" applyFill="1" applyBorder="1" applyAlignment="1">
      <alignment horizontal="center" vertical="center"/>
    </xf>
    <xf numFmtId="0" fontId="15" fillId="12" borderId="1" xfId="1" applyFont="1" applyFill="1" applyBorder="1" applyAlignment="1" applyProtection="1">
      <alignment horizontal="center" vertical="center" wrapText="1"/>
    </xf>
    <xf numFmtId="0" fontId="15" fillId="12" borderId="1" xfId="1" applyFont="1" applyFill="1" applyBorder="1" applyAlignment="1" applyProtection="1">
      <alignment vertical="center" wrapText="1"/>
    </xf>
    <xf numFmtId="0" fontId="0" fillId="13" borderId="1" xfId="0" applyFill="1" applyBorder="1" applyAlignment="1">
      <alignment horizontal="center" vertical="center"/>
    </xf>
    <xf numFmtId="0" fontId="15" fillId="13" borderId="1" xfId="1" applyFont="1" applyFill="1" applyBorder="1" applyAlignment="1" applyProtection="1">
      <alignment horizontal="center" vertical="center" wrapText="1"/>
    </xf>
    <xf numFmtId="0" fontId="15" fillId="13" borderId="1" xfId="1" quotePrefix="1" applyFont="1" applyFill="1" applyBorder="1" applyAlignment="1" applyProtection="1">
      <alignment vertical="center" wrapText="1"/>
    </xf>
    <xf numFmtId="0" fontId="0" fillId="13" borderId="1" xfId="0" applyFill="1" applyBorder="1" applyAlignment="1">
      <alignment vertical="center"/>
    </xf>
    <xf numFmtId="0" fontId="0" fillId="13" borderId="1" xfId="0" quotePrefix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16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4" xfId="1" applyFont="1" applyBorder="1" applyAlignment="1" applyProtection="1">
      <alignment horizontal="center" vertical="center" wrapText="1"/>
    </xf>
  </cellXfs>
  <cellStyles count="2">
    <cellStyle name="표준" xfId="0" builtinId="0"/>
    <cellStyle name="표준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257175</xdr:colOff>
      <xdr:row>33</xdr:row>
      <xdr:rowOff>122557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37" t="14618" r="34136" b="26657"/>
        <a:stretch/>
      </xdr:blipFill>
      <xdr:spPr>
        <a:xfrm>
          <a:off x="0" y="0"/>
          <a:ext cx="11915775" cy="7037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9" sqref="E19"/>
    </sheetView>
  </sheetViews>
  <sheetFormatPr defaultRowHeight="16.5"/>
  <cols>
    <col min="1" max="1" width="11.375" customWidth="1"/>
    <col min="2" max="2" width="16.75" customWidth="1"/>
    <col min="3" max="3" width="20" customWidth="1"/>
    <col min="4" max="4" width="14.375" customWidth="1"/>
    <col min="5" max="5" width="27.5" customWidth="1"/>
    <col min="6" max="6" width="14.125" customWidth="1"/>
    <col min="7" max="7" width="20.875" customWidth="1"/>
  </cols>
  <sheetData>
    <row r="1" spans="1:7" ht="20.25">
      <c r="A1" s="73" t="s">
        <v>3</v>
      </c>
      <c r="B1" s="73"/>
      <c r="C1" s="73"/>
      <c r="D1" s="73"/>
      <c r="E1" s="73"/>
      <c r="F1" s="73"/>
      <c r="G1" s="73"/>
    </row>
    <row r="2" spans="1:7">
      <c r="A2" s="1" t="s">
        <v>0</v>
      </c>
      <c r="B2" s="1" t="s">
        <v>1</v>
      </c>
      <c r="C2" s="1" t="s">
        <v>4</v>
      </c>
      <c r="D2" s="1" t="s">
        <v>10</v>
      </c>
      <c r="E2" s="1" t="s">
        <v>11</v>
      </c>
      <c r="F2" s="1" t="s">
        <v>5</v>
      </c>
      <c r="G2" s="2" t="s">
        <v>12</v>
      </c>
    </row>
    <row r="3" spans="1:7">
      <c r="A3" s="74" t="s">
        <v>15</v>
      </c>
      <c r="B3" s="57" t="s">
        <v>184</v>
      </c>
      <c r="C3" s="9"/>
      <c r="D3" s="9"/>
      <c r="E3" s="9"/>
      <c r="F3" s="53" t="s">
        <v>7</v>
      </c>
      <c r="G3" s="9"/>
    </row>
    <row r="4" spans="1:7">
      <c r="A4" s="75"/>
      <c r="B4" s="57" t="s">
        <v>96</v>
      </c>
      <c r="C4" s="3"/>
      <c r="D4" s="3"/>
      <c r="E4" s="4"/>
      <c r="F4" s="3" t="s">
        <v>7</v>
      </c>
      <c r="G4" s="7"/>
    </row>
    <row r="5" spans="1:7">
      <c r="A5" s="75"/>
      <c r="B5" s="72" t="s">
        <v>20</v>
      </c>
      <c r="C5" s="56" t="s">
        <v>23</v>
      </c>
      <c r="D5" s="3"/>
      <c r="E5" s="4"/>
      <c r="F5" s="3" t="s">
        <v>13</v>
      </c>
      <c r="G5" s="3"/>
    </row>
    <row r="6" spans="1:7">
      <c r="A6" s="75"/>
      <c r="B6" s="72"/>
      <c r="C6" s="56" t="s">
        <v>22</v>
      </c>
      <c r="D6" s="3"/>
      <c r="E6" s="4"/>
      <c r="F6" s="3" t="s">
        <v>13</v>
      </c>
      <c r="G6" s="3"/>
    </row>
    <row r="7" spans="1:7">
      <c r="A7" s="76"/>
      <c r="B7" s="72"/>
      <c r="C7" s="56" t="s">
        <v>21</v>
      </c>
      <c r="D7" s="3"/>
      <c r="E7" s="4"/>
      <c r="F7" s="3" t="s">
        <v>13</v>
      </c>
      <c r="G7" s="3"/>
    </row>
    <row r="8" spans="1:7">
      <c r="A8" s="5"/>
      <c r="B8" s="5"/>
      <c r="C8" s="5"/>
      <c r="D8" s="5"/>
      <c r="E8" s="6"/>
      <c r="F8" s="5"/>
      <c r="G8" s="5"/>
    </row>
    <row r="9" spans="1:7" ht="20.25">
      <c r="A9" s="73" t="s">
        <v>8</v>
      </c>
      <c r="B9" s="73"/>
      <c r="C9" s="73"/>
      <c r="D9" s="73"/>
      <c r="E9" s="73"/>
      <c r="F9" s="73"/>
      <c r="G9" s="73"/>
    </row>
    <row r="10" spans="1:7">
      <c r="A10" s="1" t="s">
        <v>14</v>
      </c>
      <c r="B10" s="1" t="s">
        <v>1</v>
      </c>
      <c r="C10" s="1" t="s">
        <v>4</v>
      </c>
      <c r="D10" s="1" t="s">
        <v>2</v>
      </c>
      <c r="E10" s="1" t="s">
        <v>11</v>
      </c>
      <c r="F10" s="1" t="s">
        <v>5</v>
      </c>
      <c r="G10" s="2" t="s">
        <v>12</v>
      </c>
    </row>
    <row r="11" spans="1:7">
      <c r="A11" s="72" t="s">
        <v>15</v>
      </c>
      <c r="B11" s="53" t="s">
        <v>6</v>
      </c>
      <c r="C11" s="53"/>
      <c r="D11" s="53"/>
      <c r="E11" s="4"/>
      <c r="F11" s="53" t="s">
        <v>7</v>
      </c>
      <c r="G11" s="53"/>
    </row>
    <row r="12" spans="1:7">
      <c r="A12" s="72"/>
      <c r="B12" s="72" t="s">
        <v>16</v>
      </c>
      <c r="C12" s="53" t="s">
        <v>9</v>
      </c>
      <c r="D12" s="53"/>
      <c r="E12" s="4" t="s">
        <v>17</v>
      </c>
      <c r="F12" s="53" t="s">
        <v>7</v>
      </c>
      <c r="G12" s="53"/>
    </row>
    <row r="13" spans="1:7">
      <c r="A13" s="72"/>
      <c r="B13" s="72"/>
      <c r="C13" s="53" t="s">
        <v>18</v>
      </c>
      <c r="D13" s="53"/>
      <c r="E13" s="4" t="s">
        <v>19</v>
      </c>
      <c r="F13" s="53" t="s">
        <v>13</v>
      </c>
      <c r="G13" s="53"/>
    </row>
    <row r="14" spans="1:7">
      <c r="A14" s="72"/>
      <c r="B14" s="72"/>
      <c r="C14" s="53" t="s">
        <v>166</v>
      </c>
      <c r="D14" s="53"/>
      <c r="E14" s="4" t="s">
        <v>168</v>
      </c>
      <c r="F14" s="53" t="s">
        <v>7</v>
      </c>
      <c r="G14" s="53"/>
    </row>
    <row r="15" spans="1:7">
      <c r="C15" s="54"/>
    </row>
  </sheetData>
  <mergeCells count="6">
    <mergeCell ref="A11:A14"/>
    <mergeCell ref="B12:B14"/>
    <mergeCell ref="A1:G1"/>
    <mergeCell ref="B5:B7"/>
    <mergeCell ref="A9:G9"/>
    <mergeCell ref="A3:A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zoomScale="70" zoomScaleNormal="70" workbookViewId="0">
      <selection activeCell="J11" sqref="J11"/>
    </sheetView>
  </sheetViews>
  <sheetFormatPr defaultRowHeight="16.5"/>
  <cols>
    <col min="2" max="2" width="19.5" customWidth="1"/>
    <col min="3" max="3" width="20" customWidth="1"/>
    <col min="4" max="4" width="13.125" customWidth="1"/>
    <col min="5" max="5" width="13.75" customWidth="1"/>
    <col min="6" max="6" width="20" customWidth="1"/>
    <col min="7" max="7" width="15.125" customWidth="1"/>
    <col min="9" max="9" width="9" customWidth="1"/>
  </cols>
  <sheetData>
    <row r="2" spans="1:9" ht="20.25">
      <c r="A2" s="82" t="s">
        <v>95</v>
      </c>
      <c r="B2" s="82"/>
      <c r="C2" s="82"/>
      <c r="D2" s="82"/>
      <c r="E2" s="82"/>
      <c r="F2" s="82"/>
      <c r="G2" s="82"/>
      <c r="H2" s="82"/>
      <c r="I2" s="82"/>
    </row>
    <row r="3" spans="1:9">
      <c r="A3" s="78" t="s">
        <v>27</v>
      </c>
      <c r="B3" s="80" t="s">
        <v>28</v>
      </c>
      <c r="C3" s="81"/>
      <c r="D3" s="81"/>
      <c r="E3" s="78" t="s">
        <v>29</v>
      </c>
      <c r="F3" s="78" t="s">
        <v>30</v>
      </c>
      <c r="G3" s="78" t="s">
        <v>31</v>
      </c>
      <c r="H3" s="78" t="s">
        <v>32</v>
      </c>
      <c r="I3" s="78" t="s">
        <v>33</v>
      </c>
    </row>
    <row r="4" spans="1:9">
      <c r="A4" s="79"/>
      <c r="B4" s="8" t="s">
        <v>34</v>
      </c>
      <c r="C4" s="8" t="s">
        <v>35</v>
      </c>
      <c r="D4" s="8" t="s">
        <v>36</v>
      </c>
      <c r="E4" s="79"/>
      <c r="F4" s="79"/>
      <c r="G4" s="79"/>
      <c r="H4" s="79"/>
      <c r="I4" s="79"/>
    </row>
    <row r="5" spans="1:9">
      <c r="A5" s="74" t="s">
        <v>37</v>
      </c>
      <c r="B5" s="74" t="s">
        <v>38</v>
      </c>
      <c r="C5" s="9" t="s">
        <v>38</v>
      </c>
      <c r="D5" s="9"/>
      <c r="E5" s="10" t="s">
        <v>39</v>
      </c>
      <c r="F5" s="16" t="s">
        <v>38</v>
      </c>
      <c r="G5" s="9" t="s">
        <v>40</v>
      </c>
      <c r="H5" s="72" t="s">
        <v>103</v>
      </c>
      <c r="I5" s="72" t="s">
        <v>95</v>
      </c>
    </row>
    <row r="6" spans="1:9">
      <c r="A6" s="75"/>
      <c r="B6" s="75"/>
      <c r="C6" s="9" t="s">
        <v>41</v>
      </c>
      <c r="D6" s="11"/>
      <c r="E6" s="10" t="s">
        <v>42</v>
      </c>
      <c r="F6" s="16" t="s">
        <v>41</v>
      </c>
      <c r="G6" s="9" t="s">
        <v>40</v>
      </c>
      <c r="H6" s="72"/>
      <c r="I6" s="72"/>
    </row>
    <row r="7" spans="1:9">
      <c r="A7" s="75"/>
      <c r="B7" s="75"/>
      <c r="C7" s="9" t="s">
        <v>43</v>
      </c>
      <c r="D7" s="11"/>
      <c r="E7" s="10" t="s">
        <v>44</v>
      </c>
      <c r="F7" s="16" t="s">
        <v>43</v>
      </c>
      <c r="G7" s="9" t="s">
        <v>97</v>
      </c>
      <c r="H7" s="72"/>
      <c r="I7" s="72"/>
    </row>
    <row r="8" spans="1:9">
      <c r="A8" s="75"/>
      <c r="B8" s="76"/>
      <c r="C8" s="9" t="s">
        <v>45</v>
      </c>
      <c r="D8" s="11"/>
      <c r="E8" s="10" t="s">
        <v>46</v>
      </c>
      <c r="F8" s="16" t="s">
        <v>45</v>
      </c>
      <c r="G8" s="9" t="s">
        <v>98</v>
      </c>
      <c r="H8" s="72"/>
      <c r="I8" s="72"/>
    </row>
    <row r="9" spans="1:9">
      <c r="A9" s="75"/>
      <c r="B9" s="74" t="s">
        <v>47</v>
      </c>
      <c r="C9" s="9" t="s">
        <v>48</v>
      </c>
      <c r="D9" s="11"/>
      <c r="E9" s="10" t="s">
        <v>49</v>
      </c>
      <c r="F9" s="16" t="s">
        <v>48</v>
      </c>
      <c r="G9" s="9" t="s">
        <v>40</v>
      </c>
      <c r="H9" s="72"/>
      <c r="I9" s="72"/>
    </row>
    <row r="10" spans="1:9">
      <c r="A10" s="75"/>
      <c r="B10" s="75"/>
      <c r="C10" s="9" t="s">
        <v>50</v>
      </c>
      <c r="D10" s="11"/>
      <c r="E10" s="10" t="s">
        <v>51</v>
      </c>
      <c r="F10" s="16" t="s">
        <v>50</v>
      </c>
      <c r="G10" s="9" t="s">
        <v>52</v>
      </c>
      <c r="H10" s="72"/>
      <c r="I10" s="72"/>
    </row>
    <row r="11" spans="1:9">
      <c r="A11" s="75"/>
      <c r="B11" s="75"/>
      <c r="C11" s="9" t="s">
        <v>156</v>
      </c>
      <c r="D11" s="11"/>
      <c r="E11" s="10" t="s">
        <v>54</v>
      </c>
      <c r="F11" s="16" t="s">
        <v>156</v>
      </c>
      <c r="G11" s="9" t="s">
        <v>158</v>
      </c>
      <c r="H11" s="72"/>
      <c r="I11" s="72"/>
    </row>
    <row r="12" spans="1:9">
      <c r="A12" s="75"/>
      <c r="B12" s="75"/>
      <c r="C12" s="9" t="s">
        <v>53</v>
      </c>
      <c r="D12" s="11"/>
      <c r="E12" s="10" t="s">
        <v>56</v>
      </c>
      <c r="F12" s="16" t="s">
        <v>155</v>
      </c>
      <c r="G12" s="9" t="s">
        <v>40</v>
      </c>
      <c r="H12" s="72"/>
      <c r="I12" s="72"/>
    </row>
    <row r="13" spans="1:9">
      <c r="A13" s="76"/>
      <c r="B13" s="76"/>
      <c r="C13" s="9" t="s">
        <v>55</v>
      </c>
      <c r="D13" s="11"/>
      <c r="E13" s="10" t="s">
        <v>57</v>
      </c>
      <c r="F13" s="16" t="s">
        <v>55</v>
      </c>
      <c r="G13" s="9" t="s">
        <v>72</v>
      </c>
      <c r="H13" s="72"/>
      <c r="I13" s="72"/>
    </row>
    <row r="14" spans="1:9">
      <c r="A14" s="72" t="s">
        <v>87</v>
      </c>
      <c r="B14" s="72" t="s">
        <v>20</v>
      </c>
      <c r="C14" s="72" t="s">
        <v>23</v>
      </c>
      <c r="D14" s="9" t="s">
        <v>88</v>
      </c>
      <c r="E14" s="10" t="s">
        <v>58</v>
      </c>
      <c r="F14" s="16" t="s">
        <v>99</v>
      </c>
      <c r="G14" s="9" t="s">
        <v>40</v>
      </c>
      <c r="H14" s="72"/>
      <c r="I14" s="72"/>
    </row>
    <row r="15" spans="1:9">
      <c r="A15" s="72"/>
      <c r="B15" s="72"/>
      <c r="C15" s="72"/>
      <c r="D15" s="9" t="s">
        <v>89</v>
      </c>
      <c r="E15" s="10" t="s">
        <v>59</v>
      </c>
      <c r="F15" s="16" t="s">
        <v>100</v>
      </c>
      <c r="G15" s="9" t="s">
        <v>159</v>
      </c>
      <c r="H15" s="72"/>
      <c r="I15" s="72"/>
    </row>
    <row r="16" spans="1:9">
      <c r="A16" s="72"/>
      <c r="B16" s="72"/>
      <c r="C16" s="72" t="s">
        <v>85</v>
      </c>
      <c r="D16" s="9" t="s">
        <v>25</v>
      </c>
      <c r="E16" s="10" t="s">
        <v>92</v>
      </c>
      <c r="F16" s="16" t="s">
        <v>99</v>
      </c>
      <c r="G16" s="9" t="s">
        <v>40</v>
      </c>
      <c r="H16" s="72"/>
      <c r="I16" s="72"/>
    </row>
    <row r="17" spans="1:9">
      <c r="A17" s="72"/>
      <c r="B17" s="72"/>
      <c r="C17" s="72"/>
      <c r="D17" s="9" t="s">
        <v>90</v>
      </c>
      <c r="E17" s="10" t="s">
        <v>93</v>
      </c>
      <c r="F17" s="16" t="s">
        <v>101</v>
      </c>
      <c r="G17" s="9" t="s">
        <v>159</v>
      </c>
      <c r="H17" s="72"/>
      <c r="I17" s="72"/>
    </row>
    <row r="18" spans="1:9">
      <c r="A18" s="72"/>
      <c r="B18" s="72"/>
      <c r="C18" s="72" t="s">
        <v>86</v>
      </c>
      <c r="D18" s="9" t="s">
        <v>91</v>
      </c>
      <c r="E18" s="10" t="s">
        <v>94</v>
      </c>
      <c r="F18" s="16" t="s">
        <v>25</v>
      </c>
      <c r="G18" s="9" t="s">
        <v>104</v>
      </c>
      <c r="H18" s="72"/>
      <c r="I18" s="72"/>
    </row>
    <row r="19" spans="1:9">
      <c r="A19" s="72"/>
      <c r="B19" s="72"/>
      <c r="C19" s="72"/>
      <c r="D19" s="15" t="s">
        <v>24</v>
      </c>
      <c r="E19" s="10" t="s">
        <v>157</v>
      </c>
      <c r="F19" s="13" t="s">
        <v>102</v>
      </c>
      <c r="G19" s="9" t="s">
        <v>159</v>
      </c>
      <c r="H19" s="72"/>
      <c r="I19" s="72"/>
    </row>
    <row r="20" spans="1:9">
      <c r="A20" s="5"/>
      <c r="B20" s="5"/>
      <c r="C20" s="12"/>
      <c r="D20" s="12"/>
      <c r="E20" s="55"/>
      <c r="F20" s="55"/>
      <c r="G20" s="12"/>
      <c r="H20" s="5"/>
      <c r="I20" s="5"/>
    </row>
    <row r="21" spans="1:9" ht="20.25">
      <c r="A21" s="77" t="s">
        <v>60</v>
      </c>
      <c r="B21" s="77"/>
      <c r="C21" s="77"/>
      <c r="D21" s="77"/>
      <c r="E21" s="77"/>
      <c r="F21" s="77"/>
      <c r="G21" s="77"/>
      <c r="H21" s="77"/>
      <c r="I21" s="77"/>
    </row>
    <row r="22" spans="1:9">
      <c r="A22" s="78" t="s">
        <v>27</v>
      </c>
      <c r="B22" s="80" t="s">
        <v>28</v>
      </c>
      <c r="C22" s="81"/>
      <c r="D22" s="81"/>
      <c r="E22" s="78" t="s">
        <v>29</v>
      </c>
      <c r="F22" s="78" t="s">
        <v>30</v>
      </c>
      <c r="G22" s="78" t="s">
        <v>31</v>
      </c>
      <c r="H22" s="78" t="s">
        <v>32</v>
      </c>
      <c r="I22" s="78" t="s">
        <v>33</v>
      </c>
    </row>
    <row r="23" spans="1:9">
      <c r="A23" s="79"/>
      <c r="B23" s="8" t="s">
        <v>34</v>
      </c>
      <c r="C23" s="8" t="s">
        <v>35</v>
      </c>
      <c r="D23" s="8" t="s">
        <v>36</v>
      </c>
      <c r="E23" s="79"/>
      <c r="F23" s="79"/>
      <c r="G23" s="79"/>
      <c r="H23" s="79"/>
      <c r="I23" s="79"/>
    </row>
    <row r="24" spans="1:9">
      <c r="A24" s="72" t="s">
        <v>61</v>
      </c>
      <c r="B24" s="72" t="s">
        <v>62</v>
      </c>
      <c r="C24" s="9" t="s">
        <v>63</v>
      </c>
      <c r="D24" s="14"/>
      <c r="E24" s="10" t="s">
        <v>64</v>
      </c>
      <c r="F24" s="9" t="s">
        <v>63</v>
      </c>
      <c r="G24" s="9" t="s">
        <v>40</v>
      </c>
      <c r="H24" s="74" t="s">
        <v>103</v>
      </c>
      <c r="I24" s="74" t="s">
        <v>60</v>
      </c>
    </row>
    <row r="25" spans="1:9">
      <c r="A25" s="72"/>
      <c r="B25" s="72"/>
      <c r="C25" s="9" t="s">
        <v>65</v>
      </c>
      <c r="D25" s="14"/>
      <c r="E25" s="10" t="s">
        <v>66</v>
      </c>
      <c r="F25" s="9" t="s">
        <v>67</v>
      </c>
      <c r="G25" s="9" t="s">
        <v>105</v>
      </c>
      <c r="H25" s="75"/>
      <c r="I25" s="75"/>
    </row>
    <row r="26" spans="1:9">
      <c r="A26" s="72"/>
      <c r="B26" s="72"/>
      <c r="C26" s="9" t="s">
        <v>50</v>
      </c>
      <c r="D26" s="14"/>
      <c r="E26" s="10" t="s">
        <v>68</v>
      </c>
      <c r="F26" s="9" t="s">
        <v>50</v>
      </c>
      <c r="G26" s="9" t="s">
        <v>52</v>
      </c>
      <c r="H26" s="75"/>
      <c r="I26" s="75"/>
    </row>
    <row r="27" spans="1:9">
      <c r="A27" s="72"/>
      <c r="B27" s="72"/>
      <c r="C27" s="9" t="s">
        <v>69</v>
      </c>
      <c r="D27" s="14"/>
      <c r="E27" s="10" t="s">
        <v>70</v>
      </c>
      <c r="F27" s="9" t="s">
        <v>71</v>
      </c>
      <c r="G27" s="9" t="s">
        <v>73</v>
      </c>
      <c r="H27" s="75"/>
      <c r="I27" s="75"/>
    </row>
    <row r="28" spans="1:9">
      <c r="A28" s="72"/>
      <c r="B28" s="72" t="s">
        <v>74</v>
      </c>
      <c r="C28" s="9" t="s">
        <v>75</v>
      </c>
      <c r="D28" s="14"/>
      <c r="E28" s="10" t="s">
        <v>76</v>
      </c>
      <c r="F28" s="9" t="s">
        <v>77</v>
      </c>
      <c r="G28" s="9" t="s">
        <v>40</v>
      </c>
      <c r="H28" s="75"/>
      <c r="I28" s="75"/>
    </row>
    <row r="29" spans="1:9">
      <c r="A29" s="72"/>
      <c r="B29" s="72"/>
      <c r="C29" s="9" t="s">
        <v>78</v>
      </c>
      <c r="D29" s="14"/>
      <c r="E29" s="10" t="s">
        <v>79</v>
      </c>
      <c r="F29" s="9" t="s">
        <v>80</v>
      </c>
      <c r="G29" s="9" t="s">
        <v>98</v>
      </c>
      <c r="H29" s="75"/>
      <c r="I29" s="75"/>
    </row>
    <row r="30" spans="1:9">
      <c r="A30" s="72"/>
      <c r="B30" s="72"/>
      <c r="C30" s="9" t="s">
        <v>81</v>
      </c>
      <c r="D30" s="14"/>
      <c r="E30" s="10" t="s">
        <v>82</v>
      </c>
      <c r="F30" s="9" t="s">
        <v>81</v>
      </c>
      <c r="G30" s="9" t="s">
        <v>52</v>
      </c>
      <c r="H30" s="75"/>
      <c r="I30" s="75"/>
    </row>
    <row r="31" spans="1:9">
      <c r="A31" s="72"/>
      <c r="B31" s="72"/>
      <c r="C31" s="9" t="s">
        <v>83</v>
      </c>
      <c r="D31" s="14"/>
      <c r="E31" s="10" t="s">
        <v>84</v>
      </c>
      <c r="F31" s="9" t="s">
        <v>83</v>
      </c>
      <c r="G31" s="9" t="s">
        <v>73</v>
      </c>
      <c r="H31" s="75"/>
      <c r="I31" s="75"/>
    </row>
    <row r="32" spans="1:9">
      <c r="A32" s="72"/>
      <c r="B32" s="72" t="s">
        <v>169</v>
      </c>
      <c r="C32" s="15" t="s">
        <v>170</v>
      </c>
      <c r="D32" s="9"/>
      <c r="E32" s="10" t="s">
        <v>172</v>
      </c>
      <c r="F32" s="9" t="s">
        <v>175</v>
      </c>
      <c r="G32" s="9" t="s">
        <v>98</v>
      </c>
      <c r="H32" s="75"/>
      <c r="I32" s="75"/>
    </row>
    <row r="33" spans="1:9">
      <c r="A33" s="72"/>
      <c r="B33" s="72"/>
      <c r="C33" s="15" t="s">
        <v>167</v>
      </c>
      <c r="D33" s="9"/>
      <c r="E33" s="10" t="s">
        <v>173</v>
      </c>
      <c r="F33" s="9" t="s">
        <v>167</v>
      </c>
      <c r="G33" s="9" t="s">
        <v>178</v>
      </c>
      <c r="H33" s="75"/>
      <c r="I33" s="75"/>
    </row>
    <row r="34" spans="1:9">
      <c r="A34" s="72"/>
      <c r="B34" s="72"/>
      <c r="C34" s="15" t="s">
        <v>171</v>
      </c>
      <c r="D34" s="9"/>
      <c r="E34" s="10" t="s">
        <v>174</v>
      </c>
      <c r="F34" s="9" t="s">
        <v>176</v>
      </c>
      <c r="G34" s="9" t="s">
        <v>177</v>
      </c>
      <c r="H34" s="76"/>
      <c r="I34" s="76"/>
    </row>
  </sheetData>
  <mergeCells count="32">
    <mergeCell ref="I24:I34"/>
    <mergeCell ref="A24:A34"/>
    <mergeCell ref="B24:B27"/>
    <mergeCell ref="B28:B31"/>
    <mergeCell ref="B32:B34"/>
    <mergeCell ref="H24:H34"/>
    <mergeCell ref="G22:G23"/>
    <mergeCell ref="H22:H23"/>
    <mergeCell ref="I22:I23"/>
    <mergeCell ref="E22:E23"/>
    <mergeCell ref="F22:F23"/>
    <mergeCell ref="A5:A13"/>
    <mergeCell ref="B5:B8"/>
    <mergeCell ref="B9:B13"/>
    <mergeCell ref="A14:A19"/>
    <mergeCell ref="H5:H19"/>
    <mergeCell ref="A21:I21"/>
    <mergeCell ref="A22:A23"/>
    <mergeCell ref="B22:D22"/>
    <mergeCell ref="A2:I2"/>
    <mergeCell ref="A3:A4"/>
    <mergeCell ref="B3:D3"/>
    <mergeCell ref="E3:E4"/>
    <mergeCell ref="F3:F4"/>
    <mergeCell ref="G3:G4"/>
    <mergeCell ref="H3:H4"/>
    <mergeCell ref="I3:I4"/>
    <mergeCell ref="I5:I19"/>
    <mergeCell ref="C14:C15"/>
    <mergeCell ref="C16:C17"/>
    <mergeCell ref="C18:C19"/>
    <mergeCell ref="B14:B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2" zoomScaleNormal="100" workbookViewId="0">
      <selection activeCell="Q32" sqref="Q32"/>
    </sheetView>
  </sheetViews>
  <sheetFormatPr defaultRowHeight="16.5"/>
  <cols>
    <col min="1" max="1" width="22" customWidth="1"/>
    <col min="3" max="3" width="11" customWidth="1"/>
  </cols>
  <sheetData>
    <row r="1" spans="1:7" ht="17.25">
      <c r="A1" s="17" t="s">
        <v>106</v>
      </c>
      <c r="B1" s="17" t="s">
        <v>32</v>
      </c>
      <c r="C1" s="17" t="s">
        <v>107</v>
      </c>
      <c r="D1" s="18" t="s">
        <v>108</v>
      </c>
      <c r="E1" s="18" t="s">
        <v>109</v>
      </c>
      <c r="F1" s="19" t="s">
        <v>110</v>
      </c>
      <c r="G1" s="20" t="s">
        <v>111</v>
      </c>
    </row>
    <row r="2" spans="1:7">
      <c r="A2" s="48" t="s">
        <v>112</v>
      </c>
      <c r="B2" s="38" t="s">
        <v>154</v>
      </c>
      <c r="C2" s="49" t="str">
        <f>IF(G2=0,"Not Started",IF(G2&lt;1,"Progress",IF(G2=1,"Finished")))</f>
        <v>Finished</v>
      </c>
      <c r="D2" s="50">
        <v>43707</v>
      </c>
      <c r="E2" s="50">
        <v>43721</v>
      </c>
      <c r="F2" s="51">
        <f>NETWORKDAYS(D2,E2)</f>
        <v>11</v>
      </c>
      <c r="G2" s="52">
        <f>AVERAGE(G3:G5,G8:G11)</f>
        <v>1</v>
      </c>
    </row>
    <row r="3" spans="1:7">
      <c r="A3" s="26" t="s">
        <v>113</v>
      </c>
      <c r="B3" s="22" t="s">
        <v>154</v>
      </c>
      <c r="C3" s="27" t="str">
        <f>IF(G3=0,"Not Started",IF(G3&lt;1,"Progress",IF(G3=1,"Finished")))</f>
        <v>Finished</v>
      </c>
      <c r="D3" s="28">
        <v>43707</v>
      </c>
      <c r="E3" s="28">
        <v>43714</v>
      </c>
      <c r="F3" s="29">
        <f>NETWORKDAYS(D3,E3)</f>
        <v>6</v>
      </c>
      <c r="G3" s="30">
        <v>1</v>
      </c>
    </row>
    <row r="4" spans="1:7">
      <c r="A4" s="26" t="s">
        <v>114</v>
      </c>
      <c r="B4" s="22" t="s">
        <v>154</v>
      </c>
      <c r="C4" s="27" t="str">
        <f t="shared" ref="C4:C13" si="0">IF(G4=0,"Not Started",IF(G4&lt;1,"Progress",IF(G4=1,"Finished")))</f>
        <v>Finished</v>
      </c>
      <c r="D4" s="28">
        <v>43707</v>
      </c>
      <c r="E4" s="28">
        <v>43714</v>
      </c>
      <c r="F4" s="29">
        <f t="shared" ref="F4:F15" si="1">NETWORKDAYS(D4,E4)</f>
        <v>6</v>
      </c>
      <c r="G4" s="30">
        <v>1</v>
      </c>
    </row>
    <row r="5" spans="1:7">
      <c r="A5" s="31" t="s">
        <v>115</v>
      </c>
      <c r="B5" s="22" t="s">
        <v>154</v>
      </c>
      <c r="C5" s="27" t="str">
        <f t="shared" si="0"/>
        <v>Finished</v>
      </c>
      <c r="D5" s="28">
        <v>43707</v>
      </c>
      <c r="E5" s="28">
        <v>43721</v>
      </c>
      <c r="F5" s="29">
        <f t="shared" si="1"/>
        <v>11</v>
      </c>
      <c r="G5" s="32">
        <v>1</v>
      </c>
    </row>
    <row r="6" spans="1:7">
      <c r="A6" s="26" t="s">
        <v>116</v>
      </c>
      <c r="B6" s="22" t="s">
        <v>154</v>
      </c>
      <c r="C6" s="27" t="str">
        <f t="shared" si="0"/>
        <v>Finished</v>
      </c>
      <c r="D6" s="28">
        <v>43707</v>
      </c>
      <c r="E6" s="28">
        <v>43721</v>
      </c>
      <c r="F6" s="29">
        <f t="shared" si="1"/>
        <v>11</v>
      </c>
      <c r="G6" s="30">
        <v>1</v>
      </c>
    </row>
    <row r="7" spans="1:7">
      <c r="A7" s="26" t="s">
        <v>117</v>
      </c>
      <c r="B7" s="22" t="s">
        <v>154</v>
      </c>
      <c r="C7" s="27" t="str">
        <f t="shared" si="0"/>
        <v>Finished</v>
      </c>
      <c r="D7" s="28">
        <v>43707</v>
      </c>
      <c r="E7" s="28">
        <v>43721</v>
      </c>
      <c r="F7" s="29">
        <f t="shared" si="1"/>
        <v>11</v>
      </c>
      <c r="G7" s="30">
        <v>1</v>
      </c>
    </row>
    <row r="8" spans="1:7">
      <c r="A8" s="26" t="s">
        <v>118</v>
      </c>
      <c r="B8" s="22" t="s">
        <v>154</v>
      </c>
      <c r="C8" s="27" t="str">
        <f t="shared" si="0"/>
        <v>Finished</v>
      </c>
      <c r="D8" s="28">
        <v>43707</v>
      </c>
      <c r="E8" s="28">
        <v>43721</v>
      </c>
      <c r="F8" s="29">
        <f t="shared" si="1"/>
        <v>11</v>
      </c>
      <c r="G8" s="30">
        <v>1</v>
      </c>
    </row>
    <row r="9" spans="1:7">
      <c r="A9" s="26" t="s">
        <v>119</v>
      </c>
      <c r="B9" s="22" t="s">
        <v>154</v>
      </c>
      <c r="C9" s="27" t="str">
        <f t="shared" si="0"/>
        <v>Finished</v>
      </c>
      <c r="D9" s="28">
        <v>43707</v>
      </c>
      <c r="E9" s="28">
        <v>43721</v>
      </c>
      <c r="F9" s="29">
        <f t="shared" si="1"/>
        <v>11</v>
      </c>
      <c r="G9" s="30">
        <v>1</v>
      </c>
    </row>
    <row r="10" spans="1:7">
      <c r="A10" s="26" t="s">
        <v>120</v>
      </c>
      <c r="B10" s="22" t="s">
        <v>154</v>
      </c>
      <c r="C10" s="27" t="str">
        <f t="shared" si="0"/>
        <v>Finished</v>
      </c>
      <c r="D10" s="28">
        <v>43707</v>
      </c>
      <c r="E10" s="28">
        <v>43721</v>
      </c>
      <c r="F10" s="29">
        <f t="shared" si="1"/>
        <v>11</v>
      </c>
      <c r="G10" s="30">
        <v>1</v>
      </c>
    </row>
    <row r="11" spans="1:7">
      <c r="A11" s="31" t="s">
        <v>121</v>
      </c>
      <c r="B11" s="22" t="s">
        <v>154</v>
      </c>
      <c r="C11" s="27" t="str">
        <f t="shared" si="0"/>
        <v>Finished</v>
      </c>
      <c r="D11" s="28">
        <v>43707</v>
      </c>
      <c r="E11" s="28">
        <v>43707</v>
      </c>
      <c r="F11" s="29">
        <f t="shared" si="1"/>
        <v>1</v>
      </c>
      <c r="G11" s="32">
        <f>AVERAGE(G12:G13)</f>
        <v>1</v>
      </c>
    </row>
    <row r="12" spans="1:7">
      <c r="A12" s="26" t="s">
        <v>122</v>
      </c>
      <c r="B12" s="22" t="s">
        <v>154</v>
      </c>
      <c r="C12" s="27" t="str">
        <f t="shared" si="0"/>
        <v>Finished</v>
      </c>
      <c r="D12" s="28">
        <v>43707</v>
      </c>
      <c r="E12" s="28">
        <v>43707</v>
      </c>
      <c r="F12" s="29">
        <f t="shared" si="1"/>
        <v>1</v>
      </c>
      <c r="G12" s="30">
        <v>1</v>
      </c>
    </row>
    <row r="13" spans="1:7">
      <c r="A13" s="26" t="s">
        <v>123</v>
      </c>
      <c r="B13" s="22" t="s">
        <v>154</v>
      </c>
      <c r="C13" s="27" t="str">
        <f t="shared" si="0"/>
        <v>Finished</v>
      </c>
      <c r="D13" s="28">
        <v>43707</v>
      </c>
      <c r="E13" s="28">
        <v>43707</v>
      </c>
      <c r="F13" s="29">
        <f t="shared" si="1"/>
        <v>1</v>
      </c>
      <c r="G13" s="30">
        <v>1</v>
      </c>
    </row>
    <row r="14" spans="1:7">
      <c r="A14" s="21" t="s">
        <v>124</v>
      </c>
      <c r="B14" s="22" t="s">
        <v>154</v>
      </c>
      <c r="C14" s="23" t="str">
        <f>IF(G14=0,"Not Started",IF(G14&lt;1,"Progress",IF(G14=1,"Finished")))</f>
        <v>Finished</v>
      </c>
      <c r="D14" s="24">
        <v>43724</v>
      </c>
      <c r="E14" s="24">
        <v>43811</v>
      </c>
      <c r="F14" s="25">
        <f t="shared" si="1"/>
        <v>64</v>
      </c>
      <c r="G14" s="33">
        <f>AVERAGE(G15,G22,G37)</f>
        <v>1</v>
      </c>
    </row>
    <row r="15" spans="1:7">
      <c r="A15" s="43" t="s">
        <v>125</v>
      </c>
      <c r="B15" s="38" t="s">
        <v>154</v>
      </c>
      <c r="C15" s="44" t="str">
        <f>IF(G15=0,"Not Started",IF(G15&lt;1,"Progress",IF(G15=1,"Finished")))</f>
        <v>Finished</v>
      </c>
      <c r="D15" s="45">
        <v>43724</v>
      </c>
      <c r="E15" s="45">
        <v>43727</v>
      </c>
      <c r="F15" s="46">
        <f t="shared" si="1"/>
        <v>4</v>
      </c>
      <c r="G15" s="47">
        <f>AVERAGE(G16:G21)</f>
        <v>1</v>
      </c>
    </row>
    <row r="16" spans="1:7">
      <c r="A16" s="26" t="s">
        <v>126</v>
      </c>
      <c r="B16" s="22" t="s">
        <v>154</v>
      </c>
      <c r="C16" s="34" t="str">
        <f>IF(G16=0,"Not Started",IF(G16&lt;1,"Progress",IF(G16=1,"Finished")))</f>
        <v>Finished</v>
      </c>
      <c r="D16" s="28">
        <v>43724</v>
      </c>
      <c r="E16" s="28">
        <v>43727</v>
      </c>
      <c r="F16" s="29">
        <f>NETWORKDAYS(D16,E16)</f>
        <v>4</v>
      </c>
      <c r="G16" s="30">
        <v>1</v>
      </c>
    </row>
    <row r="17" spans="1:9">
      <c r="A17" s="26" t="s">
        <v>127</v>
      </c>
      <c r="B17" s="22" t="s">
        <v>154</v>
      </c>
      <c r="C17" s="34" t="str">
        <f t="shared" ref="C17:C21" si="2">IF(G17=0,"Not Started",IF(G17&lt;1,"Progress",IF(G17=1,"Finished")))</f>
        <v>Finished</v>
      </c>
      <c r="D17" s="28">
        <v>43724</v>
      </c>
      <c r="E17" s="28">
        <v>43727</v>
      </c>
      <c r="F17" s="29">
        <f t="shared" ref="F17:F21" si="3">NETWORKDAYS(D17,E17)</f>
        <v>4</v>
      </c>
      <c r="G17" s="30">
        <v>1</v>
      </c>
    </row>
    <row r="18" spans="1:9">
      <c r="A18" s="26" t="s">
        <v>128</v>
      </c>
      <c r="B18" s="22" t="s">
        <v>154</v>
      </c>
      <c r="C18" s="34" t="str">
        <f t="shared" si="2"/>
        <v>Finished</v>
      </c>
      <c r="D18" s="28">
        <v>43724</v>
      </c>
      <c r="E18" s="28">
        <v>43727</v>
      </c>
      <c r="F18" s="29">
        <f t="shared" si="3"/>
        <v>4</v>
      </c>
      <c r="G18" s="30">
        <v>1</v>
      </c>
    </row>
    <row r="19" spans="1:9">
      <c r="A19" s="26" t="s">
        <v>129</v>
      </c>
      <c r="B19" s="22" t="s">
        <v>154</v>
      </c>
      <c r="C19" s="34" t="str">
        <f t="shared" si="2"/>
        <v>Finished</v>
      </c>
      <c r="D19" s="28">
        <v>43724</v>
      </c>
      <c r="E19" s="28">
        <v>43727</v>
      </c>
      <c r="F19" s="29">
        <f t="shared" si="3"/>
        <v>4</v>
      </c>
      <c r="G19" s="30">
        <v>1</v>
      </c>
    </row>
    <row r="20" spans="1:9">
      <c r="A20" s="35" t="s">
        <v>130</v>
      </c>
      <c r="B20" s="22" t="s">
        <v>154</v>
      </c>
      <c r="C20" s="34" t="str">
        <f t="shared" si="2"/>
        <v>Finished</v>
      </c>
      <c r="D20" s="28">
        <v>43725</v>
      </c>
      <c r="E20" s="28">
        <v>43727</v>
      </c>
      <c r="F20" s="29">
        <f t="shared" si="3"/>
        <v>3</v>
      </c>
      <c r="G20" s="30">
        <v>1</v>
      </c>
    </row>
    <row r="21" spans="1:9">
      <c r="A21" s="35" t="s">
        <v>131</v>
      </c>
      <c r="B21" s="22" t="s">
        <v>154</v>
      </c>
      <c r="C21" s="34" t="str">
        <f t="shared" si="2"/>
        <v>Finished</v>
      </c>
      <c r="D21" s="28">
        <v>43725</v>
      </c>
      <c r="E21" s="28">
        <v>43727</v>
      </c>
      <c r="F21" s="29">
        <f t="shared" si="3"/>
        <v>3</v>
      </c>
      <c r="G21" s="30">
        <v>1</v>
      </c>
    </row>
    <row r="22" spans="1:9">
      <c r="A22" s="37" t="s">
        <v>26</v>
      </c>
      <c r="B22" s="38" t="s">
        <v>154</v>
      </c>
      <c r="C22" s="39" t="str">
        <f>IF(G22=0,"Not Started",IF(G22&lt;1,"Progress",IF(G22=1,"Finished")))</f>
        <v>Finished</v>
      </c>
      <c r="D22" s="40">
        <v>43727</v>
      </c>
      <c r="E22" s="40">
        <v>43768</v>
      </c>
      <c r="F22" s="41">
        <f>NETWORKDAYS(D22,E22)</f>
        <v>30</v>
      </c>
      <c r="G22" s="42">
        <f>AVERAGE(G23,G28)</f>
        <v>1</v>
      </c>
      <c r="I22" t="s">
        <v>164</v>
      </c>
    </row>
    <row r="23" spans="1:9">
      <c r="A23" s="31" t="s">
        <v>132</v>
      </c>
      <c r="B23" s="22" t="s">
        <v>154</v>
      </c>
      <c r="C23" s="34" t="str">
        <f>IF(G23=0,"Not Started",IF(G23&lt;1,"Progress",IF(G23=1,"Finished")))</f>
        <v>Finished</v>
      </c>
      <c r="D23" s="28">
        <v>43727</v>
      </c>
      <c r="E23" s="28">
        <v>43740</v>
      </c>
      <c r="F23" s="29">
        <f>NETWORKDAYS(D23,E23)</f>
        <v>10</v>
      </c>
      <c r="G23" s="32">
        <v>1</v>
      </c>
    </row>
    <row r="24" spans="1:9">
      <c r="A24" s="35" t="s">
        <v>133</v>
      </c>
      <c r="B24" s="22" t="s">
        <v>154</v>
      </c>
      <c r="C24" s="34" t="str">
        <f t="shared" ref="C24:C36" si="4">IF(G24=0,"Not Started",IF(G24&lt;1,"Progress",IF(G24=1,"Finished")))</f>
        <v>Finished</v>
      </c>
      <c r="D24" s="28">
        <v>43727</v>
      </c>
      <c r="E24" s="28">
        <v>43740</v>
      </c>
      <c r="F24" s="29">
        <f t="shared" ref="F24:F36" si="5">NETWORKDAYS(D24,E24)</f>
        <v>10</v>
      </c>
      <c r="G24" s="32">
        <v>1</v>
      </c>
    </row>
    <row r="25" spans="1:9">
      <c r="A25" s="35" t="s">
        <v>134</v>
      </c>
      <c r="B25" s="22" t="s">
        <v>154</v>
      </c>
      <c r="C25" s="34" t="str">
        <f t="shared" si="4"/>
        <v>Finished</v>
      </c>
      <c r="D25" s="28">
        <v>43727</v>
      </c>
      <c r="E25" s="28">
        <v>43740</v>
      </c>
      <c r="F25" s="29">
        <f t="shared" si="5"/>
        <v>10</v>
      </c>
      <c r="G25" s="32">
        <v>1</v>
      </c>
    </row>
    <row r="26" spans="1:9">
      <c r="A26" s="36" t="s">
        <v>135</v>
      </c>
      <c r="B26" s="22" t="s">
        <v>154</v>
      </c>
      <c r="C26" s="34" t="str">
        <f t="shared" si="4"/>
        <v>Finished</v>
      </c>
      <c r="D26" s="28">
        <v>43727</v>
      </c>
      <c r="E26" s="28">
        <v>43740</v>
      </c>
      <c r="F26" s="29">
        <f t="shared" si="5"/>
        <v>10</v>
      </c>
      <c r="G26" s="32">
        <v>1</v>
      </c>
    </row>
    <row r="27" spans="1:9">
      <c r="A27" s="35" t="s">
        <v>136</v>
      </c>
      <c r="B27" s="22" t="s">
        <v>154</v>
      </c>
      <c r="C27" s="34" t="str">
        <f t="shared" si="4"/>
        <v>Finished</v>
      </c>
      <c r="D27" s="28">
        <v>43727</v>
      </c>
      <c r="E27" s="28">
        <v>43740</v>
      </c>
      <c r="F27" s="29">
        <f t="shared" si="5"/>
        <v>10</v>
      </c>
      <c r="G27" s="32">
        <v>1</v>
      </c>
    </row>
    <row r="28" spans="1:9">
      <c r="A28" s="31" t="s">
        <v>160</v>
      </c>
      <c r="B28" s="22" t="s">
        <v>154</v>
      </c>
      <c r="C28" s="34" t="str">
        <f t="shared" si="4"/>
        <v>Finished</v>
      </c>
      <c r="D28" s="28">
        <v>43741</v>
      </c>
      <c r="E28" s="28">
        <v>43754</v>
      </c>
      <c r="F28" s="29">
        <f t="shared" si="5"/>
        <v>10</v>
      </c>
      <c r="G28" s="32">
        <v>1</v>
      </c>
    </row>
    <row r="29" spans="1:9">
      <c r="A29" s="35" t="s">
        <v>161</v>
      </c>
      <c r="B29" s="22" t="s">
        <v>154</v>
      </c>
      <c r="C29" s="34" t="str">
        <f t="shared" si="4"/>
        <v>Finished</v>
      </c>
      <c r="D29" s="28">
        <v>43741</v>
      </c>
      <c r="E29" s="28">
        <v>43754</v>
      </c>
      <c r="F29" s="29">
        <f t="shared" si="5"/>
        <v>10</v>
      </c>
      <c r="G29" s="32">
        <v>1</v>
      </c>
    </row>
    <row r="30" spans="1:9">
      <c r="A30" s="35" t="s">
        <v>162</v>
      </c>
      <c r="B30" s="22" t="s">
        <v>154</v>
      </c>
      <c r="C30" s="34" t="str">
        <f>IF(G30=0,"Not Started",IF(G30&lt;1,"Progress",IF(G30=1,"Finished")))</f>
        <v>Finished</v>
      </c>
      <c r="D30" s="28">
        <v>43741</v>
      </c>
      <c r="E30" s="28">
        <v>43754</v>
      </c>
      <c r="F30" s="29">
        <f t="shared" ref="F30" si="6">NETWORKDAYS(D30,E30)</f>
        <v>10</v>
      </c>
      <c r="G30" s="32">
        <v>1</v>
      </c>
    </row>
    <row r="31" spans="1:9">
      <c r="A31" s="35" t="s">
        <v>163</v>
      </c>
      <c r="B31" s="22" t="s">
        <v>154</v>
      </c>
      <c r="C31" s="34" t="str">
        <f t="shared" si="4"/>
        <v>Finished</v>
      </c>
      <c r="D31" s="28">
        <v>43741</v>
      </c>
      <c r="E31" s="28">
        <v>43754</v>
      </c>
      <c r="F31" s="29">
        <f t="shared" si="5"/>
        <v>10</v>
      </c>
      <c r="G31" s="32">
        <v>1</v>
      </c>
    </row>
    <row r="32" spans="1:9">
      <c r="A32" s="31" t="s">
        <v>165</v>
      </c>
      <c r="B32" s="22" t="s">
        <v>154</v>
      </c>
      <c r="C32" s="34" t="str">
        <f t="shared" si="4"/>
        <v>Finished</v>
      </c>
      <c r="D32" s="28">
        <v>43755</v>
      </c>
      <c r="E32" s="28">
        <v>43768</v>
      </c>
      <c r="F32" s="29">
        <f t="shared" si="5"/>
        <v>10</v>
      </c>
      <c r="G32" s="32">
        <v>1</v>
      </c>
    </row>
    <row r="33" spans="1:7">
      <c r="A33" s="35" t="s">
        <v>137</v>
      </c>
      <c r="B33" s="22" t="s">
        <v>154</v>
      </c>
      <c r="C33" s="34" t="str">
        <f t="shared" si="4"/>
        <v>Finished</v>
      </c>
      <c r="D33" s="28">
        <v>43755</v>
      </c>
      <c r="E33" s="28">
        <v>43768</v>
      </c>
      <c r="F33" s="29">
        <f t="shared" si="5"/>
        <v>10</v>
      </c>
      <c r="G33" s="32">
        <v>1</v>
      </c>
    </row>
    <row r="34" spans="1:7">
      <c r="A34" s="35" t="s">
        <v>138</v>
      </c>
      <c r="B34" s="22" t="s">
        <v>154</v>
      </c>
      <c r="C34" s="34" t="str">
        <f t="shared" si="4"/>
        <v>Finished</v>
      </c>
      <c r="D34" s="28">
        <v>43755</v>
      </c>
      <c r="E34" s="28">
        <v>43768</v>
      </c>
      <c r="F34" s="29">
        <f t="shared" si="5"/>
        <v>10</v>
      </c>
      <c r="G34" s="32">
        <v>1</v>
      </c>
    </row>
    <row r="35" spans="1:7">
      <c r="A35" s="35" t="s">
        <v>139</v>
      </c>
      <c r="B35" s="22" t="s">
        <v>154</v>
      </c>
      <c r="C35" s="34" t="str">
        <f t="shared" si="4"/>
        <v>Finished</v>
      </c>
      <c r="D35" s="28">
        <v>43755</v>
      </c>
      <c r="E35" s="28">
        <v>43768</v>
      </c>
      <c r="F35" s="29">
        <f t="shared" si="5"/>
        <v>10</v>
      </c>
      <c r="G35" s="32">
        <v>1</v>
      </c>
    </row>
    <row r="36" spans="1:7">
      <c r="A36" s="35" t="s">
        <v>140</v>
      </c>
      <c r="B36" s="22" t="s">
        <v>154</v>
      </c>
      <c r="C36" s="34" t="str">
        <f t="shared" si="4"/>
        <v>Finished</v>
      </c>
      <c r="D36" s="28">
        <v>43755</v>
      </c>
      <c r="E36" s="28">
        <v>43768</v>
      </c>
      <c r="F36" s="29">
        <f t="shared" si="5"/>
        <v>10</v>
      </c>
      <c r="G36" s="32">
        <v>1</v>
      </c>
    </row>
    <row r="37" spans="1:7">
      <c r="A37" s="37" t="s">
        <v>141</v>
      </c>
      <c r="B37" s="38" t="s">
        <v>154</v>
      </c>
      <c r="C37" s="39" t="str">
        <f>IF(G37=0,"Not Started",IF(G37&lt;1,"Progress",IF(G37=1,"Finished")))</f>
        <v>Finished</v>
      </c>
      <c r="D37" s="40">
        <v>43769</v>
      </c>
      <c r="E37" s="40">
        <v>43810</v>
      </c>
      <c r="F37" s="41">
        <f>NETWORKDAYS(D37,E37)</f>
        <v>30</v>
      </c>
      <c r="G37" s="42">
        <f>AVERAGE(G38,G43,G48)</f>
        <v>1</v>
      </c>
    </row>
    <row r="38" spans="1:7">
      <c r="A38" s="31" t="s">
        <v>142</v>
      </c>
      <c r="B38" s="22" t="s">
        <v>154</v>
      </c>
      <c r="C38" s="27" t="str">
        <f>IF(G38=0,"Not Started",IF(G38&lt;1,"Progress",IF(G38=1,"Finished")))</f>
        <v>Finished</v>
      </c>
      <c r="D38" s="28">
        <v>43769</v>
      </c>
      <c r="E38" s="28">
        <v>43789</v>
      </c>
      <c r="F38" s="29">
        <f>NETWORKDAYS(D38,E38)</f>
        <v>15</v>
      </c>
      <c r="G38" s="32">
        <v>1</v>
      </c>
    </row>
    <row r="39" spans="1:7">
      <c r="A39" s="26" t="s">
        <v>143</v>
      </c>
      <c r="B39" s="22" t="s">
        <v>154</v>
      </c>
      <c r="C39" s="27" t="str">
        <f t="shared" ref="C39:C51" si="7">IF(G39=0,"Not Started",IF(G39&lt;1,"Progress",IF(G39=1,"Finished")))</f>
        <v>Finished</v>
      </c>
      <c r="D39" s="28">
        <v>43769</v>
      </c>
      <c r="E39" s="28">
        <v>43789</v>
      </c>
      <c r="F39" s="29">
        <f t="shared" ref="F39:F51" si="8">NETWORKDAYS(D39,E39)</f>
        <v>15</v>
      </c>
      <c r="G39" s="32">
        <v>1</v>
      </c>
    </row>
    <row r="40" spans="1:7">
      <c r="A40" s="26" t="s">
        <v>144</v>
      </c>
      <c r="B40" s="22" t="s">
        <v>154</v>
      </c>
      <c r="C40" s="27" t="str">
        <f t="shared" si="7"/>
        <v>Finished</v>
      </c>
      <c r="D40" s="28">
        <v>43769</v>
      </c>
      <c r="E40" s="28">
        <v>43789</v>
      </c>
      <c r="F40" s="29">
        <f t="shared" si="8"/>
        <v>15</v>
      </c>
      <c r="G40" s="32">
        <v>1</v>
      </c>
    </row>
    <row r="41" spans="1:7">
      <c r="A41" s="26" t="s">
        <v>145</v>
      </c>
      <c r="B41" s="22" t="s">
        <v>154</v>
      </c>
      <c r="C41" s="27" t="str">
        <f t="shared" si="7"/>
        <v>Finished</v>
      </c>
      <c r="D41" s="28">
        <v>43769</v>
      </c>
      <c r="E41" s="28">
        <v>43789</v>
      </c>
      <c r="F41" s="29">
        <f t="shared" si="8"/>
        <v>15</v>
      </c>
      <c r="G41" s="32">
        <v>1</v>
      </c>
    </row>
    <row r="42" spans="1:7">
      <c r="A42" s="26" t="s">
        <v>146</v>
      </c>
      <c r="B42" s="22" t="s">
        <v>154</v>
      </c>
      <c r="C42" s="27" t="str">
        <f t="shared" si="7"/>
        <v>Finished</v>
      </c>
      <c r="D42" s="28">
        <v>43769</v>
      </c>
      <c r="E42" s="28">
        <v>43789</v>
      </c>
      <c r="F42" s="29">
        <f t="shared" si="8"/>
        <v>15</v>
      </c>
      <c r="G42" s="32">
        <v>1</v>
      </c>
    </row>
    <row r="43" spans="1:7">
      <c r="A43" s="31" t="s">
        <v>147</v>
      </c>
      <c r="B43" s="22" t="s">
        <v>154</v>
      </c>
      <c r="C43" s="27" t="str">
        <f t="shared" si="7"/>
        <v>Finished</v>
      </c>
      <c r="D43" s="28">
        <v>43790</v>
      </c>
      <c r="E43" s="28">
        <v>43810</v>
      </c>
      <c r="F43" s="29">
        <f t="shared" si="8"/>
        <v>15</v>
      </c>
      <c r="G43" s="32">
        <v>1</v>
      </c>
    </row>
    <row r="44" spans="1:7">
      <c r="A44" s="26" t="s">
        <v>148</v>
      </c>
      <c r="B44" s="22" t="s">
        <v>154</v>
      </c>
      <c r="C44" s="27" t="str">
        <f t="shared" si="7"/>
        <v>Finished</v>
      </c>
      <c r="D44" s="28">
        <v>43790</v>
      </c>
      <c r="E44" s="28">
        <v>43810</v>
      </c>
      <c r="F44" s="29">
        <f t="shared" si="8"/>
        <v>15</v>
      </c>
      <c r="G44" s="32">
        <v>1</v>
      </c>
    </row>
    <row r="45" spans="1:7">
      <c r="A45" s="26" t="s">
        <v>149</v>
      </c>
      <c r="B45" s="22" t="s">
        <v>154</v>
      </c>
      <c r="C45" s="27" t="str">
        <f t="shared" si="7"/>
        <v>Finished</v>
      </c>
      <c r="D45" s="28">
        <v>43790</v>
      </c>
      <c r="E45" s="28">
        <v>43810</v>
      </c>
      <c r="F45" s="29">
        <f t="shared" si="8"/>
        <v>15</v>
      </c>
      <c r="G45" s="32">
        <v>1</v>
      </c>
    </row>
    <row r="46" spans="1:7">
      <c r="A46" s="26" t="s">
        <v>150</v>
      </c>
      <c r="B46" s="22" t="s">
        <v>154</v>
      </c>
      <c r="C46" s="27" t="str">
        <f t="shared" si="7"/>
        <v>Finished</v>
      </c>
      <c r="D46" s="28">
        <v>43790</v>
      </c>
      <c r="E46" s="28">
        <v>43810</v>
      </c>
      <c r="F46" s="29">
        <f t="shared" si="8"/>
        <v>15</v>
      </c>
      <c r="G46" s="32">
        <v>1</v>
      </c>
    </row>
    <row r="47" spans="1:7">
      <c r="A47" s="26" t="s">
        <v>151</v>
      </c>
      <c r="B47" s="22" t="s">
        <v>154</v>
      </c>
      <c r="C47" s="27" t="str">
        <f t="shared" si="7"/>
        <v>Finished</v>
      </c>
      <c r="D47" s="28">
        <v>43790</v>
      </c>
      <c r="E47" s="28">
        <v>43810</v>
      </c>
      <c r="F47" s="29">
        <f t="shared" si="8"/>
        <v>15</v>
      </c>
      <c r="G47" s="32">
        <v>1</v>
      </c>
    </row>
    <row r="48" spans="1:7">
      <c r="A48" s="31" t="s">
        <v>179</v>
      </c>
      <c r="B48" s="22" t="s">
        <v>180</v>
      </c>
      <c r="C48" s="27" t="str">
        <f t="shared" si="7"/>
        <v>Finished</v>
      </c>
      <c r="D48" s="28">
        <v>43790</v>
      </c>
      <c r="E48" s="28">
        <v>43810</v>
      </c>
      <c r="F48" s="29">
        <f t="shared" si="8"/>
        <v>15</v>
      </c>
      <c r="G48" s="32">
        <v>1</v>
      </c>
    </row>
    <row r="49" spans="1:7">
      <c r="A49" s="26" t="s">
        <v>181</v>
      </c>
      <c r="B49" s="22" t="s">
        <v>180</v>
      </c>
      <c r="C49" s="27" t="str">
        <f t="shared" si="7"/>
        <v>Finished</v>
      </c>
      <c r="D49" s="28">
        <v>43790</v>
      </c>
      <c r="E49" s="28">
        <v>43810</v>
      </c>
      <c r="F49" s="29">
        <f t="shared" si="8"/>
        <v>15</v>
      </c>
      <c r="G49" s="32">
        <v>1</v>
      </c>
    </row>
    <row r="50" spans="1:7">
      <c r="A50" s="26" t="s">
        <v>182</v>
      </c>
      <c r="B50" s="22" t="s">
        <v>180</v>
      </c>
      <c r="C50" s="27" t="str">
        <f t="shared" si="7"/>
        <v>Finished</v>
      </c>
      <c r="D50" s="28">
        <v>43790</v>
      </c>
      <c r="E50" s="28">
        <v>43810</v>
      </c>
      <c r="F50" s="29">
        <f t="shared" si="8"/>
        <v>15</v>
      </c>
      <c r="G50" s="32">
        <v>1</v>
      </c>
    </row>
    <row r="51" spans="1:7">
      <c r="A51" s="26" t="s">
        <v>183</v>
      </c>
      <c r="B51" s="22" t="s">
        <v>180</v>
      </c>
      <c r="C51" s="27" t="str">
        <f t="shared" si="7"/>
        <v>Finished</v>
      </c>
      <c r="D51" s="28">
        <v>43790</v>
      </c>
      <c r="E51" s="28">
        <v>43810</v>
      </c>
      <c r="F51" s="29">
        <f t="shared" si="8"/>
        <v>15</v>
      </c>
      <c r="G51" s="32">
        <v>1</v>
      </c>
    </row>
    <row r="52" spans="1:7">
      <c r="A52" s="37" t="s">
        <v>152</v>
      </c>
      <c r="B52" s="38" t="s">
        <v>154</v>
      </c>
      <c r="C52" s="39" t="str">
        <f>IF(G52=0,"Not Started",IF(G52&lt;1,"Progress",IF(G52=1,"Finished")))</f>
        <v>Finished</v>
      </c>
      <c r="D52" s="40">
        <v>43811</v>
      </c>
      <c r="E52" s="40">
        <v>43811</v>
      </c>
      <c r="F52" s="41">
        <f>NETWORKDAYS(D52,E52)</f>
        <v>1</v>
      </c>
      <c r="G52" s="42">
        <f>AVERAGE(G53,G58)</f>
        <v>1</v>
      </c>
    </row>
    <row r="53" spans="1:7">
      <c r="A53" s="31" t="s">
        <v>153</v>
      </c>
      <c r="B53" s="22" t="s">
        <v>154</v>
      </c>
      <c r="C53" s="27" t="str">
        <f>IF(G53=0,"Not Started",IF(G53&lt;1,"Progress",IF(G53=1,"Finished")))</f>
        <v>Finished</v>
      </c>
      <c r="D53" s="28">
        <v>43811</v>
      </c>
      <c r="E53" s="28">
        <v>43811</v>
      </c>
      <c r="F53" s="29">
        <f>NETWORKDAYS(D53,E53)</f>
        <v>1</v>
      </c>
      <c r="G53" s="3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workbookViewId="0">
      <selection activeCell="N7" sqref="N7"/>
    </sheetView>
  </sheetViews>
  <sheetFormatPr defaultRowHeight="16.5"/>
  <cols>
    <col min="1" max="1" width="16.875" customWidth="1"/>
    <col min="2" max="2" width="14.875" customWidth="1"/>
    <col min="3" max="3" width="18.875" customWidth="1"/>
    <col min="4" max="4" width="23.25" customWidth="1"/>
    <col min="5" max="5" width="12.375" customWidth="1"/>
    <col min="11" max="11" width="24.125" customWidth="1"/>
  </cols>
  <sheetData>
    <row r="1" spans="1:11" ht="49.5">
      <c r="A1" s="85" t="s">
        <v>185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33.75" customHeight="1" thickBot="1">
      <c r="A2" s="59" t="s">
        <v>186</v>
      </c>
      <c r="B2" s="59" t="s">
        <v>187</v>
      </c>
      <c r="C2" s="59" t="s">
        <v>188</v>
      </c>
      <c r="D2" s="59" t="s">
        <v>189</v>
      </c>
      <c r="E2" s="59" t="s">
        <v>190</v>
      </c>
      <c r="F2" s="59" t="s">
        <v>191</v>
      </c>
      <c r="G2" s="59" t="s">
        <v>192</v>
      </c>
      <c r="H2" s="59" t="s">
        <v>193</v>
      </c>
      <c r="I2" s="59" t="s">
        <v>194</v>
      </c>
      <c r="J2" s="59" t="s">
        <v>195</v>
      </c>
      <c r="K2" s="59" t="s">
        <v>196</v>
      </c>
    </row>
    <row r="3" spans="1:11" ht="17.25" thickTop="1">
      <c r="A3" s="86" t="s">
        <v>197</v>
      </c>
      <c r="B3" s="86" t="s">
        <v>198</v>
      </c>
      <c r="C3" s="60" t="s">
        <v>199</v>
      </c>
      <c r="D3" s="60" t="s">
        <v>200</v>
      </c>
      <c r="E3" s="60" t="s">
        <v>251</v>
      </c>
      <c r="F3" s="60">
        <v>10</v>
      </c>
      <c r="G3" s="60"/>
      <c r="H3" s="60" t="s">
        <v>201</v>
      </c>
      <c r="I3" s="60" t="s">
        <v>202</v>
      </c>
      <c r="J3" s="60"/>
      <c r="K3" s="61"/>
    </row>
    <row r="4" spans="1:11">
      <c r="A4" s="84"/>
      <c r="B4" s="84"/>
      <c r="C4" s="58" t="s">
        <v>204</v>
      </c>
      <c r="D4" s="62" t="s">
        <v>205</v>
      </c>
      <c r="E4" s="62" t="s">
        <v>206</v>
      </c>
      <c r="F4" s="62">
        <v>20</v>
      </c>
      <c r="G4" s="62"/>
      <c r="H4" s="62"/>
      <c r="I4" s="62" t="s">
        <v>207</v>
      </c>
      <c r="J4" s="62"/>
      <c r="K4" s="63"/>
    </row>
    <row r="5" spans="1:11">
      <c r="A5" s="84"/>
      <c r="B5" s="84"/>
      <c r="C5" s="58" t="s">
        <v>208</v>
      </c>
      <c r="D5" s="62" t="s">
        <v>209</v>
      </c>
      <c r="E5" s="62" t="s">
        <v>206</v>
      </c>
      <c r="F5" s="62">
        <v>20</v>
      </c>
      <c r="G5" s="62"/>
      <c r="H5" s="62"/>
      <c r="I5" s="62" t="s">
        <v>210</v>
      </c>
      <c r="J5" s="62"/>
      <c r="K5" s="63"/>
    </row>
    <row r="6" spans="1:11">
      <c r="A6" s="84"/>
      <c r="B6" s="84"/>
      <c r="C6" s="58" t="s">
        <v>211</v>
      </c>
      <c r="D6" s="62" t="s">
        <v>212</v>
      </c>
      <c r="E6" s="62" t="s">
        <v>265</v>
      </c>
      <c r="F6" s="62">
        <v>11</v>
      </c>
      <c r="G6" s="62"/>
      <c r="H6" s="62"/>
      <c r="I6" s="62" t="s">
        <v>207</v>
      </c>
      <c r="J6" s="62"/>
      <c r="K6" s="63"/>
    </row>
    <row r="7" spans="1:11">
      <c r="A7" s="84"/>
      <c r="B7" s="84"/>
      <c r="C7" s="58" t="s">
        <v>213</v>
      </c>
      <c r="D7" s="62" t="s">
        <v>214</v>
      </c>
      <c r="E7" s="62" t="s">
        <v>215</v>
      </c>
      <c r="F7" s="62"/>
      <c r="G7" s="62"/>
      <c r="H7" s="62"/>
      <c r="I7" s="62" t="s">
        <v>210</v>
      </c>
      <c r="J7" s="62"/>
      <c r="K7" s="63"/>
    </row>
    <row r="8" spans="1:11">
      <c r="A8" s="84"/>
      <c r="B8" s="84"/>
      <c r="C8" s="58" t="s">
        <v>216</v>
      </c>
      <c r="D8" s="62" t="s">
        <v>217</v>
      </c>
      <c r="E8" s="62" t="s">
        <v>251</v>
      </c>
      <c r="F8" s="62">
        <v>6</v>
      </c>
      <c r="G8" s="62"/>
      <c r="H8" s="62"/>
      <c r="I8" s="62" t="s">
        <v>210</v>
      </c>
      <c r="J8" s="62"/>
      <c r="K8" s="63"/>
    </row>
    <row r="9" spans="1:11">
      <c r="A9" s="84"/>
      <c r="B9" s="84"/>
      <c r="C9" s="58" t="s">
        <v>218</v>
      </c>
      <c r="D9" s="62" t="s">
        <v>219</v>
      </c>
      <c r="E9" s="62" t="s">
        <v>220</v>
      </c>
      <c r="F9" s="62">
        <v>2</v>
      </c>
      <c r="G9" s="62"/>
      <c r="H9" s="62"/>
      <c r="I9" s="62" t="s">
        <v>207</v>
      </c>
      <c r="J9" s="62"/>
      <c r="K9" s="63"/>
    </row>
    <row r="10" spans="1:11">
      <c r="A10" s="84"/>
      <c r="B10" s="84"/>
      <c r="C10" s="58" t="s">
        <v>221</v>
      </c>
      <c r="D10" s="62" t="s">
        <v>264</v>
      </c>
      <c r="E10" s="62" t="s">
        <v>222</v>
      </c>
      <c r="F10" s="62"/>
      <c r="G10" s="62"/>
      <c r="H10" s="62"/>
      <c r="I10" s="62" t="s">
        <v>223</v>
      </c>
      <c r="J10" s="62"/>
      <c r="K10" s="63"/>
    </row>
    <row r="11" spans="1:11">
      <c r="A11" s="84"/>
      <c r="B11" s="84"/>
      <c r="C11" s="58" t="s">
        <v>224</v>
      </c>
      <c r="D11" s="62" t="s">
        <v>225</v>
      </c>
      <c r="E11" s="62" t="s">
        <v>251</v>
      </c>
      <c r="F11" s="62">
        <v>11</v>
      </c>
      <c r="G11" s="62"/>
      <c r="H11" s="62"/>
      <c r="I11" s="62" t="s">
        <v>210</v>
      </c>
      <c r="J11" s="62"/>
      <c r="K11" s="63"/>
    </row>
    <row r="12" spans="1:11">
      <c r="A12" s="84" t="s">
        <v>233</v>
      </c>
      <c r="B12" s="84" t="s">
        <v>234</v>
      </c>
      <c r="C12" s="64" t="s">
        <v>235</v>
      </c>
      <c r="D12" s="64" t="s">
        <v>236</v>
      </c>
      <c r="E12" s="65" t="s">
        <v>251</v>
      </c>
      <c r="F12" s="65">
        <v>11</v>
      </c>
      <c r="G12" s="65"/>
      <c r="H12" s="65" t="s">
        <v>223</v>
      </c>
      <c r="I12" s="65" t="s">
        <v>223</v>
      </c>
      <c r="J12" s="65"/>
      <c r="K12" s="66"/>
    </row>
    <row r="13" spans="1:11">
      <c r="A13" s="84"/>
      <c r="B13" s="84"/>
      <c r="C13" s="67" t="s">
        <v>247</v>
      </c>
      <c r="D13" s="67" t="s">
        <v>253</v>
      </c>
      <c r="E13" s="68"/>
      <c r="F13" s="68"/>
      <c r="G13" s="68"/>
      <c r="H13" s="68"/>
      <c r="I13" s="68"/>
      <c r="J13" s="68"/>
      <c r="K13" s="69" t="s">
        <v>261</v>
      </c>
    </row>
    <row r="14" spans="1:11">
      <c r="A14" s="84"/>
      <c r="B14" s="84"/>
      <c r="C14" s="67" t="s">
        <v>226</v>
      </c>
      <c r="D14" s="67" t="s">
        <v>200</v>
      </c>
      <c r="E14" s="70"/>
      <c r="F14" s="70"/>
      <c r="G14" s="70"/>
      <c r="H14" s="70"/>
      <c r="I14" s="70"/>
      <c r="J14" s="70"/>
      <c r="K14" s="71" t="s">
        <v>227</v>
      </c>
    </row>
    <row r="15" spans="1:11">
      <c r="A15" s="84"/>
      <c r="B15" s="84"/>
      <c r="C15" s="58" t="s">
        <v>237</v>
      </c>
      <c r="D15" s="58" t="s">
        <v>262</v>
      </c>
      <c r="E15" s="62" t="s">
        <v>228</v>
      </c>
      <c r="F15" s="62">
        <v>45</v>
      </c>
      <c r="G15" s="62"/>
      <c r="H15" s="62"/>
      <c r="I15" s="62" t="s">
        <v>210</v>
      </c>
      <c r="J15" s="62"/>
      <c r="K15" s="63"/>
    </row>
    <row r="16" spans="1:11">
      <c r="A16" s="84"/>
      <c r="B16" s="84"/>
      <c r="C16" s="58" t="s">
        <v>238</v>
      </c>
      <c r="D16" s="58" t="s">
        <v>239</v>
      </c>
      <c r="E16" s="62" t="s">
        <v>228</v>
      </c>
      <c r="F16" s="62">
        <v>4000</v>
      </c>
      <c r="G16" s="62"/>
      <c r="H16" s="62"/>
      <c r="I16" s="62" t="s">
        <v>210</v>
      </c>
      <c r="J16" s="62"/>
      <c r="K16" s="63"/>
    </row>
    <row r="17" spans="1:11">
      <c r="A17" s="84"/>
      <c r="B17" s="84"/>
      <c r="C17" s="58" t="s">
        <v>229</v>
      </c>
      <c r="D17" s="58" t="s">
        <v>214</v>
      </c>
      <c r="E17" s="62" t="s">
        <v>240</v>
      </c>
      <c r="F17" s="62"/>
      <c r="G17" s="62"/>
      <c r="H17" s="62"/>
      <c r="I17" s="62" t="s">
        <v>210</v>
      </c>
      <c r="J17" s="62"/>
      <c r="K17" s="63"/>
    </row>
    <row r="18" spans="1:11">
      <c r="A18" s="84"/>
      <c r="B18" s="84"/>
      <c r="C18" s="58" t="s">
        <v>230</v>
      </c>
      <c r="D18" s="58" t="s">
        <v>231</v>
      </c>
      <c r="E18" s="62" t="s">
        <v>251</v>
      </c>
      <c r="F18" s="62">
        <v>11</v>
      </c>
      <c r="G18" s="62"/>
      <c r="H18" s="62"/>
      <c r="I18" s="62" t="s">
        <v>223</v>
      </c>
      <c r="J18" s="62"/>
      <c r="K18" s="63"/>
    </row>
    <row r="19" spans="1:11">
      <c r="A19" s="84"/>
      <c r="B19" s="84"/>
      <c r="C19" s="58" t="s">
        <v>241</v>
      </c>
      <c r="D19" s="58" t="s">
        <v>263</v>
      </c>
      <c r="E19" s="62" t="s">
        <v>215</v>
      </c>
      <c r="F19" s="62"/>
      <c r="G19" s="62"/>
      <c r="H19" s="62"/>
      <c r="I19" s="62" t="s">
        <v>223</v>
      </c>
      <c r="J19" s="62"/>
      <c r="K19" s="63"/>
    </row>
    <row r="20" spans="1:11">
      <c r="A20" s="84"/>
      <c r="B20" s="84"/>
      <c r="C20" s="58" t="s">
        <v>232</v>
      </c>
      <c r="D20" s="58" t="s">
        <v>242</v>
      </c>
      <c r="E20" s="62" t="s">
        <v>251</v>
      </c>
      <c r="F20" s="62">
        <v>11</v>
      </c>
      <c r="G20" s="62"/>
      <c r="H20" s="62"/>
      <c r="I20" s="62" t="s">
        <v>210</v>
      </c>
      <c r="J20" s="62"/>
      <c r="K20" s="63"/>
    </row>
    <row r="21" spans="1:11">
      <c r="A21" s="83" t="s">
        <v>245</v>
      </c>
      <c r="B21" s="84" t="s">
        <v>246</v>
      </c>
      <c r="C21" s="64" t="s">
        <v>248</v>
      </c>
      <c r="D21" s="64" t="s">
        <v>253</v>
      </c>
      <c r="E21" s="65" t="s">
        <v>251</v>
      </c>
      <c r="F21" s="65">
        <v>11</v>
      </c>
      <c r="G21" s="65"/>
      <c r="H21" s="65" t="s">
        <v>210</v>
      </c>
      <c r="I21" s="65" t="s">
        <v>223</v>
      </c>
      <c r="J21" s="65"/>
      <c r="K21" s="66"/>
    </row>
    <row r="22" spans="1:11">
      <c r="A22" s="83"/>
      <c r="B22" s="84"/>
      <c r="C22" s="58" t="s">
        <v>249</v>
      </c>
      <c r="D22" s="58" t="s">
        <v>254</v>
      </c>
      <c r="E22" s="62" t="s">
        <v>228</v>
      </c>
      <c r="F22" s="62">
        <v>100</v>
      </c>
      <c r="G22" s="62"/>
      <c r="H22" s="62"/>
      <c r="I22" s="62" t="s">
        <v>223</v>
      </c>
      <c r="J22" s="62"/>
      <c r="K22" s="63"/>
    </row>
    <row r="23" spans="1:11">
      <c r="A23" s="83"/>
      <c r="B23" s="84"/>
      <c r="C23" s="58" t="s">
        <v>250</v>
      </c>
      <c r="D23" s="58" t="s">
        <v>255</v>
      </c>
      <c r="E23" s="62" t="s">
        <v>228</v>
      </c>
      <c r="F23" s="62">
        <v>30</v>
      </c>
      <c r="G23" s="62"/>
      <c r="H23" s="62"/>
      <c r="I23" s="62"/>
      <c r="J23" s="62"/>
      <c r="K23" s="63"/>
    </row>
    <row r="24" spans="1:11">
      <c r="A24" s="83"/>
      <c r="B24" s="84"/>
      <c r="C24" s="58" t="s">
        <v>243</v>
      </c>
      <c r="D24" s="58" t="s">
        <v>256</v>
      </c>
      <c r="E24" s="62" t="s">
        <v>228</v>
      </c>
      <c r="F24" s="62">
        <v>100</v>
      </c>
      <c r="G24" s="62"/>
      <c r="H24" s="62"/>
      <c r="I24" s="62" t="s">
        <v>202</v>
      </c>
      <c r="J24" s="62"/>
      <c r="K24" s="63"/>
    </row>
    <row r="25" spans="1:11">
      <c r="A25" s="83"/>
      <c r="B25" s="84"/>
      <c r="C25" s="58" t="s">
        <v>259</v>
      </c>
      <c r="D25" s="58" t="s">
        <v>257</v>
      </c>
      <c r="E25" s="62" t="s">
        <v>266</v>
      </c>
      <c r="F25" s="62">
        <v>11</v>
      </c>
      <c r="G25" s="62"/>
      <c r="H25" s="62"/>
      <c r="I25" s="62"/>
      <c r="J25" s="62"/>
      <c r="K25" s="63"/>
    </row>
    <row r="26" spans="1:11">
      <c r="A26" s="83"/>
      <c r="B26" s="84"/>
      <c r="C26" s="58" t="s">
        <v>244</v>
      </c>
      <c r="D26" s="58" t="s">
        <v>258</v>
      </c>
      <c r="E26" s="62" t="s">
        <v>203</v>
      </c>
      <c r="F26" s="62">
        <v>100</v>
      </c>
      <c r="G26" s="62"/>
      <c r="H26" s="62"/>
      <c r="I26" s="62"/>
      <c r="J26" s="62"/>
      <c r="K26" s="63"/>
    </row>
    <row r="27" spans="1:11">
      <c r="A27" s="83"/>
      <c r="B27" s="84"/>
      <c r="C27" s="58" t="s">
        <v>252</v>
      </c>
      <c r="D27" s="58" t="s">
        <v>260</v>
      </c>
      <c r="E27" s="62" t="s">
        <v>228</v>
      </c>
      <c r="F27" s="62">
        <v>1000</v>
      </c>
      <c r="G27" s="62"/>
      <c r="H27" s="62"/>
      <c r="I27" s="62"/>
      <c r="J27" s="62"/>
      <c r="K27" s="63"/>
    </row>
  </sheetData>
  <mergeCells count="7">
    <mergeCell ref="A21:A27"/>
    <mergeCell ref="B21:B27"/>
    <mergeCell ref="A1:K1"/>
    <mergeCell ref="A3:A11"/>
    <mergeCell ref="B3:B11"/>
    <mergeCell ref="A12:A20"/>
    <mergeCell ref="B12:B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data-33</dc:creator>
  <cp:lastModifiedBy>data-10</cp:lastModifiedBy>
  <dcterms:created xsi:type="dcterms:W3CDTF">2019-09-02T00:20:58Z</dcterms:created>
  <dcterms:modified xsi:type="dcterms:W3CDTF">2020-06-25T00:34:42Z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ff647dbc-bdd9-4615-ae45-5aa82dd5aef2</vt:lpwstr>
  </property>
</Properties>
</file>