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-10\Desktop\포트폴리오\"/>
    </mc:Choice>
  </mc:AlternateContent>
  <bookViews>
    <workbookView xWindow="0" yWindow="0" windowWidth="28800" windowHeight="12285" activeTab="4"/>
  </bookViews>
  <sheets>
    <sheet name="메뉴구조도" sheetId="1" r:id="rId1"/>
    <sheet name="프로그램 명세서" sheetId="8" r:id="rId2"/>
    <sheet name="wbs" sheetId="5" r:id="rId3"/>
    <sheet name="테이블명세서" sheetId="6" r:id="rId4"/>
    <sheet name="ERD" sheetId="9" r:id="rId5"/>
  </sheets>
  <definedNames>
    <definedName name="_xlnm._FilterDatabase" localSheetId="3" hidden="1">테이블명세서!$C$2:$C$14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5" l="1"/>
  <c r="G39" i="5"/>
  <c r="C39" i="5" s="1"/>
  <c r="C40" i="5"/>
  <c r="F40" i="5"/>
  <c r="C41" i="5"/>
  <c r="F41" i="5"/>
  <c r="C42" i="5"/>
  <c r="F42" i="5"/>
  <c r="C43" i="5"/>
  <c r="F43" i="5"/>
  <c r="C44" i="5"/>
  <c r="F44" i="5"/>
  <c r="C45" i="5"/>
  <c r="F45" i="5"/>
  <c r="C46" i="5"/>
  <c r="F46" i="5"/>
  <c r="C47" i="5"/>
  <c r="F47" i="5"/>
  <c r="F38" i="5" l="1"/>
  <c r="F37" i="5"/>
  <c r="C37" i="5"/>
  <c r="C38" i="5"/>
  <c r="G22" i="5"/>
  <c r="F27" i="5"/>
  <c r="C27" i="5"/>
  <c r="F35" i="5" l="1"/>
  <c r="C35" i="5"/>
  <c r="F36" i="5"/>
  <c r="C36" i="5"/>
  <c r="F15" i="5" l="1"/>
  <c r="F22" i="5"/>
  <c r="F21" i="5"/>
  <c r="F33" i="5"/>
  <c r="F34" i="5"/>
  <c r="C33" i="5"/>
  <c r="C34" i="5"/>
  <c r="F24" i="5" l="1"/>
  <c r="F25" i="5"/>
  <c r="F26" i="5"/>
  <c r="F28" i="5"/>
  <c r="F29" i="5"/>
  <c r="F30" i="5"/>
  <c r="F31" i="5"/>
  <c r="F32" i="5"/>
  <c r="F23" i="5"/>
  <c r="F17" i="5"/>
  <c r="F18" i="5"/>
  <c r="F19" i="5"/>
  <c r="F20" i="5"/>
  <c r="F16" i="5"/>
  <c r="F14" i="5"/>
  <c r="F4" i="5"/>
  <c r="F5" i="5"/>
  <c r="F6" i="5"/>
  <c r="F7" i="5"/>
  <c r="F8" i="5"/>
  <c r="F9" i="5"/>
  <c r="F10" i="5"/>
  <c r="F11" i="5"/>
  <c r="F12" i="5"/>
  <c r="F13" i="5"/>
  <c r="F3" i="5"/>
  <c r="F2" i="5"/>
  <c r="G15" i="5"/>
  <c r="C32" i="5" l="1"/>
  <c r="C31" i="5"/>
  <c r="C30" i="5"/>
  <c r="G2" i="5"/>
  <c r="G14" i="5" l="1"/>
  <c r="C24" i="5" l="1"/>
  <c r="C28" i="5"/>
  <c r="C26" i="5"/>
  <c r="C25" i="5"/>
  <c r="F48" i="5" l="1"/>
  <c r="G48" i="5"/>
  <c r="C48" i="5" s="1"/>
  <c r="C49" i="5"/>
  <c r="F49" i="5"/>
  <c r="C21" i="5"/>
  <c r="C6" i="5" l="1"/>
  <c r="C7" i="5"/>
  <c r="C8" i="5"/>
  <c r="C9" i="5"/>
  <c r="C10" i="5"/>
  <c r="C12" i="5"/>
  <c r="C13" i="5"/>
  <c r="C3" i="5"/>
  <c r="C4" i="5"/>
  <c r="C29" i="5"/>
  <c r="C20" i="5"/>
  <c r="C19" i="5"/>
  <c r="C18" i="5"/>
  <c r="C17" i="5"/>
  <c r="C16" i="5"/>
  <c r="C15" i="5"/>
  <c r="C11" i="5"/>
  <c r="C5" i="5"/>
  <c r="C2" i="5"/>
  <c r="C23" i="5" l="1"/>
  <c r="C22" i="5" l="1"/>
  <c r="C14" i="5" l="1"/>
</calcChain>
</file>

<file path=xl/sharedStrings.xml><?xml version="1.0" encoding="utf-8"?>
<sst xmlns="http://schemas.openxmlformats.org/spreadsheetml/2006/main" count="535" uniqueCount="248">
  <si>
    <t>구분</t>
  </si>
  <si>
    <t>1depth</t>
  </si>
  <si>
    <t>2depth</t>
  </si>
  <si>
    <t>3depth</t>
  </si>
  <si>
    <t>tab/Page</t>
  </si>
  <si>
    <t>Page/기능구분</t>
  </si>
  <si>
    <t>비고</t>
  </si>
  <si>
    <t>로그인</t>
  </si>
  <si>
    <t>Program</t>
  </si>
  <si>
    <t>관리자</t>
  </si>
  <si>
    <t>회원관리</t>
  </si>
  <si>
    <t>NO</t>
    <phoneticPr fontId="0" type="noConversion"/>
  </si>
  <si>
    <t>업무영역</t>
  </si>
  <si>
    <t>프로그램명</t>
  </si>
  <si>
    <t>프로그램ID</t>
  </si>
  <si>
    <t>DBTransaction</t>
  </si>
  <si>
    <t>작업자</t>
  </si>
  <si>
    <t>Lev1</t>
  </si>
  <si>
    <t>Lev2</t>
  </si>
  <si>
    <t>Lev3</t>
  </si>
  <si>
    <t>ADMIN_001</t>
    <phoneticPr fontId="0" type="noConversion"/>
  </si>
  <si>
    <t>R</t>
    <phoneticPr fontId="3" type="noConversion"/>
  </si>
  <si>
    <t>관리자</t>
    <phoneticPr fontId="0" type="noConversion"/>
  </si>
  <si>
    <t>ADMIN_002</t>
  </si>
  <si>
    <t>ADMIN_003</t>
  </si>
  <si>
    <t>RU</t>
    <phoneticPr fontId="3" type="noConversion"/>
  </si>
  <si>
    <t>ADMIN_004</t>
  </si>
  <si>
    <t>ADMIN_005</t>
  </si>
  <si>
    <t>CR</t>
    <phoneticPr fontId="3" type="noConversion"/>
  </si>
  <si>
    <t>ADMIN_006</t>
  </si>
  <si>
    <t>ADMIN_007</t>
  </si>
  <si>
    <t>U</t>
    <phoneticPr fontId="3" type="noConversion"/>
  </si>
  <si>
    <t>회원가입</t>
    <phoneticPr fontId="3" type="noConversion"/>
  </si>
  <si>
    <t>ADMIN_008</t>
  </si>
  <si>
    <t>D</t>
    <phoneticPr fontId="3" type="noConversion"/>
  </si>
  <si>
    <t>관리자</t>
    <phoneticPr fontId="3" type="noConversion"/>
  </si>
  <si>
    <t>DB Transaction</t>
  </si>
  <si>
    <t>R : SELECT</t>
  </si>
  <si>
    <t>U : UPDATE</t>
  </si>
  <si>
    <t>D : DELETE</t>
  </si>
  <si>
    <t>Table name
(logical name)</t>
  </si>
  <si>
    <t>Table name
(physical name)</t>
  </si>
  <si>
    <t>Column name
(logical name)</t>
  </si>
  <si>
    <t>Column name
(physical name)</t>
  </si>
  <si>
    <t>Type</t>
  </si>
  <si>
    <t>Decimal</t>
  </si>
  <si>
    <t>PK</t>
  </si>
  <si>
    <t>NOT NULL</t>
  </si>
  <si>
    <t>UNIQUE</t>
  </si>
  <si>
    <t>FK</t>
  </si>
  <si>
    <t>사용자</t>
    <phoneticPr fontId="3" type="noConversion"/>
  </si>
  <si>
    <t>회원탈퇴</t>
    <phoneticPr fontId="3" type="noConversion"/>
  </si>
  <si>
    <t>로그인</t>
    <phoneticPr fontId="3" type="noConversion"/>
  </si>
  <si>
    <t>회원관리</t>
    <phoneticPr fontId="3" type="noConversion"/>
  </si>
  <si>
    <t>Length</t>
    <phoneticPr fontId="3" type="noConversion"/>
  </si>
  <si>
    <t>마이페이지</t>
    <phoneticPr fontId="3" type="noConversion"/>
  </si>
  <si>
    <t>C : INSERT</t>
    <phoneticPr fontId="3" type="noConversion"/>
  </si>
  <si>
    <t>테이블 명세서</t>
    <phoneticPr fontId="3" type="noConversion"/>
  </si>
  <si>
    <t>비밀번호 변경</t>
    <phoneticPr fontId="3" type="noConversion"/>
  </si>
  <si>
    <t>USER_001</t>
    <phoneticPr fontId="3" type="noConversion"/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</si>
  <si>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</si>
  <si>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</si>
  <si>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</si>
  <si>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</si>
  <si>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</si>
  <si>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</si>
  <si>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</si>
  <si>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</si>
  <si>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</si>
  <si>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USER_011</t>
  </si>
  <si>
    <t>USER_012</t>
  </si>
  <si>
    <t>CD</t>
    <phoneticPr fontId="3" type="noConversion"/>
  </si>
  <si>
    <t>page</t>
    <phoneticPr fontId="3" type="noConversion"/>
  </si>
  <si>
    <t xml:space="preserve">  메뉴 구조도</t>
    <phoneticPr fontId="3" type="noConversion"/>
  </si>
  <si>
    <t xml:space="preserve">    논리ERD 작성</t>
    <phoneticPr fontId="3" type="noConversion"/>
  </si>
  <si>
    <t xml:space="preserve">  프로그램 명세서</t>
    <phoneticPr fontId="3" type="noConversion"/>
  </si>
  <si>
    <t xml:space="preserve">  테이블 명세서</t>
    <phoneticPr fontId="3" type="noConversion"/>
  </si>
  <si>
    <t xml:space="preserve">  DB 구현</t>
    <phoneticPr fontId="3" type="noConversion"/>
  </si>
  <si>
    <t xml:space="preserve">  개발환경 세팅</t>
    <phoneticPr fontId="3" type="noConversion"/>
  </si>
  <si>
    <t xml:space="preserve">    Spring 세팅</t>
    <phoneticPr fontId="3" type="noConversion"/>
  </si>
  <si>
    <t xml:space="preserve">    my-batis 세팅</t>
    <phoneticPr fontId="3" type="noConversion"/>
  </si>
  <si>
    <t>구현(소프트웨어개발)</t>
  </si>
  <si>
    <t>태스크</t>
    <phoneticPr fontId="22" type="noConversion"/>
  </si>
  <si>
    <t>상태</t>
  </si>
  <si>
    <t>시작일</t>
  </si>
  <si>
    <t>종료일</t>
  </si>
  <si>
    <t>기간</t>
  </si>
  <si>
    <t>진척률</t>
  </si>
  <si>
    <t>설계</t>
  </si>
  <si>
    <t xml:space="preserve">  DB 설계(ERD)</t>
    <phoneticPr fontId="3" type="noConversion"/>
  </si>
  <si>
    <t xml:space="preserve">    물리ERD 작성</t>
    <phoneticPr fontId="3" type="noConversion"/>
  </si>
  <si>
    <t xml:space="preserve">  화면설계서</t>
    <phoneticPr fontId="3" type="noConversion"/>
  </si>
  <si>
    <t>TOP(공통)</t>
    <phoneticPr fontId="3" type="noConversion"/>
  </si>
  <si>
    <t xml:space="preserve">  HOME</t>
    <phoneticPr fontId="3" type="noConversion"/>
  </si>
  <si>
    <t xml:space="preserve">  회원가입</t>
    <phoneticPr fontId="3" type="noConversion"/>
  </si>
  <si>
    <t xml:space="preserve">  로그인</t>
    <phoneticPr fontId="3" type="noConversion"/>
  </si>
  <si>
    <t xml:space="preserve">  로그아웃</t>
    <phoneticPr fontId="3" type="noConversion"/>
  </si>
  <si>
    <t xml:space="preserve">  마이페이지</t>
    <phoneticPr fontId="3" type="noConversion"/>
  </si>
  <si>
    <t xml:space="preserve">  회원 관리</t>
    <phoneticPr fontId="3" type="noConversion"/>
  </si>
  <si>
    <t>유지보수</t>
    <phoneticPr fontId="3" type="noConversion"/>
  </si>
  <si>
    <t xml:space="preserve">  프로그램 점검</t>
    <phoneticPr fontId="3" type="noConversion"/>
  </si>
  <si>
    <t>Lev4</t>
    <phoneticPr fontId="3" type="noConversion"/>
  </si>
  <si>
    <t>USER_013</t>
  </si>
  <si>
    <t>USER_014</t>
  </si>
  <si>
    <t>USER_015</t>
  </si>
  <si>
    <t>USER_016</t>
  </si>
  <si>
    <t>USER_017</t>
  </si>
  <si>
    <t>아이디 찾기</t>
    <phoneticPr fontId="3" type="noConversion"/>
  </si>
  <si>
    <t>비밀번호 찾기</t>
    <phoneticPr fontId="3" type="noConversion"/>
  </si>
  <si>
    <t>로그인/아이디 찾기/비밀번호 찾기/회원가입</t>
    <phoneticPr fontId="3" type="noConversion"/>
  </si>
  <si>
    <t>회원정보 리스트</t>
    <phoneticPr fontId="3" type="noConversion"/>
  </si>
  <si>
    <t>회원정보 조회</t>
    <phoneticPr fontId="3" type="noConversion"/>
  </si>
  <si>
    <t>회원정보 관리</t>
    <phoneticPr fontId="3" type="noConversion"/>
  </si>
  <si>
    <t>권한 관리</t>
    <phoneticPr fontId="3" type="noConversion"/>
  </si>
  <si>
    <t>회원 탈퇴</t>
    <phoneticPr fontId="3" type="noConversion"/>
  </si>
  <si>
    <t>회원정보 리스트</t>
    <phoneticPr fontId="3" type="noConversion"/>
  </si>
  <si>
    <t>회원정보 조회</t>
    <phoneticPr fontId="3" type="noConversion"/>
  </si>
  <si>
    <t>회원정보 관리</t>
    <phoneticPr fontId="3" type="noConversion"/>
  </si>
  <si>
    <t xml:space="preserve">  아이디 찾기</t>
    <phoneticPr fontId="3" type="noConversion"/>
  </si>
  <si>
    <t xml:space="preserve">  비밀번호 찾기</t>
    <phoneticPr fontId="3" type="noConversion"/>
  </si>
  <si>
    <t>가입 관리</t>
    <phoneticPr fontId="3" type="noConversion"/>
  </si>
  <si>
    <t>탈퇴 관리</t>
    <phoneticPr fontId="3" type="noConversion"/>
  </si>
  <si>
    <t>가입 관리</t>
    <phoneticPr fontId="3" type="noConversion"/>
  </si>
  <si>
    <t>탈퇴 관리</t>
    <phoneticPr fontId="3" type="noConversion"/>
  </si>
  <si>
    <t>varchar(n)</t>
    <phoneticPr fontId="3" type="noConversion"/>
  </si>
  <si>
    <t>*</t>
    <phoneticPr fontId="3" type="noConversion"/>
  </si>
  <si>
    <t>비밀번호</t>
    <phoneticPr fontId="3" type="noConversion"/>
  </si>
  <si>
    <t>이름</t>
    <phoneticPr fontId="3" type="noConversion"/>
  </si>
  <si>
    <t>date</t>
    <phoneticPr fontId="3" type="noConversion"/>
  </si>
  <si>
    <t>이메일</t>
    <phoneticPr fontId="3" type="noConversion"/>
  </si>
  <si>
    <t>권한</t>
    <phoneticPr fontId="3" type="noConversion"/>
  </si>
  <si>
    <t>int</t>
    <phoneticPr fontId="3" type="noConversion"/>
  </si>
  <si>
    <t>int unsigned</t>
    <phoneticPr fontId="3" type="noConversion"/>
  </si>
  <si>
    <t>등록일</t>
    <phoneticPr fontId="3" type="noConversion"/>
  </si>
  <si>
    <t>수정일</t>
    <phoneticPr fontId="3" type="noConversion"/>
  </si>
  <si>
    <t>회원번호</t>
    <phoneticPr fontId="3" type="noConversion"/>
  </si>
  <si>
    <t>USER_SEQ_NO</t>
    <phoneticPr fontId="3" type="noConversion"/>
  </si>
  <si>
    <t>회원정보</t>
    <phoneticPr fontId="3" type="noConversion"/>
  </si>
  <si>
    <t>CHG_DT</t>
    <phoneticPr fontId="3" type="noConversion"/>
  </si>
  <si>
    <t>REG_DT</t>
    <phoneticPr fontId="3" type="noConversion"/>
  </si>
  <si>
    <t>USER_PASSWORD</t>
    <phoneticPr fontId="3" type="noConversion"/>
  </si>
  <si>
    <t>USER_NM</t>
    <phoneticPr fontId="3" type="noConversion"/>
  </si>
  <si>
    <t>USER_AUTHOR</t>
    <phoneticPr fontId="3" type="noConversion"/>
  </si>
  <si>
    <t>이메일 변경</t>
    <phoneticPr fontId="3" type="noConversion"/>
  </si>
  <si>
    <t>아이디 / 비밀번호 찾기</t>
    <phoneticPr fontId="3" type="noConversion"/>
  </si>
  <si>
    <t>내 정보 수정</t>
    <phoneticPr fontId="3" type="noConversion"/>
  </si>
  <si>
    <t xml:space="preserve">   내 정보 수정 </t>
    <phoneticPr fontId="3" type="noConversion"/>
  </si>
  <si>
    <t xml:space="preserve">     내 정보 수정 </t>
    <phoneticPr fontId="3" type="noConversion"/>
  </si>
  <si>
    <t xml:space="preserve">       비밀번호 변경</t>
    <phoneticPr fontId="3" type="noConversion"/>
  </si>
  <si>
    <t xml:space="preserve">       이메일 변경</t>
    <phoneticPr fontId="3" type="noConversion"/>
  </si>
  <si>
    <t xml:space="preserve">       회원정보 탈퇴</t>
    <phoneticPr fontId="3" type="noConversion"/>
  </si>
  <si>
    <t xml:space="preserve">     비밀번호 변경</t>
    <phoneticPr fontId="3" type="noConversion"/>
  </si>
  <si>
    <t xml:space="preserve">     회원정보 탈퇴</t>
    <phoneticPr fontId="3" type="noConversion"/>
  </si>
  <si>
    <t xml:space="preserve">     회원정보 권한관리</t>
    <phoneticPr fontId="3" type="noConversion"/>
  </si>
  <si>
    <t xml:space="preserve">     회원정보 관리</t>
    <phoneticPr fontId="3" type="noConversion"/>
  </si>
  <si>
    <t xml:space="preserve">     회원정보 조회</t>
    <phoneticPr fontId="3" type="noConversion"/>
  </si>
  <si>
    <t xml:space="preserve">     회원정보 리스트</t>
    <phoneticPr fontId="3" type="noConversion"/>
  </si>
  <si>
    <t>USER_INFO</t>
    <phoneticPr fontId="3" type="noConversion"/>
  </si>
  <si>
    <t>USER_EMAIL</t>
    <phoneticPr fontId="3" type="noConversion"/>
  </si>
  <si>
    <t>나의 냉장고</t>
    <phoneticPr fontId="3" type="noConversion"/>
  </si>
  <si>
    <t>재료 조회</t>
    <phoneticPr fontId="3" type="noConversion"/>
  </si>
  <si>
    <t>재료 등록</t>
    <phoneticPr fontId="3" type="noConversion"/>
  </si>
  <si>
    <t>재료 삭제</t>
    <phoneticPr fontId="3" type="noConversion"/>
  </si>
  <si>
    <t>나의 냉장고 재료 리스트</t>
    <phoneticPr fontId="3" type="noConversion"/>
  </si>
  <si>
    <t>강재남</t>
    <phoneticPr fontId="3" type="noConversion"/>
  </si>
  <si>
    <t>조리시간별 레시피</t>
    <phoneticPr fontId="3" type="noConversion"/>
  </si>
  <si>
    <t>10분 이내</t>
    <phoneticPr fontId="3" type="noConversion"/>
  </si>
  <si>
    <t>20분 이내</t>
    <phoneticPr fontId="3" type="noConversion"/>
  </si>
  <si>
    <t>30분 이내</t>
    <phoneticPr fontId="3" type="noConversion"/>
  </si>
  <si>
    <t>60분 이내</t>
    <phoneticPr fontId="3" type="noConversion"/>
  </si>
  <si>
    <t>60분 이상</t>
    <phoneticPr fontId="3" type="noConversion"/>
  </si>
  <si>
    <t>재료별 레시피</t>
    <phoneticPr fontId="3" type="noConversion"/>
  </si>
  <si>
    <t>재료 추가</t>
    <phoneticPr fontId="3" type="noConversion"/>
  </si>
  <si>
    <t>선택한 재료로 검색</t>
    <phoneticPr fontId="3" type="noConversion"/>
  </si>
  <si>
    <t>USER_018</t>
  </si>
  <si>
    <t>USER_019</t>
  </si>
  <si>
    <t>오늘의 인기 레시피</t>
    <phoneticPr fontId="3" type="noConversion"/>
  </si>
  <si>
    <t>인원수별 레시피</t>
    <phoneticPr fontId="3" type="noConversion"/>
  </si>
  <si>
    <t>1인분</t>
    <phoneticPr fontId="3" type="noConversion"/>
  </si>
  <si>
    <t>2인분</t>
    <phoneticPr fontId="3" type="noConversion"/>
  </si>
  <si>
    <t>3인분</t>
    <phoneticPr fontId="3" type="noConversion"/>
  </si>
  <si>
    <t>4인분 이상</t>
    <phoneticPr fontId="3" type="noConversion"/>
  </si>
  <si>
    <t>조회수별/추천수별</t>
    <phoneticPr fontId="3" type="noConversion"/>
  </si>
  <si>
    <t>조회수별</t>
    <phoneticPr fontId="3" type="noConversion"/>
  </si>
  <si>
    <t>추천수별</t>
    <phoneticPr fontId="3" type="noConversion"/>
  </si>
  <si>
    <t>조회수별/추천수별 순위</t>
    <phoneticPr fontId="3" type="noConversion"/>
  </si>
  <si>
    <t>USER_020</t>
  </si>
  <si>
    <t>USER_021</t>
  </si>
  <si>
    <t>USER_022</t>
  </si>
  <si>
    <t>USER_023</t>
  </si>
  <si>
    <t>USER_024</t>
  </si>
  <si>
    <t>USER_025</t>
  </si>
  <si>
    <t>난이도별 레시피</t>
    <phoneticPr fontId="3" type="noConversion"/>
  </si>
  <si>
    <t>쉬움</t>
    <phoneticPr fontId="3" type="noConversion"/>
  </si>
  <si>
    <t>보통</t>
    <phoneticPr fontId="3" type="noConversion"/>
  </si>
  <si>
    <t>어려움</t>
    <phoneticPr fontId="3" type="noConversion"/>
  </si>
  <si>
    <t>USER_026</t>
  </si>
  <si>
    <t>USER_027</t>
  </si>
  <si>
    <t>USER_028</t>
  </si>
  <si>
    <t>나의 냉장고 재료/조회/등록/삭제</t>
    <phoneticPr fontId="3" type="noConversion"/>
  </si>
  <si>
    <t>10분 이내/ 20분 이내/30분 이내/60분 이내/60분 이상</t>
    <phoneticPr fontId="3" type="noConversion"/>
  </si>
  <si>
    <t>재료 추가/재료 삭제/선택한 재료로 검색</t>
    <phoneticPr fontId="3" type="noConversion"/>
  </si>
  <si>
    <t>1인분/2인분/3인분/4인분이상</t>
    <phoneticPr fontId="3" type="noConversion"/>
  </si>
  <si>
    <t>쉬움/보통/어려움</t>
    <phoneticPr fontId="3" type="noConversion"/>
  </si>
  <si>
    <t xml:space="preserve">     나의 냉장고</t>
    <phoneticPr fontId="3" type="noConversion"/>
  </si>
  <si>
    <t xml:space="preserve">        나의 냉장고 재료 리스트</t>
    <phoneticPr fontId="3" type="noConversion"/>
  </si>
  <si>
    <t xml:space="preserve">        재료 삭제</t>
    <phoneticPr fontId="3" type="noConversion"/>
  </si>
  <si>
    <t xml:space="preserve">        재료 등록</t>
    <phoneticPr fontId="3" type="noConversion"/>
  </si>
  <si>
    <t xml:space="preserve"> </t>
    <phoneticPr fontId="3" type="noConversion"/>
  </si>
  <si>
    <t xml:space="preserve">        재료 조회</t>
    <phoneticPr fontId="3" type="noConversion"/>
  </si>
  <si>
    <t xml:space="preserve">     레시피 분류</t>
    <phoneticPr fontId="3" type="noConversion"/>
  </si>
  <si>
    <t xml:space="preserve">       조리시간별 레시피</t>
    <phoneticPr fontId="3" type="noConversion"/>
  </si>
  <si>
    <t xml:space="preserve">       재료별 레시피</t>
    <phoneticPr fontId="3" type="noConversion"/>
  </si>
  <si>
    <t xml:space="preserve">       오늘의 인기 레시피</t>
    <phoneticPr fontId="3" type="noConversion"/>
  </si>
  <si>
    <t xml:space="preserve">       인원수별 레시피</t>
    <phoneticPr fontId="3" type="noConversion"/>
  </si>
  <si>
    <t xml:space="preserve">       난이도별 레시피</t>
    <phoneticPr fontId="3" type="noConversion"/>
  </si>
  <si>
    <t>REFRIGERATOR_INFO</t>
    <phoneticPr fontId="3" type="noConversion"/>
  </si>
  <si>
    <t>있는 재료</t>
    <phoneticPr fontId="3" type="noConversion"/>
  </si>
  <si>
    <t>FOOD_INGREDIENTS</t>
    <phoneticPr fontId="3" type="noConversion"/>
  </si>
  <si>
    <t>레시피 정보</t>
    <phoneticPr fontId="3" type="noConversion"/>
  </si>
  <si>
    <t>재료 번호</t>
    <phoneticPr fontId="3" type="noConversion"/>
  </si>
  <si>
    <t>FOOD_SEQ_NO</t>
    <phoneticPr fontId="3" type="noConversion"/>
  </si>
  <si>
    <t>RECIPE_INFO</t>
    <phoneticPr fontId="3" type="noConversion"/>
  </si>
  <si>
    <t>레시피 번호</t>
    <phoneticPr fontId="3" type="noConversion"/>
  </si>
  <si>
    <t>난이도</t>
    <phoneticPr fontId="3" type="noConversion"/>
  </si>
  <si>
    <t>조회수</t>
    <phoneticPr fontId="3" type="noConversion"/>
  </si>
  <si>
    <t>추천수</t>
    <phoneticPr fontId="3" type="noConversion"/>
  </si>
  <si>
    <t>인분</t>
    <phoneticPr fontId="3" type="noConversion"/>
  </si>
  <si>
    <t>요리 시간</t>
    <phoneticPr fontId="3" type="noConversion"/>
  </si>
  <si>
    <t>요리 이미지</t>
    <phoneticPr fontId="3" type="noConversion"/>
  </si>
  <si>
    <t>재료 정보</t>
    <phoneticPr fontId="3" type="noConversion"/>
  </si>
  <si>
    <t>INGREDIENTS_INFO</t>
    <phoneticPr fontId="3" type="noConversion"/>
  </si>
  <si>
    <t>나의 재료 번호</t>
    <phoneticPr fontId="3" type="noConversion"/>
  </si>
  <si>
    <t>MYFOOD_SEQ_NO</t>
    <phoneticPr fontId="3" type="noConversion"/>
  </si>
  <si>
    <t>RECIPE_SEQ_NO</t>
  </si>
  <si>
    <t>RECIPE_SEQ_NO</t>
    <phoneticPr fontId="3" type="noConversion"/>
  </si>
  <si>
    <t>int unsigned</t>
  </si>
  <si>
    <t>재료의 양</t>
    <phoneticPr fontId="3" type="noConversion"/>
  </si>
  <si>
    <t>INGREDIENTS_WEIGHT</t>
    <phoneticPr fontId="3" type="noConversion"/>
  </si>
  <si>
    <t>DIFFICULTY</t>
    <phoneticPr fontId="3" type="noConversion"/>
  </si>
  <si>
    <t>VIEWS</t>
    <phoneticPr fontId="3" type="noConversion"/>
  </si>
  <si>
    <t>RECOMMENDED</t>
    <phoneticPr fontId="3" type="noConversion"/>
  </si>
  <si>
    <t>TIME</t>
    <phoneticPr fontId="3" type="noConversion"/>
  </si>
  <si>
    <t>NUM_PEOPLE</t>
    <phoneticPr fontId="3" type="noConversion"/>
  </si>
  <si>
    <t>IMAGE</t>
    <phoneticPr fontId="3" type="noConversion"/>
  </si>
  <si>
    <t>RECIPE_INFO PK</t>
    <phoneticPr fontId="3" type="noConversion"/>
  </si>
  <si>
    <t>재료 이름</t>
    <phoneticPr fontId="3" type="noConversion"/>
  </si>
  <si>
    <t>INGREDIENTS_NAME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</si>
</sst>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2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8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1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Malgun Gothic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Arial"/>
      <family val="2"/>
    </font>
    <font>
      <b/>
      <sz val="3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137">
    <xf numFmtId="0" fontId="0" fillId="0" borderId="0" xfId="0">
      <alignment vertical="center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 wrapText="1"/>
    </xf>
    <xf numFmtId="0" fontId="14" fillId="5" borderId="7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6" fillId="0" borderId="0" xfId="0" applyFont="1" applyAlignment="1"/>
    <xf numFmtId="0" fontId="17" fillId="0" borderId="1" xfId="0" applyFont="1" applyBorder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5" fillId="6" borderId="1" xfId="0" applyFont="1" applyFill="1" applyBorder="1" applyAlignment="1" applyProtection="1">
      <protection locked="0"/>
    </xf>
    <xf numFmtId="0" fontId="21" fillId="7" borderId="1" xfId="0" applyFont="1" applyFill="1" applyBorder="1" applyAlignment="1" applyProtection="1">
      <alignment horizontal="center" vertical="center"/>
      <protection locked="0"/>
    </xf>
    <xf numFmtId="176" fontId="21" fillId="7" borderId="1" xfId="0" applyNumberFormat="1" applyFont="1" applyFill="1" applyBorder="1" applyAlignment="1" applyProtection="1">
      <alignment horizontal="center" vertical="center"/>
      <protection locked="0"/>
    </xf>
    <xf numFmtId="0" fontId="21" fillId="7" borderId="1" xfId="0" applyFont="1" applyFill="1" applyBorder="1" applyAlignment="1" applyProtection="1">
      <alignment horizontal="center"/>
      <protection locked="0"/>
    </xf>
    <xf numFmtId="9" fontId="21" fillId="7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9" fontId="0" fillId="0" borderId="1" xfId="0" applyNumberFormat="1" applyBorder="1" applyAlignment="1" applyProtection="1">
      <alignment horizontal="right"/>
    </xf>
    <xf numFmtId="0" fontId="0" fillId="0" borderId="1" xfId="0" applyFill="1" applyBorder="1" applyProtection="1">
      <alignment vertical="center"/>
    </xf>
    <xf numFmtId="0" fontId="16" fillId="0" borderId="1" xfId="0" applyFont="1" applyBorder="1" applyProtection="1">
      <alignment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</xf>
    <xf numFmtId="176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5" fillId="8" borderId="1" xfId="0" applyFont="1" applyFill="1" applyBorder="1" applyAlignment="1" applyProtection="1">
      <protection locked="0"/>
    </xf>
    <xf numFmtId="0" fontId="9" fillId="9" borderId="1" xfId="0" applyFont="1" applyFill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1" fillId="10" borderId="1" xfId="1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176" fontId="5" fillId="6" borderId="1" xfId="0" applyNumberFormat="1" applyFont="1" applyFill="1" applyBorder="1" applyAlignment="1" applyProtection="1">
      <alignment horizontal="left"/>
    </xf>
    <xf numFmtId="176" fontId="5" fillId="6" borderId="1" xfId="0" applyNumberFormat="1" applyFont="1" applyFill="1" applyBorder="1" applyAlignment="1" applyProtection="1">
      <alignment horizontal="right"/>
      <protection locked="0"/>
    </xf>
    <xf numFmtId="0" fontId="5" fillId="6" borderId="1" xfId="0" applyFont="1" applyFill="1" applyBorder="1" applyAlignment="1" applyProtection="1">
      <alignment horizontal="right" wrapText="1"/>
    </xf>
    <xf numFmtId="9" fontId="7" fillId="6" borderId="1" xfId="0" applyNumberFormat="1" applyFont="1" applyFill="1" applyBorder="1" applyAlignment="1" applyProtection="1">
      <alignment horizontal="right"/>
    </xf>
    <xf numFmtId="9" fontId="5" fillId="6" borderId="1" xfId="0" applyNumberFormat="1" applyFont="1" applyFill="1" applyBorder="1" applyAlignment="1" applyProtection="1">
      <alignment horizontal="right" wrapText="1"/>
    </xf>
    <xf numFmtId="176" fontId="5" fillId="8" borderId="1" xfId="0" applyNumberFormat="1" applyFont="1" applyFill="1" applyBorder="1" applyAlignment="1" applyProtection="1">
      <alignment horizontal="left"/>
    </xf>
    <xf numFmtId="176" fontId="5" fillId="8" borderId="1" xfId="0" applyNumberFormat="1" applyFont="1" applyFill="1" applyBorder="1" applyAlignment="1" applyProtection="1">
      <alignment horizontal="right"/>
      <protection locked="0"/>
    </xf>
    <xf numFmtId="0" fontId="5" fillId="8" borderId="1" xfId="0" applyFont="1" applyFill="1" applyBorder="1" applyAlignment="1" applyProtection="1">
      <alignment horizontal="right" wrapText="1"/>
    </xf>
    <xf numFmtId="9" fontId="5" fillId="8" borderId="1" xfId="0" applyNumberFormat="1" applyFont="1" applyFill="1" applyBorder="1" applyAlignment="1" applyProtection="1">
      <alignment horizontal="right" wrapText="1"/>
    </xf>
    <xf numFmtId="0" fontId="1" fillId="9" borderId="1" xfId="0" applyFont="1" applyFill="1" applyBorder="1" applyProtection="1">
      <alignment vertical="center"/>
    </xf>
    <xf numFmtId="176" fontId="1" fillId="9" borderId="1" xfId="0" applyNumberFormat="1" applyFont="1" applyFill="1" applyBorder="1" applyProtection="1">
      <alignment vertical="center"/>
      <protection locked="0"/>
    </xf>
    <xf numFmtId="0" fontId="1" fillId="9" borderId="1" xfId="0" applyFont="1" applyFill="1" applyBorder="1" applyAlignment="1" applyProtection="1">
      <alignment horizontal="right"/>
    </xf>
    <xf numFmtId="9" fontId="1" fillId="9" borderId="1" xfId="0" applyNumberFormat="1" applyFont="1" applyFill="1" applyBorder="1" applyAlignment="1" applyProtection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1" fillId="0" borderId="1" xfId="1" applyFont="1" applyBorder="1" applyAlignment="1" applyProtection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>
      <alignment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 wrapText="1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4" xfId="1" applyFont="1" applyFill="1" applyBorder="1" applyAlignment="1" applyProtection="1">
      <alignment horizontal="center" vertical="center" wrapText="1"/>
    </xf>
  </cellXfs>
  <cellStyles count="2">
    <cellStyle name="표준" xfId="0" builtinId="0"/>
    <cellStyle name="표준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0</xdr:row>
      <xdr:rowOff>63499</xdr:rowOff>
    </xdr:from>
    <xdr:to>
      <xdr:col>18</xdr:col>
      <xdr:colOff>552450</xdr:colOff>
      <xdr:row>37</xdr:row>
      <xdr:rowOff>92138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5F5D0FC-4301-449E-B852-E342B3745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63499"/>
          <a:ext cx="12814300" cy="7781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I7" sqref="I7"/>
    </sheetView>
  </sheetViews>
  <sheetFormatPr defaultRowHeight="16.5"/>
  <cols>
    <col min="1" max="1" width="8.625" bestFit="1" customWidth="1"/>
    <col min="2" max="2" width="21.625" customWidth="1"/>
    <col min="3" max="3" width="22.5" bestFit="1" customWidth="1"/>
    <col min="4" max="4" width="15.625" customWidth="1"/>
    <col min="5" max="5" width="46.75" customWidth="1"/>
    <col min="6" max="6" width="15.625" customWidth="1"/>
    <col min="7" max="7" width="12.125" customWidth="1"/>
  </cols>
  <sheetData>
    <row r="1" spans="1:7">
      <c r="A1" s="96" t="s">
        <v>50</v>
      </c>
      <c r="B1" s="97"/>
      <c r="C1" s="97"/>
      <c r="D1" s="97"/>
      <c r="E1" s="97"/>
      <c r="F1" s="97"/>
      <c r="G1" s="97"/>
    </row>
    <row r="2" spans="1:7">
      <c r="A2" s="97"/>
      <c r="B2" s="97"/>
      <c r="C2" s="97"/>
      <c r="D2" s="97"/>
      <c r="E2" s="97"/>
      <c r="F2" s="97"/>
      <c r="G2" s="97"/>
    </row>
    <row r="3" spans="1:7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>
      <c r="A4" s="97" t="s">
        <v>72</v>
      </c>
      <c r="B4" s="62" t="s">
        <v>7</v>
      </c>
      <c r="C4" s="61"/>
      <c r="D4" s="61"/>
      <c r="E4" s="13" t="s">
        <v>109</v>
      </c>
      <c r="F4" s="13" t="s">
        <v>8</v>
      </c>
      <c r="G4" s="13"/>
    </row>
    <row r="5" spans="1:7">
      <c r="A5" s="97"/>
      <c r="B5" s="98" t="s">
        <v>55</v>
      </c>
      <c r="C5" s="65" t="s">
        <v>159</v>
      </c>
      <c r="D5" s="61"/>
      <c r="E5" s="58" t="s">
        <v>199</v>
      </c>
      <c r="F5" s="58" t="s">
        <v>8</v>
      </c>
      <c r="G5" s="58"/>
    </row>
    <row r="6" spans="1:7">
      <c r="A6" s="97"/>
      <c r="B6" s="99"/>
      <c r="C6" s="101" t="s">
        <v>145</v>
      </c>
      <c r="D6" s="61" t="s">
        <v>114</v>
      </c>
      <c r="E6" s="13"/>
      <c r="F6" s="58" t="s">
        <v>8</v>
      </c>
      <c r="G6" s="13"/>
    </row>
    <row r="7" spans="1:7">
      <c r="A7" s="97"/>
      <c r="B7" s="99"/>
      <c r="C7" s="102"/>
      <c r="D7" s="63" t="s">
        <v>58</v>
      </c>
      <c r="E7" s="13"/>
      <c r="F7" s="58" t="s">
        <v>8</v>
      </c>
      <c r="G7" s="13"/>
    </row>
    <row r="8" spans="1:7">
      <c r="A8" s="97"/>
      <c r="B8" s="100"/>
      <c r="C8" s="103"/>
      <c r="D8" s="61" t="s">
        <v>143</v>
      </c>
      <c r="E8" s="13"/>
      <c r="F8" s="58" t="s">
        <v>8</v>
      </c>
      <c r="G8" s="58"/>
    </row>
    <row r="9" spans="1:7">
      <c r="A9" s="97"/>
      <c r="B9" s="82" t="s">
        <v>165</v>
      </c>
      <c r="C9" s="85"/>
      <c r="D9" s="79"/>
      <c r="E9" s="79" t="s">
        <v>200</v>
      </c>
      <c r="F9" s="79" t="s">
        <v>8</v>
      </c>
      <c r="G9" s="79"/>
    </row>
    <row r="10" spans="1:7">
      <c r="A10" s="97"/>
      <c r="B10" s="81" t="s">
        <v>171</v>
      </c>
      <c r="C10" s="87"/>
      <c r="D10" s="80"/>
      <c r="E10" s="80" t="s">
        <v>201</v>
      </c>
      <c r="F10" s="80" t="s">
        <v>8</v>
      </c>
      <c r="G10" s="80"/>
    </row>
    <row r="11" spans="1:7">
      <c r="A11" s="97"/>
      <c r="B11" s="86" t="s">
        <v>176</v>
      </c>
      <c r="C11" s="87"/>
      <c r="D11" s="80"/>
      <c r="E11" s="80" t="s">
        <v>182</v>
      </c>
      <c r="F11" s="80" t="s">
        <v>8</v>
      </c>
      <c r="G11" s="80"/>
    </row>
    <row r="12" spans="1:7">
      <c r="A12" s="97"/>
      <c r="B12" s="86" t="s">
        <v>177</v>
      </c>
      <c r="C12" s="87"/>
      <c r="D12" s="80"/>
      <c r="E12" s="80" t="s">
        <v>202</v>
      </c>
      <c r="F12" s="80" t="s">
        <v>8</v>
      </c>
      <c r="G12" s="80"/>
    </row>
    <row r="13" spans="1:7">
      <c r="A13" s="97"/>
      <c r="B13" s="86" t="s">
        <v>192</v>
      </c>
      <c r="C13" s="87"/>
      <c r="D13" s="80"/>
      <c r="E13" s="80" t="s">
        <v>203</v>
      </c>
      <c r="F13" s="80" t="s">
        <v>8</v>
      </c>
      <c r="G13" s="80"/>
    </row>
    <row r="14" spans="1:7">
      <c r="A14" s="84"/>
      <c r="B14" s="83"/>
      <c r="C14" s="94"/>
      <c r="D14" s="84"/>
      <c r="E14" s="84"/>
      <c r="F14" s="84"/>
      <c r="G14" s="84"/>
    </row>
    <row r="15" spans="1:7">
      <c r="A15" s="84"/>
      <c r="B15" s="83"/>
      <c r="C15" s="94"/>
      <c r="D15" s="84"/>
      <c r="E15" s="84"/>
      <c r="F15" s="84"/>
      <c r="G15" s="84"/>
    </row>
    <row r="16" spans="1:7" ht="17.45" customHeight="1">
      <c r="A16" s="104" t="s">
        <v>9</v>
      </c>
      <c r="B16" s="104"/>
      <c r="C16" s="104"/>
      <c r="D16" s="104"/>
      <c r="E16" s="104"/>
      <c r="F16" s="104"/>
      <c r="G16" s="104"/>
    </row>
    <row r="17" spans="1:7" ht="17.45" customHeight="1">
      <c r="A17" s="104"/>
      <c r="B17" s="104"/>
      <c r="C17" s="104"/>
      <c r="D17" s="104"/>
      <c r="E17" s="104"/>
      <c r="F17" s="104"/>
      <c r="G17" s="104"/>
    </row>
    <row r="18" spans="1:7">
      <c r="A18" s="9" t="s">
        <v>0</v>
      </c>
      <c r="B18" s="9" t="s">
        <v>1</v>
      </c>
      <c r="C18" s="9" t="s">
        <v>2</v>
      </c>
      <c r="D18" s="9" t="s">
        <v>3</v>
      </c>
      <c r="E18" s="9" t="s">
        <v>4</v>
      </c>
      <c r="F18" s="9" t="s">
        <v>5</v>
      </c>
      <c r="G18" s="9" t="s">
        <v>6</v>
      </c>
    </row>
    <row r="19" spans="1:7">
      <c r="A19" s="101" t="s">
        <v>72</v>
      </c>
      <c r="B19" s="98" t="s">
        <v>7</v>
      </c>
      <c r="C19" s="98" t="s">
        <v>10</v>
      </c>
      <c r="D19" s="43" t="s">
        <v>115</v>
      </c>
      <c r="E19" s="44"/>
      <c r="F19" s="42" t="s">
        <v>8</v>
      </c>
      <c r="G19" s="60"/>
    </row>
    <row r="20" spans="1:7">
      <c r="A20" s="102"/>
      <c r="B20" s="99"/>
      <c r="C20" s="99"/>
      <c r="D20" s="6" t="s">
        <v>116</v>
      </c>
      <c r="E20" s="5"/>
      <c r="F20" s="5" t="s">
        <v>8</v>
      </c>
      <c r="G20" s="60"/>
    </row>
    <row r="21" spans="1:7">
      <c r="A21" s="102"/>
      <c r="B21" s="99"/>
      <c r="C21" s="99"/>
      <c r="D21" s="6" t="s">
        <v>117</v>
      </c>
      <c r="E21" s="5"/>
      <c r="F21" s="42" t="s">
        <v>8</v>
      </c>
      <c r="G21" s="60"/>
    </row>
    <row r="22" spans="1:7">
      <c r="A22" s="102"/>
      <c r="B22" s="99"/>
      <c r="C22" s="99"/>
      <c r="D22" s="43" t="s">
        <v>122</v>
      </c>
      <c r="E22" s="42"/>
      <c r="F22" s="42" t="s">
        <v>8</v>
      </c>
      <c r="G22" s="60"/>
    </row>
    <row r="23" spans="1:7">
      <c r="A23" s="102"/>
      <c r="B23" s="99"/>
      <c r="C23" s="99"/>
      <c r="D23" s="6" t="s">
        <v>123</v>
      </c>
      <c r="E23" s="5"/>
      <c r="F23" s="42" t="s">
        <v>8</v>
      </c>
      <c r="G23" s="60"/>
    </row>
    <row r="24" spans="1:7">
      <c r="A24" s="102"/>
      <c r="B24" s="99"/>
      <c r="C24" s="100"/>
      <c r="D24" s="6" t="s">
        <v>113</v>
      </c>
      <c r="E24" s="5"/>
      <c r="F24" s="42" t="s">
        <v>8</v>
      </c>
      <c r="G24" s="60"/>
    </row>
    <row r="25" spans="1:7">
      <c r="A25" s="102"/>
      <c r="B25" s="99"/>
      <c r="C25" s="102" t="s">
        <v>145</v>
      </c>
      <c r="D25" s="59" t="s">
        <v>58</v>
      </c>
      <c r="E25" s="58"/>
      <c r="F25" s="58" t="s">
        <v>8</v>
      </c>
      <c r="G25" s="60"/>
    </row>
    <row r="26" spans="1:7">
      <c r="A26" s="103"/>
      <c r="B26" s="100"/>
      <c r="C26" s="103"/>
      <c r="D26" s="58" t="s">
        <v>143</v>
      </c>
      <c r="E26" s="58"/>
      <c r="F26" s="58" t="s">
        <v>8</v>
      </c>
      <c r="G26" s="60"/>
    </row>
  </sheetData>
  <mergeCells count="9">
    <mergeCell ref="A1:G2"/>
    <mergeCell ref="C19:C24"/>
    <mergeCell ref="C6:C8"/>
    <mergeCell ref="B5:B8"/>
    <mergeCell ref="A19:A26"/>
    <mergeCell ref="A16:G17"/>
    <mergeCell ref="B19:B26"/>
    <mergeCell ref="C25:C26"/>
    <mergeCell ref="A4:A1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85" zoomScaleNormal="85" workbookViewId="0">
      <selection activeCell="N31" sqref="N31"/>
    </sheetView>
  </sheetViews>
  <sheetFormatPr defaultColWidth="9" defaultRowHeight="16.5"/>
  <cols>
    <col min="1" max="1" width="9.375" style="1" customWidth="1"/>
    <col min="2" max="2" width="17.375" style="1" customWidth="1"/>
    <col min="3" max="3" width="22.125" style="1" bestFit="1" customWidth="1"/>
    <col min="4" max="4" width="22.5" style="1" bestFit="1" customWidth="1"/>
    <col min="5" max="5" width="15.625" style="1" customWidth="1"/>
    <col min="6" max="6" width="22.625" style="1" bestFit="1" customWidth="1"/>
    <col min="7" max="10" width="16.375" style="1" customWidth="1"/>
    <col min="11" max="11" width="9" style="1"/>
    <col min="12" max="12" width="11.625" style="1" bestFit="1" customWidth="1"/>
    <col min="13" max="16384" width="9" style="1"/>
  </cols>
  <sheetData>
    <row r="1" spans="1:12" ht="24">
      <c r="A1" s="115" t="s">
        <v>50</v>
      </c>
      <c r="B1" s="116"/>
      <c r="C1" s="116"/>
      <c r="D1" s="116"/>
      <c r="E1" s="116"/>
      <c r="F1" s="116"/>
      <c r="G1" s="116"/>
      <c r="H1" s="116"/>
      <c r="I1" s="116"/>
      <c r="J1" s="117"/>
    </row>
    <row r="2" spans="1:12">
      <c r="A2" s="106" t="s">
        <v>11</v>
      </c>
      <c r="B2" s="120" t="s">
        <v>12</v>
      </c>
      <c r="C2" s="120"/>
      <c r="D2" s="121"/>
      <c r="E2" s="121"/>
      <c r="F2" s="106" t="s">
        <v>13</v>
      </c>
      <c r="G2" s="106" t="s">
        <v>36</v>
      </c>
      <c r="H2" s="106" t="s">
        <v>14</v>
      </c>
      <c r="I2" s="106" t="s">
        <v>16</v>
      </c>
      <c r="J2" s="106" t="s">
        <v>0</v>
      </c>
      <c r="L2" s="1" t="s">
        <v>56</v>
      </c>
    </row>
    <row r="3" spans="1:12">
      <c r="A3" s="119"/>
      <c r="B3" s="4" t="s">
        <v>17</v>
      </c>
      <c r="C3" s="4" t="s">
        <v>18</v>
      </c>
      <c r="D3" s="4" t="s">
        <v>19</v>
      </c>
      <c r="E3" s="4" t="s">
        <v>101</v>
      </c>
      <c r="F3" s="119"/>
      <c r="G3" s="119"/>
      <c r="H3" s="119"/>
      <c r="I3" s="119"/>
      <c r="J3" s="119"/>
      <c r="L3" s="1" t="s">
        <v>37</v>
      </c>
    </row>
    <row r="4" spans="1:12">
      <c r="A4" s="118" t="s">
        <v>72</v>
      </c>
      <c r="B4" s="118" t="s">
        <v>7</v>
      </c>
      <c r="C4" s="48" t="s">
        <v>52</v>
      </c>
      <c r="D4" s="48"/>
      <c r="E4" s="48"/>
      <c r="F4" s="48" t="s">
        <v>52</v>
      </c>
      <c r="G4" s="18" t="s">
        <v>21</v>
      </c>
      <c r="H4" s="19" t="s">
        <v>59</v>
      </c>
      <c r="I4" s="20" t="s">
        <v>164</v>
      </c>
      <c r="J4" s="20" t="s">
        <v>50</v>
      </c>
      <c r="L4" s="1" t="s">
        <v>38</v>
      </c>
    </row>
    <row r="5" spans="1:12">
      <c r="A5" s="118"/>
      <c r="B5" s="118"/>
      <c r="C5" s="122" t="s">
        <v>144</v>
      </c>
      <c r="D5" s="48" t="s">
        <v>107</v>
      </c>
      <c r="E5" s="48"/>
      <c r="F5" s="48" t="s">
        <v>107</v>
      </c>
      <c r="G5" s="18" t="s">
        <v>21</v>
      </c>
      <c r="H5" s="19" t="s">
        <v>60</v>
      </c>
      <c r="I5" s="20" t="s">
        <v>164</v>
      </c>
      <c r="J5" s="20" t="s">
        <v>50</v>
      </c>
    </row>
    <row r="6" spans="1:12">
      <c r="A6" s="118"/>
      <c r="B6" s="118"/>
      <c r="C6" s="122"/>
      <c r="D6" s="48" t="s">
        <v>108</v>
      </c>
      <c r="E6" s="48"/>
      <c r="F6" s="48" t="s">
        <v>108</v>
      </c>
      <c r="G6" s="18" t="s">
        <v>25</v>
      </c>
      <c r="H6" s="19" t="s">
        <v>61</v>
      </c>
      <c r="I6" s="20" t="s">
        <v>164</v>
      </c>
      <c r="J6" s="20" t="s">
        <v>50</v>
      </c>
      <c r="L6" s="1" t="s">
        <v>39</v>
      </c>
    </row>
    <row r="7" spans="1:12">
      <c r="A7" s="118"/>
      <c r="B7" s="118"/>
      <c r="C7" s="64" t="s">
        <v>32</v>
      </c>
      <c r="D7" s="64"/>
      <c r="E7" s="64"/>
      <c r="F7" s="48" t="s">
        <v>32</v>
      </c>
      <c r="G7" s="18" t="s">
        <v>28</v>
      </c>
      <c r="H7" s="19" t="s">
        <v>62</v>
      </c>
      <c r="I7" s="20" t="s">
        <v>164</v>
      </c>
      <c r="J7" s="20" t="s">
        <v>50</v>
      </c>
    </row>
    <row r="8" spans="1:12">
      <c r="A8" s="118"/>
      <c r="B8" s="118" t="s">
        <v>55</v>
      </c>
      <c r="C8" s="126" t="s">
        <v>159</v>
      </c>
      <c r="D8" s="64" t="s">
        <v>163</v>
      </c>
      <c r="E8" s="48"/>
      <c r="F8" s="64" t="s">
        <v>163</v>
      </c>
      <c r="G8" s="18" t="s">
        <v>21</v>
      </c>
      <c r="H8" s="19" t="s">
        <v>63</v>
      </c>
      <c r="I8" s="20" t="s">
        <v>164</v>
      </c>
      <c r="J8" s="20" t="s">
        <v>50</v>
      </c>
    </row>
    <row r="9" spans="1:12">
      <c r="A9" s="118"/>
      <c r="B9" s="118"/>
      <c r="C9" s="126"/>
      <c r="D9" s="64" t="s">
        <v>160</v>
      </c>
      <c r="E9" s="48"/>
      <c r="F9" s="64" t="s">
        <v>160</v>
      </c>
      <c r="G9" s="18" t="s">
        <v>21</v>
      </c>
      <c r="H9" s="19" t="s">
        <v>64</v>
      </c>
      <c r="I9" s="20" t="s">
        <v>164</v>
      </c>
      <c r="J9" s="20" t="s">
        <v>50</v>
      </c>
    </row>
    <row r="10" spans="1:12">
      <c r="A10" s="118"/>
      <c r="B10" s="118"/>
      <c r="C10" s="126"/>
      <c r="D10" s="64" t="s">
        <v>161</v>
      </c>
      <c r="E10" s="48"/>
      <c r="F10" s="64" t="s">
        <v>161</v>
      </c>
      <c r="G10" s="18" t="s">
        <v>21</v>
      </c>
      <c r="H10" s="19" t="s">
        <v>65</v>
      </c>
      <c r="I10" s="20" t="s">
        <v>164</v>
      </c>
      <c r="J10" s="20" t="s">
        <v>50</v>
      </c>
    </row>
    <row r="11" spans="1:12">
      <c r="A11" s="118"/>
      <c r="B11" s="118"/>
      <c r="C11" s="126"/>
      <c r="D11" s="64" t="s">
        <v>162</v>
      </c>
      <c r="E11" s="48"/>
      <c r="F11" s="64" t="s">
        <v>162</v>
      </c>
      <c r="G11" s="18" t="s">
        <v>34</v>
      </c>
      <c r="H11" s="19" t="s">
        <v>66</v>
      </c>
      <c r="I11" s="20" t="s">
        <v>164</v>
      </c>
      <c r="J11" s="20" t="s">
        <v>50</v>
      </c>
    </row>
    <row r="12" spans="1:12">
      <c r="A12" s="118"/>
      <c r="B12" s="118"/>
      <c r="C12" s="126" t="s">
        <v>145</v>
      </c>
      <c r="D12" s="64" t="s">
        <v>58</v>
      </c>
      <c r="E12" s="48"/>
      <c r="F12" s="64" t="s">
        <v>58</v>
      </c>
      <c r="G12" s="18" t="s">
        <v>31</v>
      </c>
      <c r="H12" s="19" t="s">
        <v>67</v>
      </c>
      <c r="I12" s="20" t="s">
        <v>164</v>
      </c>
      <c r="J12" s="20" t="s">
        <v>50</v>
      </c>
    </row>
    <row r="13" spans="1:12">
      <c r="A13" s="118"/>
      <c r="B13" s="118"/>
      <c r="C13" s="126"/>
      <c r="D13" s="64" t="s">
        <v>143</v>
      </c>
      <c r="E13" s="64"/>
      <c r="F13" s="64" t="s">
        <v>143</v>
      </c>
      <c r="G13" s="18" t="s">
        <v>31</v>
      </c>
      <c r="H13" s="19" t="s">
        <v>68</v>
      </c>
      <c r="I13" s="20" t="s">
        <v>164</v>
      </c>
      <c r="J13" s="20" t="s">
        <v>50</v>
      </c>
    </row>
    <row r="14" spans="1:12">
      <c r="A14" s="118"/>
      <c r="B14" s="118"/>
      <c r="C14" s="126"/>
      <c r="D14" s="64" t="s">
        <v>51</v>
      </c>
      <c r="E14" s="64"/>
      <c r="F14" s="64" t="s">
        <v>51</v>
      </c>
      <c r="G14" s="18" t="s">
        <v>34</v>
      </c>
      <c r="H14" s="19" t="s">
        <v>69</v>
      </c>
      <c r="I14" s="20" t="s">
        <v>164</v>
      </c>
      <c r="J14" s="20" t="s">
        <v>50</v>
      </c>
    </row>
    <row r="15" spans="1:12">
      <c r="A15" s="118"/>
      <c r="B15" s="97" t="s">
        <v>165</v>
      </c>
      <c r="C15" s="64" t="s">
        <v>166</v>
      </c>
      <c r="D15" s="64"/>
      <c r="E15" s="64"/>
      <c r="F15" s="64" t="s">
        <v>166</v>
      </c>
      <c r="G15" s="18" t="s">
        <v>21</v>
      </c>
      <c r="H15" s="19" t="s">
        <v>70</v>
      </c>
      <c r="I15" s="20" t="s">
        <v>164</v>
      </c>
      <c r="J15" s="20" t="s">
        <v>50</v>
      </c>
    </row>
    <row r="16" spans="1:12">
      <c r="A16" s="118"/>
      <c r="B16" s="97"/>
      <c r="C16" s="64" t="s">
        <v>167</v>
      </c>
      <c r="D16" s="64"/>
      <c r="E16" s="64"/>
      <c r="F16" s="64" t="s">
        <v>167</v>
      </c>
      <c r="G16" s="18" t="s">
        <v>21</v>
      </c>
      <c r="H16" s="19" t="s">
        <v>102</v>
      </c>
      <c r="I16" s="20" t="s">
        <v>164</v>
      </c>
      <c r="J16" s="20" t="s">
        <v>50</v>
      </c>
    </row>
    <row r="17" spans="1:10">
      <c r="A17" s="118"/>
      <c r="B17" s="97"/>
      <c r="C17" s="64" t="s">
        <v>168</v>
      </c>
      <c r="D17" s="64"/>
      <c r="E17" s="64"/>
      <c r="F17" s="64" t="s">
        <v>168</v>
      </c>
      <c r="G17" s="18" t="s">
        <v>21</v>
      </c>
      <c r="H17" s="19" t="s">
        <v>103</v>
      </c>
      <c r="I17" s="20" t="s">
        <v>164</v>
      </c>
      <c r="J17" s="20" t="s">
        <v>50</v>
      </c>
    </row>
    <row r="18" spans="1:10">
      <c r="A18" s="118"/>
      <c r="B18" s="97"/>
      <c r="C18" s="64" t="s">
        <v>169</v>
      </c>
      <c r="D18" s="64"/>
      <c r="E18" s="64"/>
      <c r="F18" s="64" t="s">
        <v>169</v>
      </c>
      <c r="G18" s="18" t="s">
        <v>21</v>
      </c>
      <c r="H18" s="19" t="s">
        <v>104</v>
      </c>
      <c r="I18" s="20" t="s">
        <v>164</v>
      </c>
      <c r="J18" s="20" t="s">
        <v>50</v>
      </c>
    </row>
    <row r="19" spans="1:10">
      <c r="A19" s="118"/>
      <c r="B19" s="97"/>
      <c r="C19" s="64" t="s">
        <v>170</v>
      </c>
      <c r="D19" s="64"/>
      <c r="E19" s="64"/>
      <c r="F19" s="64" t="s">
        <v>170</v>
      </c>
      <c r="G19" s="18" t="s">
        <v>21</v>
      </c>
      <c r="H19" s="19" t="s">
        <v>105</v>
      </c>
      <c r="I19" s="20" t="s">
        <v>164</v>
      </c>
      <c r="J19" s="20" t="s">
        <v>50</v>
      </c>
    </row>
    <row r="20" spans="1:10">
      <c r="A20" s="118"/>
      <c r="B20" s="118" t="s">
        <v>171</v>
      </c>
      <c r="C20" s="64" t="s">
        <v>172</v>
      </c>
      <c r="D20" s="64"/>
      <c r="E20" s="64"/>
      <c r="F20" s="64" t="s">
        <v>172</v>
      </c>
      <c r="G20" s="18" t="s">
        <v>21</v>
      </c>
      <c r="H20" s="19" t="s">
        <v>106</v>
      </c>
      <c r="I20" s="20" t="s">
        <v>164</v>
      </c>
      <c r="J20" s="20" t="s">
        <v>50</v>
      </c>
    </row>
    <row r="21" spans="1:10">
      <c r="A21" s="118"/>
      <c r="B21" s="118"/>
      <c r="C21" s="64" t="s">
        <v>162</v>
      </c>
      <c r="D21" s="64"/>
      <c r="E21" s="64"/>
      <c r="F21" s="64" t="s">
        <v>162</v>
      </c>
      <c r="G21" s="18" t="s">
        <v>21</v>
      </c>
      <c r="H21" s="19" t="s">
        <v>174</v>
      </c>
      <c r="I21" s="20" t="s">
        <v>164</v>
      </c>
      <c r="J21" s="20" t="s">
        <v>50</v>
      </c>
    </row>
    <row r="22" spans="1:10">
      <c r="A22" s="118"/>
      <c r="B22" s="118"/>
      <c r="C22" s="64" t="s">
        <v>173</v>
      </c>
      <c r="D22" s="64"/>
      <c r="E22" s="64"/>
      <c r="F22" s="64" t="s">
        <v>173</v>
      </c>
      <c r="G22" s="18" t="s">
        <v>21</v>
      </c>
      <c r="H22" s="19" t="s">
        <v>175</v>
      </c>
      <c r="I22" s="20" t="s">
        <v>164</v>
      </c>
      <c r="J22" s="20" t="s">
        <v>50</v>
      </c>
    </row>
    <row r="23" spans="1:10">
      <c r="A23" s="118"/>
      <c r="B23" s="118" t="s">
        <v>176</v>
      </c>
      <c r="C23" s="118" t="s">
        <v>185</v>
      </c>
      <c r="D23" s="64" t="s">
        <v>183</v>
      </c>
      <c r="E23" s="64"/>
      <c r="F23" s="64" t="s">
        <v>183</v>
      </c>
      <c r="G23" s="18" t="s">
        <v>21</v>
      </c>
      <c r="H23" s="19" t="s">
        <v>186</v>
      </c>
      <c r="I23" s="20" t="s">
        <v>164</v>
      </c>
      <c r="J23" s="20" t="s">
        <v>50</v>
      </c>
    </row>
    <row r="24" spans="1:10">
      <c r="A24" s="118"/>
      <c r="B24" s="118"/>
      <c r="C24" s="118"/>
      <c r="D24" s="64" t="s">
        <v>184</v>
      </c>
      <c r="E24" s="64"/>
      <c r="F24" s="64" t="s">
        <v>184</v>
      </c>
      <c r="G24" s="18" t="s">
        <v>21</v>
      </c>
      <c r="H24" s="19" t="s">
        <v>187</v>
      </c>
      <c r="I24" s="20" t="s">
        <v>164</v>
      </c>
      <c r="J24" s="20" t="s">
        <v>50</v>
      </c>
    </row>
    <row r="25" spans="1:10">
      <c r="A25" s="118"/>
      <c r="B25" s="118" t="s">
        <v>177</v>
      </c>
      <c r="C25" s="64" t="s">
        <v>178</v>
      </c>
      <c r="D25" s="64"/>
      <c r="E25" s="64"/>
      <c r="F25" s="64" t="s">
        <v>178</v>
      </c>
      <c r="G25" s="18" t="s">
        <v>21</v>
      </c>
      <c r="H25" s="19" t="s">
        <v>188</v>
      </c>
      <c r="I25" s="20" t="s">
        <v>164</v>
      </c>
      <c r="J25" s="20" t="s">
        <v>50</v>
      </c>
    </row>
    <row r="26" spans="1:10">
      <c r="A26" s="118"/>
      <c r="B26" s="118"/>
      <c r="C26" s="64" t="s">
        <v>179</v>
      </c>
      <c r="D26" s="64"/>
      <c r="E26" s="64"/>
      <c r="F26" s="64" t="s">
        <v>179</v>
      </c>
      <c r="G26" s="18" t="s">
        <v>21</v>
      </c>
      <c r="H26" s="19" t="s">
        <v>189</v>
      </c>
      <c r="I26" s="20" t="s">
        <v>164</v>
      </c>
      <c r="J26" s="20" t="s">
        <v>50</v>
      </c>
    </row>
    <row r="27" spans="1:10">
      <c r="A27" s="118"/>
      <c r="B27" s="118"/>
      <c r="C27" s="64" t="s">
        <v>180</v>
      </c>
      <c r="D27" s="64"/>
      <c r="E27" s="64"/>
      <c r="F27" s="64" t="s">
        <v>180</v>
      </c>
      <c r="G27" s="18" t="s">
        <v>21</v>
      </c>
      <c r="H27" s="19" t="s">
        <v>190</v>
      </c>
      <c r="I27" s="20" t="s">
        <v>164</v>
      </c>
      <c r="J27" s="20" t="s">
        <v>50</v>
      </c>
    </row>
    <row r="28" spans="1:10">
      <c r="A28" s="118"/>
      <c r="B28" s="118"/>
      <c r="C28" s="64" t="s">
        <v>181</v>
      </c>
      <c r="D28" s="64"/>
      <c r="E28" s="64"/>
      <c r="F28" s="64" t="s">
        <v>181</v>
      </c>
      <c r="G28" s="18" t="s">
        <v>21</v>
      </c>
      <c r="H28" s="19" t="s">
        <v>191</v>
      </c>
      <c r="I28" s="20" t="s">
        <v>164</v>
      </c>
      <c r="J28" s="20" t="s">
        <v>50</v>
      </c>
    </row>
    <row r="29" spans="1:10">
      <c r="A29" s="118"/>
      <c r="B29" s="118" t="s">
        <v>192</v>
      </c>
      <c r="C29" s="64" t="s">
        <v>193</v>
      </c>
      <c r="D29" s="64"/>
      <c r="E29" s="64"/>
      <c r="F29" s="64" t="s">
        <v>193</v>
      </c>
      <c r="G29" s="18" t="s">
        <v>21</v>
      </c>
      <c r="H29" s="19" t="s">
        <v>196</v>
      </c>
      <c r="I29" s="20" t="s">
        <v>164</v>
      </c>
      <c r="J29" s="20" t="s">
        <v>50</v>
      </c>
    </row>
    <row r="30" spans="1:10">
      <c r="A30" s="118"/>
      <c r="B30" s="118"/>
      <c r="C30" s="64" t="s">
        <v>194</v>
      </c>
      <c r="D30" s="64"/>
      <c r="E30" s="64"/>
      <c r="F30" s="64" t="s">
        <v>194</v>
      </c>
      <c r="G30" s="18" t="s">
        <v>21</v>
      </c>
      <c r="H30" s="19" t="s">
        <v>197</v>
      </c>
      <c r="I30" s="20" t="s">
        <v>164</v>
      </c>
      <c r="J30" s="20" t="s">
        <v>50</v>
      </c>
    </row>
    <row r="31" spans="1:10">
      <c r="A31" s="118"/>
      <c r="B31" s="118"/>
      <c r="C31" s="64" t="s">
        <v>195</v>
      </c>
      <c r="D31" s="64"/>
      <c r="E31" s="64"/>
      <c r="F31" s="64" t="s">
        <v>195</v>
      </c>
      <c r="G31" s="18" t="s">
        <v>21</v>
      </c>
      <c r="H31" s="19" t="s">
        <v>198</v>
      </c>
      <c r="I31" s="20" t="s">
        <v>164</v>
      </c>
      <c r="J31" s="20" t="s">
        <v>50</v>
      </c>
    </row>
    <row r="32" spans="1:10">
      <c r="A32" s="89"/>
      <c r="B32" s="89"/>
      <c r="C32" s="90"/>
      <c r="D32" s="90"/>
      <c r="E32" s="90"/>
      <c r="F32" s="90"/>
      <c r="G32" s="91"/>
      <c r="H32" s="92"/>
      <c r="I32" s="93"/>
      <c r="J32" s="93"/>
    </row>
    <row r="33" spans="1:10">
      <c r="A33" s="89"/>
      <c r="B33" s="89"/>
      <c r="C33" s="90"/>
      <c r="D33" s="90"/>
      <c r="E33" s="90"/>
      <c r="F33" s="90"/>
      <c r="G33" s="91"/>
      <c r="H33" s="92"/>
      <c r="I33" s="93"/>
      <c r="J33" s="93"/>
    </row>
    <row r="34" spans="1:10">
      <c r="B34" s="15"/>
      <c r="C34" s="15"/>
      <c r="D34" s="15"/>
      <c r="E34" s="15"/>
      <c r="F34" s="15"/>
    </row>
    <row r="35" spans="1:10">
      <c r="A35" s="123" t="s">
        <v>35</v>
      </c>
      <c r="B35" s="124"/>
      <c r="C35" s="124"/>
      <c r="D35" s="124"/>
      <c r="E35" s="124"/>
      <c r="F35" s="124"/>
      <c r="G35" s="124"/>
      <c r="H35" s="124"/>
      <c r="I35" s="124"/>
      <c r="J35" s="125"/>
    </row>
    <row r="36" spans="1:10">
      <c r="A36" s="105" t="s">
        <v>11</v>
      </c>
      <c r="B36" s="112" t="s">
        <v>12</v>
      </c>
      <c r="C36" s="113"/>
      <c r="D36" s="113"/>
      <c r="E36" s="114"/>
      <c r="F36" s="105" t="s">
        <v>13</v>
      </c>
      <c r="G36" s="105" t="s">
        <v>15</v>
      </c>
      <c r="H36" s="105" t="s">
        <v>14</v>
      </c>
      <c r="I36" s="105" t="s">
        <v>16</v>
      </c>
      <c r="J36" s="105" t="s">
        <v>0</v>
      </c>
    </row>
    <row r="37" spans="1:10">
      <c r="A37" s="106"/>
      <c r="B37" s="14" t="s">
        <v>17</v>
      </c>
      <c r="C37" s="14" t="s">
        <v>18</v>
      </c>
      <c r="D37" s="14" t="s">
        <v>19</v>
      </c>
      <c r="E37" s="14" t="s">
        <v>101</v>
      </c>
      <c r="F37" s="106"/>
      <c r="G37" s="106"/>
      <c r="H37" s="106"/>
      <c r="I37" s="106"/>
      <c r="J37" s="106"/>
    </row>
    <row r="38" spans="1:10">
      <c r="A38" s="101" t="s">
        <v>72</v>
      </c>
      <c r="B38" s="101" t="s">
        <v>52</v>
      </c>
      <c r="C38" s="109" t="s">
        <v>53</v>
      </c>
      <c r="D38" s="47" t="s">
        <v>110</v>
      </c>
      <c r="E38" s="47"/>
      <c r="F38" s="47" t="s">
        <v>110</v>
      </c>
      <c r="G38" s="2" t="s">
        <v>21</v>
      </c>
      <c r="H38" s="16" t="s">
        <v>20</v>
      </c>
      <c r="I38" s="17" t="s">
        <v>164</v>
      </c>
      <c r="J38" s="16" t="s">
        <v>22</v>
      </c>
    </row>
    <row r="39" spans="1:10">
      <c r="A39" s="102"/>
      <c r="B39" s="102"/>
      <c r="C39" s="110"/>
      <c r="D39" s="47" t="s">
        <v>111</v>
      </c>
      <c r="E39" s="47"/>
      <c r="F39" s="47" t="s">
        <v>111</v>
      </c>
      <c r="G39" s="2" t="s">
        <v>21</v>
      </c>
      <c r="H39" s="16" t="s">
        <v>23</v>
      </c>
      <c r="I39" s="17" t="s">
        <v>164</v>
      </c>
      <c r="J39" s="16" t="s">
        <v>22</v>
      </c>
    </row>
    <row r="40" spans="1:10">
      <c r="A40" s="102"/>
      <c r="B40" s="102"/>
      <c r="C40" s="110"/>
      <c r="D40" s="47" t="s">
        <v>112</v>
      </c>
      <c r="E40" s="47"/>
      <c r="F40" s="47" t="s">
        <v>112</v>
      </c>
      <c r="G40" s="2" t="s">
        <v>25</v>
      </c>
      <c r="H40" s="16" t="s">
        <v>24</v>
      </c>
      <c r="I40" s="17" t="s">
        <v>164</v>
      </c>
      <c r="J40" s="16" t="s">
        <v>22</v>
      </c>
    </row>
    <row r="41" spans="1:10">
      <c r="A41" s="102"/>
      <c r="B41" s="102"/>
      <c r="C41" s="110"/>
      <c r="D41" s="47" t="s">
        <v>120</v>
      </c>
      <c r="E41" s="47"/>
      <c r="F41" s="47" t="s">
        <v>120</v>
      </c>
      <c r="G41" s="2" t="s">
        <v>71</v>
      </c>
      <c r="H41" s="16" t="s">
        <v>26</v>
      </c>
      <c r="I41" s="17" t="s">
        <v>164</v>
      </c>
      <c r="J41" s="16" t="s">
        <v>22</v>
      </c>
    </row>
    <row r="42" spans="1:10">
      <c r="A42" s="102"/>
      <c r="B42" s="102"/>
      <c r="C42" s="110"/>
      <c r="D42" s="47" t="s">
        <v>121</v>
      </c>
      <c r="E42" s="47"/>
      <c r="F42" s="47" t="s">
        <v>121</v>
      </c>
      <c r="G42" s="2" t="s">
        <v>71</v>
      </c>
      <c r="H42" s="16" t="s">
        <v>27</v>
      </c>
      <c r="I42" s="17" t="s">
        <v>164</v>
      </c>
      <c r="J42" s="16" t="s">
        <v>22</v>
      </c>
    </row>
    <row r="43" spans="1:10">
      <c r="A43" s="102"/>
      <c r="B43" s="102"/>
      <c r="C43" s="111"/>
      <c r="D43" s="47" t="s">
        <v>113</v>
      </c>
      <c r="E43" s="47"/>
      <c r="F43" s="47" t="s">
        <v>113</v>
      </c>
      <c r="G43" s="3" t="s">
        <v>31</v>
      </c>
      <c r="H43" s="16" t="s">
        <v>29</v>
      </c>
      <c r="I43" s="17" t="s">
        <v>164</v>
      </c>
      <c r="J43" s="16" t="s">
        <v>22</v>
      </c>
    </row>
    <row r="44" spans="1:10">
      <c r="A44" s="102"/>
      <c r="B44" s="102"/>
      <c r="C44" s="107" t="s">
        <v>145</v>
      </c>
      <c r="D44" s="64" t="s">
        <v>58</v>
      </c>
      <c r="E44" s="48"/>
      <c r="F44" s="64" t="s">
        <v>58</v>
      </c>
      <c r="G44" s="18" t="s">
        <v>31</v>
      </c>
      <c r="H44" s="16" t="s">
        <v>30</v>
      </c>
      <c r="I44" s="17" t="s">
        <v>164</v>
      </c>
      <c r="J44" s="16" t="s">
        <v>22</v>
      </c>
    </row>
    <row r="45" spans="1:10">
      <c r="A45" s="103"/>
      <c r="B45" s="103"/>
      <c r="C45" s="108"/>
      <c r="D45" s="64" t="s">
        <v>143</v>
      </c>
      <c r="E45" s="64"/>
      <c r="F45" s="64" t="s">
        <v>143</v>
      </c>
      <c r="G45" s="18" t="s">
        <v>31</v>
      </c>
      <c r="H45" s="16" t="s">
        <v>33</v>
      </c>
      <c r="I45" s="17" t="s">
        <v>164</v>
      </c>
      <c r="J45" s="16" t="s">
        <v>22</v>
      </c>
    </row>
    <row r="48" spans="1:10">
      <c r="H48" s="46"/>
    </row>
    <row r="49" spans="8:8">
      <c r="H49" s="46"/>
    </row>
    <row r="50" spans="8:8">
      <c r="H50" s="46"/>
    </row>
    <row r="51" spans="8:8">
      <c r="H51" s="46"/>
    </row>
    <row r="52" spans="8:8">
      <c r="H52" s="46"/>
    </row>
    <row r="53" spans="8:8">
      <c r="H53" s="46"/>
    </row>
  </sheetData>
  <mergeCells count="32">
    <mergeCell ref="A35:J35"/>
    <mergeCell ref="B8:B14"/>
    <mergeCell ref="C8:C11"/>
    <mergeCell ref="C12:C14"/>
    <mergeCell ref="B15:B19"/>
    <mergeCell ref="B20:B22"/>
    <mergeCell ref="B23:B24"/>
    <mergeCell ref="B25:B28"/>
    <mergeCell ref="C23:C24"/>
    <mergeCell ref="B29:B31"/>
    <mergeCell ref="A4:A31"/>
    <mergeCell ref="A1:J1"/>
    <mergeCell ref="B4:B7"/>
    <mergeCell ref="J2:J3"/>
    <mergeCell ref="A2:A3"/>
    <mergeCell ref="B2:E2"/>
    <mergeCell ref="C5:C6"/>
    <mergeCell ref="F2:F3"/>
    <mergeCell ref="G2:G3"/>
    <mergeCell ref="H2:H3"/>
    <mergeCell ref="I2:I3"/>
    <mergeCell ref="C44:C45"/>
    <mergeCell ref="B38:B45"/>
    <mergeCell ref="A38:A45"/>
    <mergeCell ref="A36:A37"/>
    <mergeCell ref="C38:C43"/>
    <mergeCell ref="B36:E36"/>
    <mergeCell ref="F36:F37"/>
    <mergeCell ref="J36:J37"/>
    <mergeCell ref="G36:G37"/>
    <mergeCell ref="H36:H37"/>
    <mergeCell ref="I36:I37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31" zoomScale="85" zoomScaleNormal="85" workbookViewId="0">
      <selection activeCell="K33" sqref="K33"/>
    </sheetView>
  </sheetViews>
  <sheetFormatPr defaultRowHeight="16.5"/>
  <cols>
    <col min="1" max="1" width="27.625" customWidth="1"/>
    <col min="3" max="3" width="17.625" style="36" customWidth="1"/>
    <col min="4" max="4" width="10" style="37" bestFit="1" customWidth="1"/>
    <col min="5" max="5" width="9" style="37"/>
    <col min="6" max="6" width="9" style="38"/>
    <col min="7" max="7" width="9" style="39"/>
  </cols>
  <sheetData>
    <row r="1" spans="1:7" ht="17.25">
      <c r="A1" s="24" t="s">
        <v>82</v>
      </c>
      <c r="B1" s="24" t="s">
        <v>16</v>
      </c>
      <c r="C1" s="24" t="s">
        <v>83</v>
      </c>
      <c r="D1" s="25" t="s">
        <v>84</v>
      </c>
      <c r="E1" s="25" t="s">
        <v>85</v>
      </c>
      <c r="F1" s="26" t="s">
        <v>86</v>
      </c>
      <c r="G1" s="27" t="s">
        <v>87</v>
      </c>
    </row>
    <row r="2" spans="1:7">
      <c r="A2" s="23" t="s">
        <v>88</v>
      </c>
      <c r="B2" s="23" t="s">
        <v>164</v>
      </c>
      <c r="C2" s="66" t="str">
        <f>IF(G2=0,"Not Started",IF(G2&lt;1,"Progress",IF(G2=1,"Finished")))</f>
        <v>Finished</v>
      </c>
      <c r="D2" s="67">
        <v>43931</v>
      </c>
      <c r="E2" s="67">
        <v>43966</v>
      </c>
      <c r="F2" s="68">
        <f t="shared" ref="F2:F20" si="0">E2-D2+1</f>
        <v>36</v>
      </c>
      <c r="G2" s="69">
        <f>AVERAGE(G3:G13)</f>
        <v>1</v>
      </c>
    </row>
    <row r="3" spans="1:7">
      <c r="A3" s="21" t="s">
        <v>73</v>
      </c>
      <c r="B3" s="23" t="s">
        <v>164</v>
      </c>
      <c r="C3" s="28" t="str">
        <f>IF(G3=0,"Not Started",IF(G3&lt;1,"Progress",IF(G3=1,"Finished")))</f>
        <v>Finished</v>
      </c>
      <c r="D3" s="29">
        <v>43931</v>
      </c>
      <c r="E3" s="29">
        <v>43956</v>
      </c>
      <c r="F3" s="30">
        <f t="shared" si="0"/>
        <v>26</v>
      </c>
      <c r="G3" s="31">
        <v>1</v>
      </c>
    </row>
    <row r="4" spans="1:7">
      <c r="A4" s="21" t="s">
        <v>75</v>
      </c>
      <c r="B4" s="23" t="s">
        <v>164</v>
      </c>
      <c r="C4" s="28" t="str">
        <f t="shared" ref="C4:C13" si="1">IF(G4=0,"Not Started",IF(G4&lt;1,"Progress",IF(G4=1,"Finished")))</f>
        <v>Finished</v>
      </c>
      <c r="D4" s="29">
        <v>43931</v>
      </c>
      <c r="E4" s="29">
        <v>43956</v>
      </c>
      <c r="F4" s="30">
        <f t="shared" si="0"/>
        <v>26</v>
      </c>
      <c r="G4" s="31">
        <v>1</v>
      </c>
    </row>
    <row r="5" spans="1:7">
      <c r="A5" s="22" t="s">
        <v>89</v>
      </c>
      <c r="B5" s="23" t="s">
        <v>164</v>
      </c>
      <c r="C5" s="28" t="str">
        <f t="shared" si="1"/>
        <v>Finished</v>
      </c>
      <c r="D5" s="29">
        <v>43931</v>
      </c>
      <c r="E5" s="29">
        <v>43956</v>
      </c>
      <c r="F5" s="30">
        <f t="shared" si="0"/>
        <v>26</v>
      </c>
      <c r="G5" s="31">
        <v>1</v>
      </c>
    </row>
    <row r="6" spans="1:7">
      <c r="A6" s="21" t="s">
        <v>74</v>
      </c>
      <c r="B6" s="23" t="s">
        <v>164</v>
      </c>
      <c r="C6" s="28" t="str">
        <f t="shared" si="1"/>
        <v>Finished</v>
      </c>
      <c r="D6" s="29">
        <v>43931</v>
      </c>
      <c r="E6" s="29">
        <v>43956</v>
      </c>
      <c r="F6" s="30">
        <f t="shared" si="0"/>
        <v>26</v>
      </c>
      <c r="G6" s="31">
        <v>1</v>
      </c>
    </row>
    <row r="7" spans="1:7">
      <c r="A7" s="21" t="s">
        <v>90</v>
      </c>
      <c r="B7" s="23" t="s">
        <v>164</v>
      </c>
      <c r="C7" s="28" t="str">
        <f t="shared" si="1"/>
        <v>Finished</v>
      </c>
      <c r="D7" s="29">
        <v>43931</v>
      </c>
      <c r="E7" s="29">
        <v>43956</v>
      </c>
      <c r="F7" s="30">
        <f t="shared" si="0"/>
        <v>26</v>
      </c>
      <c r="G7" s="31">
        <v>1</v>
      </c>
    </row>
    <row r="8" spans="1:7">
      <c r="A8" s="21" t="s">
        <v>76</v>
      </c>
      <c r="B8" s="23" t="s">
        <v>164</v>
      </c>
      <c r="C8" s="28" t="str">
        <f t="shared" si="1"/>
        <v>Finished</v>
      </c>
      <c r="D8" s="29">
        <v>43931</v>
      </c>
      <c r="E8" s="29">
        <v>43956</v>
      </c>
      <c r="F8" s="30">
        <f t="shared" si="0"/>
        <v>26</v>
      </c>
      <c r="G8" s="31">
        <v>1</v>
      </c>
    </row>
    <row r="9" spans="1:7">
      <c r="A9" s="21" t="s">
        <v>77</v>
      </c>
      <c r="B9" s="23" t="s">
        <v>164</v>
      </c>
      <c r="C9" s="28" t="str">
        <f t="shared" si="1"/>
        <v>Finished</v>
      </c>
      <c r="D9" s="29">
        <v>43931</v>
      </c>
      <c r="E9" s="29">
        <v>43956</v>
      </c>
      <c r="F9" s="30">
        <f t="shared" si="0"/>
        <v>26</v>
      </c>
      <c r="G9" s="31">
        <v>1</v>
      </c>
    </row>
    <row r="10" spans="1:7">
      <c r="A10" s="21" t="s">
        <v>91</v>
      </c>
      <c r="B10" s="23" t="s">
        <v>164</v>
      </c>
      <c r="C10" s="28" t="str">
        <f>IF(G10=0,"Not Started",IF(G10&lt;1,"Progress",IF(G10=1,"Finished")))</f>
        <v>Finished</v>
      </c>
      <c r="D10" s="29">
        <v>43931</v>
      </c>
      <c r="E10" s="29">
        <v>43966</v>
      </c>
      <c r="F10" s="30">
        <f t="shared" si="0"/>
        <v>36</v>
      </c>
      <c r="G10" s="31">
        <v>1</v>
      </c>
    </row>
    <row r="11" spans="1:7">
      <c r="A11" s="22" t="s">
        <v>78</v>
      </c>
      <c r="B11" s="23" t="s">
        <v>164</v>
      </c>
      <c r="C11" s="28" t="str">
        <f>IF(G11=0,"Not Started",IF(G11&lt;1,"Progress",IF(G11=1,"Finished")))</f>
        <v>Finished</v>
      </c>
      <c r="D11" s="29">
        <v>43931</v>
      </c>
      <c r="E11" s="29">
        <v>43966</v>
      </c>
      <c r="F11" s="30">
        <f t="shared" si="0"/>
        <v>36</v>
      </c>
      <c r="G11" s="31">
        <v>1</v>
      </c>
    </row>
    <row r="12" spans="1:7">
      <c r="A12" s="21" t="s">
        <v>79</v>
      </c>
      <c r="B12" s="23" t="s">
        <v>164</v>
      </c>
      <c r="C12" s="28" t="str">
        <f>IF(G12=0,"Not Started",IF(G12&lt;1,"Progress",IF(G12=1,"Finished")))</f>
        <v>Finished</v>
      </c>
      <c r="D12" s="29">
        <v>43931</v>
      </c>
      <c r="E12" s="29">
        <v>43966</v>
      </c>
      <c r="F12" s="30">
        <f t="shared" si="0"/>
        <v>36</v>
      </c>
      <c r="G12" s="31">
        <v>1</v>
      </c>
    </row>
    <row r="13" spans="1:7">
      <c r="A13" s="21" t="s">
        <v>80</v>
      </c>
      <c r="B13" s="23" t="s">
        <v>164</v>
      </c>
      <c r="C13" s="28" t="str">
        <f t="shared" si="1"/>
        <v>Finished</v>
      </c>
      <c r="D13" s="29">
        <v>43931</v>
      </c>
      <c r="E13" s="29">
        <v>43966</v>
      </c>
      <c r="F13" s="30">
        <f t="shared" si="0"/>
        <v>36</v>
      </c>
      <c r="G13" s="31">
        <v>1</v>
      </c>
    </row>
    <row r="14" spans="1:7">
      <c r="A14" s="23" t="s">
        <v>81</v>
      </c>
      <c r="B14" s="23" t="s">
        <v>164</v>
      </c>
      <c r="C14" s="66" t="str">
        <f>IF(G14=0,"Not Started",IF(G14&lt;1,"Progress",IF(G14=1,"Finished")))</f>
        <v>Finished</v>
      </c>
      <c r="D14" s="67">
        <v>43966</v>
      </c>
      <c r="E14" s="67">
        <v>44027</v>
      </c>
      <c r="F14" s="68">
        <f t="shared" si="0"/>
        <v>62</v>
      </c>
      <c r="G14" s="70">
        <f>AVERAGE(G15,G22,G39)</f>
        <v>1</v>
      </c>
    </row>
    <row r="15" spans="1:7">
      <c r="A15" s="40" t="s">
        <v>92</v>
      </c>
      <c r="B15" s="23" t="s">
        <v>164</v>
      </c>
      <c r="C15" s="71" t="str">
        <f>IF(G15=0,"Not Started",IF(G15&lt;1,"Progress",IF(G15=1,"Finished")))</f>
        <v>Finished</v>
      </c>
      <c r="D15" s="72">
        <v>43966</v>
      </c>
      <c r="E15" s="72">
        <v>43971</v>
      </c>
      <c r="F15" s="73">
        <f t="shared" si="0"/>
        <v>6</v>
      </c>
      <c r="G15" s="74">
        <f>AVERAGE(G16:G21)</f>
        <v>1</v>
      </c>
    </row>
    <row r="16" spans="1:7">
      <c r="A16" s="21" t="s">
        <v>93</v>
      </c>
      <c r="B16" s="23" t="s">
        <v>164</v>
      </c>
      <c r="C16" s="33" t="str">
        <f>IF(G16=0,"Not Started",IF(G16&lt;1,"Progress",IF(G16=1,"Finished")))</f>
        <v>Finished</v>
      </c>
      <c r="D16" s="29">
        <v>43962</v>
      </c>
      <c r="E16" s="29">
        <v>43971</v>
      </c>
      <c r="F16" s="30">
        <f t="shared" si="0"/>
        <v>10</v>
      </c>
      <c r="G16" s="31">
        <v>1</v>
      </c>
    </row>
    <row r="17" spans="1:10">
      <c r="A17" s="21" t="s">
        <v>94</v>
      </c>
      <c r="B17" s="23" t="s">
        <v>164</v>
      </c>
      <c r="C17" s="33" t="str">
        <f t="shared" ref="C17:C20" si="2">IF(G17=0,"Not Started",IF(G17&lt;1,"Progress",IF(G17=1,"Finished")))</f>
        <v>Finished</v>
      </c>
      <c r="D17" s="29">
        <v>43962</v>
      </c>
      <c r="E17" s="29">
        <v>43971</v>
      </c>
      <c r="F17" s="30">
        <f t="shared" si="0"/>
        <v>10</v>
      </c>
      <c r="G17" s="31">
        <v>1</v>
      </c>
    </row>
    <row r="18" spans="1:10">
      <c r="A18" s="21" t="s">
        <v>95</v>
      </c>
      <c r="B18" s="23" t="s">
        <v>164</v>
      </c>
      <c r="C18" s="33" t="str">
        <f t="shared" si="2"/>
        <v>Finished</v>
      </c>
      <c r="D18" s="29">
        <v>43962</v>
      </c>
      <c r="E18" s="29">
        <v>43971</v>
      </c>
      <c r="F18" s="30">
        <f t="shared" si="0"/>
        <v>10</v>
      </c>
      <c r="G18" s="31">
        <v>1</v>
      </c>
    </row>
    <row r="19" spans="1:10">
      <c r="A19" s="21" t="s">
        <v>96</v>
      </c>
      <c r="B19" s="23" t="s">
        <v>164</v>
      </c>
      <c r="C19" s="33" t="str">
        <f t="shared" si="2"/>
        <v>Finished</v>
      </c>
      <c r="D19" s="29">
        <v>43962</v>
      </c>
      <c r="E19" s="29">
        <v>43971</v>
      </c>
      <c r="F19" s="30">
        <f t="shared" si="0"/>
        <v>10</v>
      </c>
      <c r="G19" s="31">
        <v>1</v>
      </c>
      <c r="J19" t="s">
        <v>208</v>
      </c>
    </row>
    <row r="20" spans="1:10">
      <c r="A20" s="34" t="s">
        <v>118</v>
      </c>
      <c r="B20" s="23" t="s">
        <v>164</v>
      </c>
      <c r="C20" s="33" t="str">
        <f t="shared" si="2"/>
        <v>Finished</v>
      </c>
      <c r="D20" s="29">
        <v>43962</v>
      </c>
      <c r="E20" s="29">
        <v>43971</v>
      </c>
      <c r="F20" s="30">
        <f t="shared" si="0"/>
        <v>10</v>
      </c>
      <c r="G20" s="31">
        <v>1</v>
      </c>
    </row>
    <row r="21" spans="1:10">
      <c r="A21" s="34" t="s">
        <v>119</v>
      </c>
      <c r="B21" s="23" t="s">
        <v>164</v>
      </c>
      <c r="C21" s="33" t="str">
        <f t="shared" ref="C21" si="3">IF(G21=0,"Not Started",IF(G21&lt;1,"Progress",IF(G21=1,"Finished")))</f>
        <v>Finished</v>
      </c>
      <c r="D21" s="29">
        <v>43962</v>
      </c>
      <c r="E21" s="29">
        <v>43971</v>
      </c>
      <c r="F21" s="30">
        <f>E21-D21</f>
        <v>9</v>
      </c>
      <c r="G21" s="31">
        <v>1</v>
      </c>
    </row>
    <row r="22" spans="1:10">
      <c r="A22" s="41" t="s">
        <v>50</v>
      </c>
      <c r="B22" s="23" t="s">
        <v>164</v>
      </c>
      <c r="C22" s="75" t="str">
        <f t="shared" ref="C22:C23" si="4">IF(G22=0,"Not Started",IF(G22&lt;1,"Progress",IF(G22=1,"Finished")))</f>
        <v>Finished</v>
      </c>
      <c r="D22" s="76">
        <v>43972</v>
      </c>
      <c r="E22" s="76">
        <v>43999</v>
      </c>
      <c r="F22" s="77">
        <f>E22-D22</f>
        <v>27</v>
      </c>
      <c r="G22" s="78">
        <f>AVERAGE(G23:G36)</f>
        <v>1</v>
      </c>
    </row>
    <row r="23" spans="1:10">
      <c r="A23" s="22" t="s">
        <v>97</v>
      </c>
      <c r="B23" s="23" t="s">
        <v>164</v>
      </c>
      <c r="C23" s="33" t="str">
        <f t="shared" si="4"/>
        <v>Finished</v>
      </c>
      <c r="D23" s="29">
        <v>43972</v>
      </c>
      <c r="E23" s="29">
        <v>43981</v>
      </c>
      <c r="F23" s="30">
        <f t="shared" ref="F23:F47" si="5">E23-D23+1</f>
        <v>10</v>
      </c>
      <c r="G23" s="31">
        <v>1</v>
      </c>
    </row>
    <row r="24" spans="1:10">
      <c r="A24" s="22" t="s">
        <v>204</v>
      </c>
      <c r="B24" s="23" t="s">
        <v>164</v>
      </c>
      <c r="C24" s="33" t="str">
        <f t="shared" ref="C24" si="6">IF(G24=0,"Not Started",IF(G24&lt;1,"Progress",IF(G24=1,"Finished")))</f>
        <v>Finished</v>
      </c>
      <c r="D24" s="29">
        <v>43972</v>
      </c>
      <c r="E24" s="29">
        <v>43976</v>
      </c>
      <c r="F24" s="30">
        <f t="shared" si="5"/>
        <v>5</v>
      </c>
      <c r="G24" s="31">
        <v>1</v>
      </c>
    </row>
    <row r="25" spans="1:10">
      <c r="A25" s="34" t="s">
        <v>205</v>
      </c>
      <c r="B25" s="23" t="s">
        <v>164</v>
      </c>
      <c r="C25" s="33" t="str">
        <f>IF(G25=0,"Not Started",IF(G25&lt;1,"Progress",IF(G25=1,"Finished")))</f>
        <v>Finished</v>
      </c>
      <c r="D25" s="29">
        <v>43972</v>
      </c>
      <c r="E25" s="29">
        <v>43976</v>
      </c>
      <c r="F25" s="30">
        <f t="shared" si="5"/>
        <v>5</v>
      </c>
      <c r="G25" s="31">
        <v>1</v>
      </c>
    </row>
    <row r="26" spans="1:10">
      <c r="A26" s="35" t="s">
        <v>209</v>
      </c>
      <c r="B26" s="23" t="s">
        <v>164</v>
      </c>
      <c r="C26" s="33" t="str">
        <f>IF(G26=0,"Not Started",IF(G26&lt;1,"Progress",IF(G26=1,"Finished")))</f>
        <v>Finished</v>
      </c>
      <c r="D26" s="29">
        <v>43972</v>
      </c>
      <c r="E26" s="29">
        <v>43976</v>
      </c>
      <c r="F26" s="30">
        <f t="shared" si="5"/>
        <v>5</v>
      </c>
      <c r="G26" s="31">
        <v>1</v>
      </c>
    </row>
    <row r="27" spans="1:10">
      <c r="A27" s="34" t="s">
        <v>207</v>
      </c>
      <c r="B27" s="23" t="s">
        <v>164</v>
      </c>
      <c r="C27" s="33" t="str">
        <f>IF(G27=0,"Not Started",IF(G27&lt;1,"Progress",IF(G27=1,"Finished")))</f>
        <v>Finished</v>
      </c>
      <c r="D27" s="29">
        <v>43973</v>
      </c>
      <c r="E27" s="29">
        <v>43977</v>
      </c>
      <c r="F27" s="30">
        <f t="shared" si="5"/>
        <v>5</v>
      </c>
      <c r="G27" s="31">
        <v>1</v>
      </c>
    </row>
    <row r="28" spans="1:10">
      <c r="A28" s="34" t="s">
        <v>206</v>
      </c>
      <c r="B28" s="23" t="s">
        <v>164</v>
      </c>
      <c r="C28" s="33" t="str">
        <f>IF(G28=0,"Not Started",IF(G28&lt;1,"Progress",IF(G28=1,"Finished")))</f>
        <v>Finished</v>
      </c>
      <c r="D28" s="29">
        <v>43972</v>
      </c>
      <c r="E28" s="29">
        <v>43976</v>
      </c>
      <c r="F28" s="30">
        <f t="shared" si="5"/>
        <v>5</v>
      </c>
      <c r="G28" s="31">
        <v>1</v>
      </c>
    </row>
    <row r="29" spans="1:10">
      <c r="A29" s="22" t="s">
        <v>147</v>
      </c>
      <c r="B29" s="23" t="s">
        <v>164</v>
      </c>
      <c r="C29" s="33" t="str">
        <f t="shared" ref="C29:C34" si="7">IF(G29=0,"Not Started",IF(G29&lt;1,"Progress",IF(G29=1,"Finished")))</f>
        <v>Finished</v>
      </c>
      <c r="D29" s="29">
        <v>43983</v>
      </c>
      <c r="E29" s="29">
        <v>43987</v>
      </c>
      <c r="F29" s="30">
        <f t="shared" si="5"/>
        <v>5</v>
      </c>
      <c r="G29" s="31">
        <v>1</v>
      </c>
    </row>
    <row r="30" spans="1:10">
      <c r="A30" s="35" t="s">
        <v>148</v>
      </c>
      <c r="B30" s="23" t="s">
        <v>164</v>
      </c>
      <c r="C30" s="33" t="str">
        <f t="shared" si="7"/>
        <v>Finished</v>
      </c>
      <c r="D30" s="29">
        <v>43983</v>
      </c>
      <c r="E30" s="29">
        <v>43987</v>
      </c>
      <c r="F30" s="30">
        <f t="shared" si="5"/>
        <v>5</v>
      </c>
      <c r="G30" s="31">
        <v>1</v>
      </c>
    </row>
    <row r="31" spans="1:10">
      <c r="A31" s="35" t="s">
        <v>149</v>
      </c>
      <c r="B31" s="23" t="s">
        <v>164</v>
      </c>
      <c r="C31" s="33" t="str">
        <f t="shared" si="7"/>
        <v>Finished</v>
      </c>
      <c r="D31" s="29">
        <v>43983</v>
      </c>
      <c r="E31" s="29">
        <v>43987</v>
      </c>
      <c r="F31" s="30">
        <f t="shared" si="5"/>
        <v>5</v>
      </c>
      <c r="G31" s="31">
        <v>1</v>
      </c>
    </row>
    <row r="32" spans="1:10">
      <c r="A32" s="34" t="s">
        <v>150</v>
      </c>
      <c r="B32" s="23" t="s">
        <v>164</v>
      </c>
      <c r="C32" s="33" t="str">
        <f t="shared" si="7"/>
        <v>Finished</v>
      </c>
      <c r="D32" s="29">
        <v>43983</v>
      </c>
      <c r="E32" s="29">
        <v>43987</v>
      </c>
      <c r="F32" s="30">
        <f t="shared" si="5"/>
        <v>5</v>
      </c>
      <c r="G32" s="31">
        <v>1</v>
      </c>
    </row>
    <row r="33" spans="1:7">
      <c r="A33" s="22" t="s">
        <v>210</v>
      </c>
      <c r="B33" s="23" t="s">
        <v>164</v>
      </c>
      <c r="C33" s="33" t="str">
        <f t="shared" si="7"/>
        <v>Finished</v>
      </c>
      <c r="D33" s="29">
        <v>43988</v>
      </c>
      <c r="E33" s="29">
        <v>43992</v>
      </c>
      <c r="F33" s="30">
        <f t="shared" si="5"/>
        <v>5</v>
      </c>
      <c r="G33" s="31">
        <v>1</v>
      </c>
    </row>
    <row r="34" spans="1:7">
      <c r="A34" s="35" t="s">
        <v>211</v>
      </c>
      <c r="B34" s="23" t="s">
        <v>164</v>
      </c>
      <c r="C34" s="33" t="str">
        <f t="shared" si="7"/>
        <v>Finished</v>
      </c>
      <c r="D34" s="29">
        <v>43988</v>
      </c>
      <c r="E34" s="29">
        <v>43992</v>
      </c>
      <c r="F34" s="30">
        <f t="shared" si="5"/>
        <v>5</v>
      </c>
      <c r="G34" s="31">
        <v>1</v>
      </c>
    </row>
    <row r="35" spans="1:7">
      <c r="A35" s="35" t="s">
        <v>212</v>
      </c>
      <c r="B35" s="23" t="s">
        <v>164</v>
      </c>
      <c r="C35" s="33" t="str">
        <f t="shared" ref="C35" si="8">IF(G35=0,"Not Started",IF(G35&lt;1,"Progress",IF(G35=1,"Finished")))</f>
        <v>Finished</v>
      </c>
      <c r="D35" s="29">
        <v>43993</v>
      </c>
      <c r="E35" s="29">
        <v>43999</v>
      </c>
      <c r="F35" s="30">
        <f t="shared" si="5"/>
        <v>7</v>
      </c>
      <c r="G35" s="31">
        <v>1</v>
      </c>
    </row>
    <row r="36" spans="1:7">
      <c r="A36" s="35" t="s">
        <v>213</v>
      </c>
      <c r="B36" s="23" t="s">
        <v>164</v>
      </c>
      <c r="C36" s="33" t="str">
        <f t="shared" ref="C36:C38" si="9">IF(G36=0,"Not Started",IF(G36&lt;1,"Progress",IF(G36=1,"Finished")))</f>
        <v>Finished</v>
      </c>
      <c r="D36" s="29">
        <v>43993</v>
      </c>
      <c r="E36" s="29">
        <v>43999</v>
      </c>
      <c r="F36" s="30">
        <f t="shared" si="5"/>
        <v>7</v>
      </c>
      <c r="G36" s="31">
        <v>1</v>
      </c>
    </row>
    <row r="37" spans="1:7">
      <c r="A37" s="35" t="s">
        <v>214</v>
      </c>
      <c r="B37" s="23" t="s">
        <v>164</v>
      </c>
      <c r="C37" s="33" t="str">
        <f t="shared" si="9"/>
        <v>Finished</v>
      </c>
      <c r="D37" s="29">
        <v>43994</v>
      </c>
      <c r="E37" s="29">
        <v>44000</v>
      </c>
      <c r="F37" s="30">
        <f t="shared" si="5"/>
        <v>7</v>
      </c>
      <c r="G37" s="31">
        <v>1</v>
      </c>
    </row>
    <row r="38" spans="1:7">
      <c r="A38" s="35" t="s">
        <v>215</v>
      </c>
      <c r="B38" s="23" t="s">
        <v>164</v>
      </c>
      <c r="C38" s="33" t="str">
        <f t="shared" si="9"/>
        <v>Finished</v>
      </c>
      <c r="D38" s="29">
        <v>43995</v>
      </c>
      <c r="E38" s="29">
        <v>44001</v>
      </c>
      <c r="F38" s="30">
        <f t="shared" si="5"/>
        <v>7</v>
      </c>
      <c r="G38" s="31">
        <v>1</v>
      </c>
    </row>
    <row r="39" spans="1:7">
      <c r="A39" s="41" t="s">
        <v>35</v>
      </c>
      <c r="B39" s="23" t="s">
        <v>164</v>
      </c>
      <c r="C39" s="75" t="str">
        <f>IF(G39=0,"Not Started",IF(G39&lt;1,"Progress",IF(G39=1,"Finished")))</f>
        <v>Finished</v>
      </c>
      <c r="D39" s="76">
        <v>44000</v>
      </c>
      <c r="E39" s="76">
        <v>44027</v>
      </c>
      <c r="F39" s="77">
        <f t="shared" si="5"/>
        <v>28</v>
      </c>
      <c r="G39" s="78">
        <f>AVERAGE(G40:G45)</f>
        <v>1</v>
      </c>
    </row>
    <row r="40" spans="1:7">
      <c r="A40" s="22" t="s">
        <v>98</v>
      </c>
      <c r="B40" s="23" t="s">
        <v>164</v>
      </c>
      <c r="C40" s="28" t="str">
        <f>IF(G40=0,"Not Started",IF(G40&lt;1,"Progress",IF(G40=1,"Finished")))</f>
        <v>Finished</v>
      </c>
      <c r="D40" s="29">
        <v>44000</v>
      </c>
      <c r="E40" s="29">
        <v>44014</v>
      </c>
      <c r="F40" s="30">
        <f t="shared" si="5"/>
        <v>15</v>
      </c>
      <c r="G40" s="32">
        <v>1</v>
      </c>
    </row>
    <row r="41" spans="1:7">
      <c r="A41" s="21" t="s">
        <v>156</v>
      </c>
      <c r="B41" s="23" t="s">
        <v>164</v>
      </c>
      <c r="C41" s="28" t="str">
        <f t="shared" ref="C41" si="10">IF(G41=0,"Not Started",IF(G41&lt;1,"Progress",IF(G41=1,"Finished")))</f>
        <v>Finished</v>
      </c>
      <c r="D41" s="29">
        <v>44000</v>
      </c>
      <c r="E41" s="29">
        <v>44014</v>
      </c>
      <c r="F41" s="30">
        <f t="shared" si="5"/>
        <v>15</v>
      </c>
      <c r="G41" s="32">
        <v>1</v>
      </c>
    </row>
    <row r="42" spans="1:7">
      <c r="A42" s="21" t="s">
        <v>155</v>
      </c>
      <c r="B42" s="23" t="s">
        <v>164</v>
      </c>
      <c r="C42" s="28" t="str">
        <f t="shared" ref="C42:C47" si="11">IF(G42=0,"Not Started",IF(G42&lt;1,"Progress",IF(G42=1,"Finished")))</f>
        <v>Finished</v>
      </c>
      <c r="D42" s="29">
        <v>44000</v>
      </c>
      <c r="E42" s="29">
        <v>44014</v>
      </c>
      <c r="F42" s="30">
        <f t="shared" si="5"/>
        <v>15</v>
      </c>
      <c r="G42" s="32">
        <v>1</v>
      </c>
    </row>
    <row r="43" spans="1:7">
      <c r="A43" s="21" t="s">
        <v>154</v>
      </c>
      <c r="B43" s="23" t="s">
        <v>164</v>
      </c>
      <c r="C43" s="28" t="str">
        <f t="shared" si="11"/>
        <v>Finished</v>
      </c>
      <c r="D43" s="29">
        <v>44000</v>
      </c>
      <c r="E43" s="29">
        <v>44014</v>
      </c>
      <c r="F43" s="30">
        <f t="shared" si="5"/>
        <v>15</v>
      </c>
      <c r="G43" s="32">
        <v>1</v>
      </c>
    </row>
    <row r="44" spans="1:7">
      <c r="A44" s="21" t="s">
        <v>152</v>
      </c>
      <c r="B44" s="23" t="s">
        <v>164</v>
      </c>
      <c r="C44" s="28" t="str">
        <f t="shared" ref="C44" si="12">IF(G44=0,"Not Started",IF(G44&lt;1,"Progress",IF(G44=1,"Finished")))</f>
        <v>Finished</v>
      </c>
      <c r="D44" s="29">
        <v>44000</v>
      </c>
      <c r="E44" s="29">
        <v>44014</v>
      </c>
      <c r="F44" s="30">
        <f t="shared" si="5"/>
        <v>15</v>
      </c>
      <c r="G44" s="32">
        <v>1</v>
      </c>
    </row>
    <row r="45" spans="1:7">
      <c r="A45" s="21" t="s">
        <v>153</v>
      </c>
      <c r="B45" s="23" t="s">
        <v>164</v>
      </c>
      <c r="C45" s="28" t="str">
        <f t="shared" si="11"/>
        <v>Finished</v>
      </c>
      <c r="D45" s="29">
        <v>44000</v>
      </c>
      <c r="E45" s="29">
        <v>44014</v>
      </c>
      <c r="F45" s="30">
        <f t="shared" si="5"/>
        <v>15</v>
      </c>
      <c r="G45" s="32">
        <v>1</v>
      </c>
    </row>
    <row r="46" spans="1:7">
      <c r="A46" s="22" t="s">
        <v>146</v>
      </c>
      <c r="B46" s="23" t="s">
        <v>164</v>
      </c>
      <c r="C46" s="33" t="str">
        <f t="shared" si="11"/>
        <v>Finished</v>
      </c>
      <c r="D46" s="29">
        <v>44015</v>
      </c>
      <c r="E46" s="29">
        <v>44027</v>
      </c>
      <c r="F46" s="30">
        <f t="shared" si="5"/>
        <v>13</v>
      </c>
      <c r="G46" s="32">
        <v>1</v>
      </c>
    </row>
    <row r="47" spans="1:7">
      <c r="A47" s="35" t="s">
        <v>151</v>
      </c>
      <c r="B47" s="23" t="s">
        <v>164</v>
      </c>
      <c r="C47" s="33" t="str">
        <f t="shared" si="11"/>
        <v>Finished</v>
      </c>
      <c r="D47" s="29">
        <v>44015</v>
      </c>
      <c r="E47" s="29">
        <v>44027</v>
      </c>
      <c r="F47" s="30">
        <f t="shared" si="5"/>
        <v>13</v>
      </c>
      <c r="G47" s="32">
        <v>1</v>
      </c>
    </row>
    <row r="48" spans="1:7">
      <c r="A48" s="41" t="s">
        <v>99</v>
      </c>
      <c r="B48" s="23" t="s">
        <v>164</v>
      </c>
      <c r="C48" s="75" t="str">
        <f>IF(G48=0,"Not Started",IF(G48&lt;1,"Progress",IF(G48=1,"Finished")))</f>
        <v>Finished</v>
      </c>
      <c r="D48" s="76">
        <v>44028</v>
      </c>
      <c r="E48" s="76">
        <v>44032</v>
      </c>
      <c r="F48" s="77">
        <f>NETWORKDAYS(D48,E48)</f>
        <v>3</v>
      </c>
      <c r="G48" s="78">
        <f>AVERAGE(G49,G54)</f>
        <v>1</v>
      </c>
    </row>
    <row r="49" spans="1:7">
      <c r="A49" s="22" t="s">
        <v>100</v>
      </c>
      <c r="B49" s="23" t="s">
        <v>164</v>
      </c>
      <c r="C49" s="28" t="str">
        <f>IF(G49=0,"Not Started",IF(G49&lt;1,"Progress",IF(G49=1,"Finished")))</f>
        <v>Finished</v>
      </c>
      <c r="D49" s="29">
        <v>44028</v>
      </c>
      <c r="E49" s="29">
        <v>44032</v>
      </c>
      <c r="F49" s="30">
        <f>NETWORKDAYS(D49,E49)</f>
        <v>3</v>
      </c>
      <c r="G49" s="32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>
      <selection activeCell="D12" sqref="D12"/>
    </sheetView>
  </sheetViews>
  <sheetFormatPr defaultColWidth="9" defaultRowHeight="16.5"/>
  <cols>
    <col min="1" max="1" width="15.5" style="45" customWidth="1"/>
    <col min="2" max="2" width="21.875" style="45" bestFit="1" customWidth="1"/>
    <col min="3" max="3" width="17.5" style="45" customWidth="1"/>
    <col min="4" max="4" width="24.5" style="45" customWidth="1"/>
    <col min="5" max="5" width="12.375" style="45" customWidth="1"/>
    <col min="6" max="10" width="9" style="45"/>
    <col min="11" max="11" width="25.125" style="45" bestFit="1" customWidth="1"/>
    <col min="12" max="16" width="9" style="45"/>
    <col min="17" max="17" width="14" style="45" bestFit="1" customWidth="1"/>
    <col min="18" max="16384" width="9" style="45"/>
  </cols>
  <sheetData>
    <row r="1" spans="1:11" ht="50.25" thickBot="1">
      <c r="A1" s="127" t="s">
        <v>57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30" customHeight="1">
      <c r="A2" s="10" t="s">
        <v>40</v>
      </c>
      <c r="B2" s="11" t="s">
        <v>41</v>
      </c>
      <c r="C2" s="12" t="s">
        <v>42</v>
      </c>
      <c r="D2" s="11" t="s">
        <v>43</v>
      </c>
      <c r="E2" s="11" t="s">
        <v>44</v>
      </c>
      <c r="F2" s="11" t="s">
        <v>54</v>
      </c>
      <c r="G2" s="11" t="s">
        <v>45</v>
      </c>
      <c r="H2" s="11" t="s">
        <v>46</v>
      </c>
      <c r="I2" s="11" t="s">
        <v>47</v>
      </c>
      <c r="J2" s="11" t="s">
        <v>48</v>
      </c>
      <c r="K2" s="11" t="s">
        <v>49</v>
      </c>
    </row>
    <row r="3" spans="1:11" ht="20.100000000000001" customHeight="1">
      <c r="A3" s="131" t="s">
        <v>137</v>
      </c>
      <c r="B3" s="128" t="s">
        <v>157</v>
      </c>
      <c r="C3" s="49" t="s">
        <v>135</v>
      </c>
      <c r="D3" s="50" t="s">
        <v>136</v>
      </c>
      <c r="E3" s="51" t="s">
        <v>132</v>
      </c>
      <c r="F3" s="52"/>
      <c r="G3" s="52"/>
      <c r="H3" s="51" t="s">
        <v>125</v>
      </c>
      <c r="I3" s="51" t="s">
        <v>125</v>
      </c>
      <c r="J3" s="51"/>
      <c r="K3" s="51"/>
    </row>
    <row r="4" spans="1:11" ht="20.100000000000001" customHeight="1">
      <c r="A4" s="132"/>
      <c r="B4" s="129"/>
      <c r="C4" s="56" t="s">
        <v>129</v>
      </c>
      <c r="D4" s="55" t="s">
        <v>158</v>
      </c>
      <c r="E4" s="54" t="s">
        <v>124</v>
      </c>
      <c r="F4" s="55">
        <v>40</v>
      </c>
      <c r="G4" s="55"/>
      <c r="H4" s="53"/>
      <c r="I4" s="55" t="s">
        <v>125</v>
      </c>
      <c r="J4" s="55"/>
      <c r="K4" s="55"/>
    </row>
    <row r="5" spans="1:11" ht="20.100000000000001" customHeight="1">
      <c r="A5" s="132"/>
      <c r="B5" s="129"/>
      <c r="C5" s="55" t="s">
        <v>126</v>
      </c>
      <c r="D5" s="7" t="s">
        <v>140</v>
      </c>
      <c r="E5" s="54" t="s">
        <v>124</v>
      </c>
      <c r="F5" s="55">
        <v>20</v>
      </c>
      <c r="G5" s="55"/>
      <c r="H5" s="55"/>
      <c r="I5" s="55" t="s">
        <v>125</v>
      </c>
      <c r="J5" s="55"/>
      <c r="K5" s="55"/>
    </row>
    <row r="6" spans="1:11" ht="20.100000000000001" customHeight="1">
      <c r="A6" s="132"/>
      <c r="B6" s="129"/>
      <c r="C6" s="55" t="s">
        <v>127</v>
      </c>
      <c r="D6" s="54" t="s">
        <v>141</v>
      </c>
      <c r="E6" s="54" t="s">
        <v>124</v>
      </c>
      <c r="F6" s="54">
        <v>10</v>
      </c>
      <c r="G6" s="55"/>
      <c r="H6" s="55"/>
      <c r="I6" s="55" t="s">
        <v>125</v>
      </c>
      <c r="J6" s="55"/>
      <c r="K6" s="55"/>
    </row>
    <row r="7" spans="1:11" ht="20.100000000000001" customHeight="1">
      <c r="A7" s="132"/>
      <c r="B7" s="129"/>
      <c r="C7" s="55" t="s">
        <v>133</v>
      </c>
      <c r="D7" s="55" t="s">
        <v>139</v>
      </c>
      <c r="E7" s="54" t="s">
        <v>128</v>
      </c>
      <c r="F7" s="54"/>
      <c r="G7" s="55"/>
      <c r="H7" s="55"/>
      <c r="I7" s="55" t="s">
        <v>125</v>
      </c>
      <c r="J7" s="55"/>
      <c r="K7" s="55"/>
    </row>
    <row r="8" spans="1:11" ht="20.100000000000001" customHeight="1">
      <c r="A8" s="132"/>
      <c r="B8" s="129"/>
      <c r="C8" s="55" t="s">
        <v>134</v>
      </c>
      <c r="D8" s="55" t="s">
        <v>138</v>
      </c>
      <c r="E8" s="54" t="s">
        <v>128</v>
      </c>
      <c r="F8" s="54"/>
      <c r="G8" s="55"/>
      <c r="H8" s="55"/>
      <c r="I8" s="55" t="s">
        <v>125</v>
      </c>
      <c r="J8" s="55"/>
      <c r="K8" s="55"/>
    </row>
    <row r="9" spans="1:11" ht="20.100000000000001" customHeight="1">
      <c r="A9" s="133"/>
      <c r="B9" s="130"/>
      <c r="C9" s="55" t="s">
        <v>130</v>
      </c>
      <c r="D9" s="55" t="s">
        <v>142</v>
      </c>
      <c r="E9" s="55" t="s">
        <v>131</v>
      </c>
      <c r="F9" s="55"/>
      <c r="G9" s="55"/>
      <c r="H9" s="55"/>
      <c r="I9" s="55" t="s">
        <v>125</v>
      </c>
      <c r="J9" s="55"/>
      <c r="K9" s="55"/>
    </row>
    <row r="10" spans="1:11" s="53" customFormat="1" ht="20.100000000000001" customHeight="1">
      <c r="A10" s="135" t="s">
        <v>159</v>
      </c>
      <c r="B10" s="101" t="s">
        <v>216</v>
      </c>
      <c r="C10" s="52" t="s">
        <v>232</v>
      </c>
      <c r="D10" s="52" t="s">
        <v>233</v>
      </c>
      <c r="E10" s="52" t="s">
        <v>132</v>
      </c>
      <c r="F10" s="52"/>
      <c r="G10" s="52"/>
      <c r="H10" s="52" t="s">
        <v>125</v>
      </c>
      <c r="I10" s="52" t="s">
        <v>125</v>
      </c>
      <c r="J10" s="52"/>
      <c r="K10" s="52"/>
    </row>
    <row r="11" spans="1:11" ht="20.100000000000001" customHeight="1">
      <c r="A11" s="136"/>
      <c r="B11" s="103"/>
      <c r="C11" s="80" t="s">
        <v>217</v>
      </c>
      <c r="D11" s="80" t="s">
        <v>218</v>
      </c>
      <c r="E11" s="80" t="s">
        <v>124</v>
      </c>
      <c r="F11" s="80"/>
      <c r="G11" s="80"/>
      <c r="H11" s="80"/>
      <c r="I11" s="80" t="s">
        <v>125</v>
      </c>
      <c r="J11" s="80"/>
      <c r="K11" s="80"/>
    </row>
    <row r="12" spans="1:11" ht="20.100000000000001" customHeight="1">
      <c r="A12" s="134" t="s">
        <v>219</v>
      </c>
      <c r="B12" s="101" t="s">
        <v>222</v>
      </c>
      <c r="C12" s="52" t="s">
        <v>223</v>
      </c>
      <c r="D12" s="52" t="s">
        <v>235</v>
      </c>
      <c r="E12" s="52" t="s">
        <v>132</v>
      </c>
      <c r="F12" s="52"/>
      <c r="G12" s="52"/>
      <c r="H12" s="52" t="s">
        <v>125</v>
      </c>
      <c r="I12" s="52" t="s">
        <v>125</v>
      </c>
      <c r="J12" s="52"/>
      <c r="K12" s="52"/>
    </row>
    <row r="13" spans="1:11" ht="20.100000000000001" customHeight="1">
      <c r="A13" s="134"/>
      <c r="B13" s="102"/>
      <c r="C13" s="80" t="s">
        <v>224</v>
      </c>
      <c r="D13" s="80" t="s">
        <v>239</v>
      </c>
      <c r="E13" s="80" t="s">
        <v>124</v>
      </c>
      <c r="F13" s="80"/>
      <c r="G13" s="80"/>
      <c r="H13" s="80"/>
      <c r="I13" s="80" t="s">
        <v>125</v>
      </c>
      <c r="J13" s="80"/>
      <c r="K13" s="80"/>
    </row>
    <row r="14" spans="1:11">
      <c r="A14" s="134"/>
      <c r="B14" s="102"/>
      <c r="C14" s="88" t="s">
        <v>225</v>
      </c>
      <c r="D14" s="55" t="s">
        <v>240</v>
      </c>
      <c r="E14" s="8" t="s">
        <v>132</v>
      </c>
      <c r="F14" s="55"/>
      <c r="G14" s="55"/>
      <c r="H14" s="55"/>
      <c r="I14" s="55" t="s">
        <v>125</v>
      </c>
      <c r="J14" s="55"/>
      <c r="K14" s="55"/>
    </row>
    <row r="15" spans="1:11">
      <c r="A15" s="134"/>
      <c r="B15" s="102"/>
      <c r="C15" s="80" t="s">
        <v>226</v>
      </c>
      <c r="D15" s="80" t="s">
        <v>241</v>
      </c>
      <c r="E15" s="8" t="s">
        <v>132</v>
      </c>
      <c r="F15" s="80"/>
      <c r="G15" s="80"/>
      <c r="H15" s="80"/>
      <c r="I15" s="80" t="s">
        <v>125</v>
      </c>
      <c r="J15" s="80"/>
      <c r="K15" s="80"/>
    </row>
    <row r="16" spans="1:11">
      <c r="A16" s="134"/>
      <c r="B16" s="102"/>
      <c r="C16" s="80" t="s">
        <v>228</v>
      </c>
      <c r="D16" s="80" t="s">
        <v>242</v>
      </c>
      <c r="E16" s="80" t="s">
        <v>124</v>
      </c>
      <c r="F16" s="80"/>
      <c r="G16" s="80"/>
      <c r="H16" s="80"/>
      <c r="I16" s="80" t="s">
        <v>125</v>
      </c>
      <c r="J16" s="80"/>
      <c r="K16" s="80"/>
    </row>
    <row r="17" spans="1:11">
      <c r="A17" s="134"/>
      <c r="B17" s="102"/>
      <c r="C17" s="80" t="s">
        <v>227</v>
      </c>
      <c r="D17" s="80" t="s">
        <v>243</v>
      </c>
      <c r="E17" s="80" t="s">
        <v>124</v>
      </c>
      <c r="F17" s="80"/>
      <c r="G17" s="80"/>
      <c r="H17" s="80"/>
      <c r="I17" s="80" t="s">
        <v>125</v>
      </c>
      <c r="J17" s="80"/>
      <c r="K17" s="80"/>
    </row>
    <row r="18" spans="1:11">
      <c r="A18" s="134"/>
      <c r="B18" s="103"/>
      <c r="C18" s="80" t="s">
        <v>229</v>
      </c>
      <c r="D18" s="80" t="s">
        <v>244</v>
      </c>
      <c r="E18" s="80" t="s">
        <v>124</v>
      </c>
      <c r="F18" s="80"/>
      <c r="G18" s="80"/>
      <c r="H18" s="80"/>
      <c r="I18" s="80" t="s">
        <v>125</v>
      </c>
      <c r="J18" s="80"/>
      <c r="K18" s="80"/>
    </row>
    <row r="19" spans="1:11">
      <c r="A19" s="97" t="s">
        <v>230</v>
      </c>
      <c r="B19" s="101" t="s">
        <v>231</v>
      </c>
      <c r="C19" s="52" t="s">
        <v>220</v>
      </c>
      <c r="D19" s="52" t="s">
        <v>221</v>
      </c>
      <c r="E19" s="52" t="s">
        <v>132</v>
      </c>
      <c r="F19" s="52"/>
      <c r="G19" s="52"/>
      <c r="H19" s="52" t="s">
        <v>125</v>
      </c>
      <c r="I19" s="52" t="s">
        <v>125</v>
      </c>
      <c r="J19" s="52"/>
      <c r="K19" s="52"/>
    </row>
    <row r="20" spans="1:11">
      <c r="A20" s="97"/>
      <c r="B20" s="102"/>
      <c r="C20" s="95" t="s">
        <v>223</v>
      </c>
      <c r="D20" s="95" t="s">
        <v>234</v>
      </c>
      <c r="E20" s="95" t="s">
        <v>236</v>
      </c>
      <c r="F20" s="95"/>
      <c r="G20" s="95"/>
      <c r="H20" s="95"/>
      <c r="I20" s="95" t="s">
        <v>125</v>
      </c>
      <c r="J20" s="95"/>
      <c r="K20" s="95" t="s">
        <v>245</v>
      </c>
    </row>
    <row r="21" spans="1:11" s="53" customFormat="1">
      <c r="A21" s="97"/>
      <c r="B21" s="102"/>
      <c r="C21" s="80" t="s">
        <v>246</v>
      </c>
      <c r="D21" s="80" t="s">
        <v>247</v>
      </c>
      <c r="E21" s="80" t="s">
        <v>124</v>
      </c>
      <c r="F21" s="80"/>
      <c r="G21" s="80"/>
      <c r="H21" s="80"/>
      <c r="I21" s="80" t="s">
        <v>125</v>
      </c>
      <c r="J21" s="80"/>
      <c r="K21" s="80"/>
    </row>
    <row r="22" spans="1:11">
      <c r="A22" s="97"/>
      <c r="B22" s="103"/>
      <c r="C22" s="80" t="s">
        <v>237</v>
      </c>
      <c r="D22" s="80" t="s">
        <v>238</v>
      </c>
      <c r="E22" s="80" t="s">
        <v>124</v>
      </c>
      <c r="F22" s="80"/>
      <c r="G22" s="80"/>
      <c r="H22" s="80"/>
      <c r="I22" s="80" t="s">
        <v>125</v>
      </c>
      <c r="J22" s="80"/>
      <c r="K22" s="80"/>
    </row>
    <row r="23" spans="1:1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1:1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1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</sheetData>
  <autoFilter ref="C2:C14"/>
  <mergeCells count="9">
    <mergeCell ref="A19:A22"/>
    <mergeCell ref="B19:B22"/>
    <mergeCell ref="A1:K1"/>
    <mergeCell ref="B3:B9"/>
    <mergeCell ref="A3:A9"/>
    <mergeCell ref="A12:A18"/>
    <mergeCell ref="A10:A11"/>
    <mergeCell ref="B10:B11"/>
    <mergeCell ref="B12:B1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V33" sqref="V33"/>
    </sheetView>
  </sheetViews>
  <sheetFormatPr defaultRowHeight="16.5"/>
  <sheetData/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메뉴구조도</vt:lpstr>
      <vt:lpstr>프로그램 명세서</vt:lpstr>
      <vt:lpstr>wbs</vt:lpstr>
      <vt:lpstr>테이블명세서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data-32</dc:creator>
  <cp:lastModifiedBy>data-10</cp:lastModifiedBy>
  <cp:lastPrinted>2020-06-25T00:39:54Z</cp:lastPrinted>
  <dcterms:created xsi:type="dcterms:W3CDTF">2019-04-29T07:54:27Z</dcterms:created>
  <dcterms:modified xsi:type="dcterms:W3CDTF">2020-06-25T00:40:32Z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c5213393-f7a8-41d4-93f9-5eeedd271565</vt:lpwstr>
  </property>
</Properties>
</file>