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autoCompressPictures="0" defaultThemeVersion="124226"/>
  <mc:AlternateContent xmlns:mc="http://schemas.openxmlformats.org/markup-compatibility/2006">
    <mc:Choice Requires="x15">
      <x15ac:absPath xmlns:x15ac="http://schemas.microsoft.com/office/spreadsheetml/2010/11/ac" url="G:\FusionData\0.CCB\myCCB\myInfo\"/>
    </mc:Choice>
  </mc:AlternateContent>
  <xr:revisionPtr revIDLastSave="0" documentId="13_ncr:1_{8AEE25D3-6D33-4CB2-9B72-1391B7172BC7}" xr6:coauthVersionLast="46" xr6:coauthVersionMax="46" xr10:uidLastSave="{00000000-0000-0000-0000-000000000000}"/>
  <bookViews>
    <workbookView xWindow="-28920" yWindow="-120" windowWidth="29040" windowHeight="15840" xr2:uid="{00000000-000D-0000-FFFF-FFFF00000000}"/>
  </bookViews>
  <sheets>
    <sheet name="main" sheetId="1" r:id="rId1"/>
    <sheet name="metaData" sheetId="3" r:id="rId2"/>
    <sheet name="drug info" sheetId="5" r:id="rId3"/>
  </sheets>
  <externalReferences>
    <externalReference r:id="rId4"/>
  </externalReferences>
  <definedNames>
    <definedName name="_xlnm._FilterDatabase" localSheetId="0" hidden="1">main!$A$1:$K$25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A2" i="1" l="1"/>
  <c r="A10" i="1"/>
  <c r="A9" i="1"/>
  <c r="B17" i="5" l="1"/>
  <c r="B19" i="5"/>
  <c r="B18" i="5"/>
  <c r="B16" i="5"/>
  <c r="B15" i="5"/>
  <c r="B14" i="5"/>
  <c r="B13" i="5"/>
  <c r="B12" i="5"/>
  <c r="A5" i="1" l="1"/>
  <c r="A6" i="1" l="1"/>
  <c r="A11" i="1"/>
  <c r="A12" i="1"/>
  <c r="A14" i="1"/>
  <c r="A15" i="1"/>
  <c r="A16" i="1"/>
  <c r="A18" i="1"/>
  <c r="A20" i="1"/>
  <c r="A26" i="1"/>
  <c r="A17" i="1" l="1"/>
  <c r="A25" i="1" l="1"/>
  <c r="A24" i="1"/>
  <c r="A23" i="1"/>
  <c r="A22" i="1" l="1"/>
  <c r="A21" i="1"/>
  <c r="A19" i="1"/>
  <c r="A13" i="1"/>
  <c r="A4" i="1"/>
  <c r="A3" i="1"/>
  <c r="A8" i="1"/>
  <c r="A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Dauphine, David (CDPH-CHSI-PHPRB)</author>
  </authors>
  <commentList>
    <comment ref="K1" authorId="0" shapeId="0" xr:uid="{00000000-0006-0000-0000-00000100000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List>
</comments>
</file>

<file path=xl/sharedStrings.xml><?xml version="1.0" encoding="utf-8"?>
<sst xmlns="http://schemas.openxmlformats.org/spreadsheetml/2006/main" count="262" uniqueCount="181">
  <si>
    <t>Drug use disorders</t>
  </si>
  <si>
    <t>Unintentional injuries</t>
  </si>
  <si>
    <t>Road injury</t>
  </si>
  <si>
    <t>Falls</t>
  </si>
  <si>
    <t>Fire, heat and hot substances</t>
  </si>
  <si>
    <t>Drownings</t>
  </si>
  <si>
    <t>Other unintentional injuries</t>
  </si>
  <si>
    <t>Intentional injuries</t>
  </si>
  <si>
    <t>ICD10</t>
  </si>
  <si>
    <t>W00-W19</t>
  </si>
  <si>
    <t>X00-X19</t>
  </si>
  <si>
    <t>W65-W74</t>
  </si>
  <si>
    <t>ICD9</t>
  </si>
  <si>
    <t>L1</t>
  </si>
  <si>
    <t>L2</t>
  </si>
  <si>
    <t>L3</t>
  </si>
  <si>
    <t>L4</t>
  </si>
  <si>
    <t>F1</t>
  </si>
  <si>
    <t>F2</t>
  </si>
  <si>
    <t>F3</t>
  </si>
  <si>
    <t>F4</t>
  </si>
  <si>
    <t>regEx10</t>
  </si>
  <si>
    <t>regEx9</t>
  </si>
  <si>
    <t>gbdCode</t>
  </si>
  <si>
    <t>name</t>
  </si>
  <si>
    <t>list36</t>
  </si>
  <si>
    <t>F14</t>
  </si>
  <si>
    <t>F15</t>
  </si>
  <si>
    <t>F12</t>
  </si>
  <si>
    <t>W[0-1]</t>
  </si>
  <si>
    <t>X[0-1]</t>
  </si>
  <si>
    <t>W6[5-9]|W7[0-4]</t>
  </si>
  <si>
    <t>Note: RegEx9 highlights indicate researcher-created aggregates</t>
  </si>
  <si>
    <t>Exposure to mechanical forces</t>
  </si>
  <si>
    <t>Natural disasters</t>
  </si>
  <si>
    <t>Opioid use disorders</t>
  </si>
  <si>
    <t>Cocaine use disorders</t>
  </si>
  <si>
    <t>Cannabis use disorders</t>
  </si>
  <si>
    <t>Other drug use disorders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</si>
  <si>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</si>
  <si>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</si>
  <si>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</si>
  <si>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</si>
  <si>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</si>
  <si>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</si>
  <si>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</si>
  <si>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</si>
  <si>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</si>
  <si>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</si>
  <si>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</si>
  <si>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</si>
  <si>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</si>
  <si>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</si>
  <si>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</si>
  <si>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</si>
  <si>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</si>
  <si>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</si>
  <si>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 xml:space="preserve"> </t>
  </si>
  <si>
    <t>PH</t>
  </si>
  <si>
    <t>DETAIL</t>
  </si>
  <si>
    <t>CODE</t>
  </si>
  <si>
    <t>a</t>
  </si>
  <si>
    <t>b</t>
  </si>
  <si>
    <t>c</t>
  </si>
  <si>
    <t>E</t>
  </si>
  <si>
    <t>01</t>
  </si>
  <si>
    <t>02</t>
  </si>
  <si>
    <t>03</t>
  </si>
  <si>
    <t>04</t>
  </si>
  <si>
    <t>05</t>
  </si>
  <si>
    <t>07</t>
  </si>
  <si>
    <t>08</t>
  </si>
  <si>
    <t>causeList</t>
  </si>
  <si>
    <t>IHME</t>
  </si>
  <si>
    <t>V01-V99</t>
  </si>
  <si>
    <t>V</t>
  </si>
  <si>
    <t>X33-X38</t>
  </si>
  <si>
    <t>X3[3-8]</t>
  </si>
  <si>
    <t>CDPH programs</t>
  </si>
  <si>
    <t>U031, U039, X60-X84, Y870</t>
  </si>
  <si>
    <t>U03[1,9]|X[6-7]|X8[0-4]|Y870</t>
  </si>
  <si>
    <t>Injuries of unknown intent (e.g., unintentional or self-harm), including overdoses and deaths by firearm</t>
  </si>
  <si>
    <t>99</t>
  </si>
  <si>
    <t>Add V050-V98 from other unintentional</t>
  </si>
  <si>
    <t>Move X30-32, X39 to other unintentional injuries</t>
  </si>
  <si>
    <t>IHME, CDPH programs</t>
  </si>
  <si>
    <t>IHME, CDPH, CCB</t>
  </si>
  <si>
    <t>S, W39, W44, W53-W64, W77-W99, X20-X32, X39, X50-X59, Y40-Y86, Y88, Y892-Y899</t>
  </si>
  <si>
    <t>S|W39|W44|W5[3-9]|W6[0-4]|W7[7-9]|W[8-9]|X[2,5]|X3[0-2,9]|Y[4-7]|Y8[0-6,8]|Y89[2-9]</t>
  </si>
  <si>
    <t>Basis for change</t>
  </si>
  <si>
    <t>WHO 2017, p. 29/IHME</t>
  </si>
  <si>
    <t>Y10-14, Y16-34, Y872</t>
  </si>
  <si>
    <t>Y1[0-4,6-9]|Y2|Y3[0-4]|Y872</t>
  </si>
  <si>
    <t>Homicide/Interpersonal violence</t>
  </si>
  <si>
    <t>Suicide/Self-harm</t>
  </si>
  <si>
    <t>Added U031, U039 (terrorism)</t>
  </si>
  <si>
    <t>Changes from WHO 2017</t>
  </si>
  <si>
    <t>Legal intervention</t>
  </si>
  <si>
    <t>Homicide excluding legal intervention</t>
  </si>
  <si>
    <t xml:space="preserve"> Y350-354, Y356-Y357, Y358-Y359,Y890</t>
  </si>
  <si>
    <t>U010-U019, U02, X85-Y09, Y871</t>
  </si>
  <si>
    <t>Y355,  Y36, Y891, Y38, y899</t>
  </si>
  <si>
    <t>Y355|Y36|Y37|Y891|Y38</t>
  </si>
  <si>
    <t>U01[0-9]|U02|X8[5-9]|X9|Y0|Y871</t>
  </si>
  <si>
    <t>Y35[0-4]|Y35[6-9]|Y890</t>
  </si>
  <si>
    <t>W32-W34.9</t>
  </si>
  <si>
    <t>W3[2-4]</t>
  </si>
  <si>
    <t>Accidental Firearm</t>
  </si>
  <si>
    <t>Moved W3[2-4] here from line above.</t>
  </si>
  <si>
    <t>W20-W38, W40-W43, W45, W46, W49-W52, W75, W76
not W3[2-4]</t>
  </si>
  <si>
    <t>W2|W3[0-1,5-8]|W4[0-3,5-6,9]|W5[0-2]|W7[5-6]</t>
  </si>
  <si>
    <t>F11</t>
  </si>
  <si>
    <t>Substance Use - associated poisonings</t>
  </si>
  <si>
    <t>2. Non-SA Poisonings</t>
  </si>
  <si>
    <t>F13, F16, F18, F19, P044</t>
  </si>
  <si>
    <t>F1[3,6,8,9]|P044</t>
  </si>
  <si>
    <t>Substance use disorders</t>
  </si>
  <si>
    <t xml:space="preserve">Added and U010-U019, U02 (terrorism) </t>
  </si>
  <si>
    <t>Y350-4, 356-7, 890 (officer-involved shootings etc. from war/legal interventions to homicides);   See 4oct2018 email regarding recommendation to add Y358-9 (other and unspecified officer-involved deaths)</t>
  </si>
  <si>
    <t>Added Y891 (sequelae of war operations) per IHME, move Y890 (officer-involved killings) to homicides rather than here per CDPH
Y35.5 - execution
Y36, Y37, Y89.1 - war/military
Y38 - terrorism</t>
  </si>
  <si>
    <t xml:space="preserve">Added S per Dave (see notes, consider renaming category).  Also per IHME,  added X30-32 and X39 from natural disasters.  </t>
  </si>
  <si>
    <t>Drug poisonings</t>
  </si>
  <si>
    <t>Poisonings (non-drug)</t>
  </si>
  <si>
    <t>(moved x40,x41, and x 43 Up one</t>
  </si>
  <si>
    <t xml:space="preserve"> X40- X44</t>
  </si>
  <si>
    <t>X46-X49</t>
  </si>
  <si>
    <t>X4[6-9]</t>
  </si>
  <si>
    <t>Execution, War, Terrorism</t>
  </si>
  <si>
    <t>X4[0-4]</t>
  </si>
  <si>
    <t>causeCode</t>
  </si>
  <si>
    <t>causeName</t>
  </si>
  <si>
    <t>topLevCode</t>
  </si>
  <si>
    <t>Accidental poisoning by and exposure to narcotics and psychodysleptics [hallucinogens], not elsewhere classified</t>
  </si>
  <si>
    <t>Accidental poisoning by and exposure to other drugs acting on the autonomic nervous system</t>
  </si>
  <si>
    <t>Accidental poisoning by and exposure to other and unspecified drugs, medicaments and biological substances</t>
  </si>
  <si>
    <t>X42</t>
  </si>
  <si>
    <t>X43</t>
  </si>
  <si>
    <t>X44</t>
  </si>
  <si>
    <t>E02</t>
  </si>
  <si>
    <t>E03</t>
  </si>
  <si>
    <t>...D.05. - Substance use disorders</t>
  </si>
  <si>
    <t>D05</t>
  </si>
  <si>
    <t>....D.05.a. - Alcohol use disorders</t>
  </si>
  <si>
    <t>D05a</t>
  </si>
  <si>
    <t>....D.05.b. - Opioid use disorders</t>
  </si>
  <si>
    <t>D05b</t>
  </si>
  <si>
    <t>....D.05.c. - Cocaine use disorders</t>
  </si>
  <si>
    <t>D05c</t>
  </si>
  <si>
    <t>....D.05.d. - Amphetamine use disorders</t>
  </si>
  <si>
    <t>D05d</t>
  </si>
  <si>
    <t>cE02</t>
  </si>
  <si>
    <t>cE03</t>
  </si>
  <si>
    <t xml:space="preserve">   Alcohol use disorders</t>
  </si>
  <si>
    <t xml:space="preserve">   Opioid use disorders</t>
  </si>
  <si>
    <t xml:space="preserve">   Cocaine use disorders</t>
  </si>
  <si>
    <t xml:space="preserve">   Amphetamine use disorders</t>
  </si>
  <si>
    <t>Drug overdose (poisoning/substance use disorders)</t>
  </si>
  <si>
    <t xml:space="preserve"> See technical notes</t>
  </si>
  <si>
    <t>Other stimulant use disorders</t>
  </si>
  <si>
    <t>P044 = newborn with maternal use</t>
  </si>
  <si>
    <r>
      <t xml:space="preserve">Subtracting Y15 per IHME. </t>
    </r>
    <r>
      <rPr>
        <sz val="10"/>
        <color rgb="FFFF0000"/>
        <rFont val="Calibri"/>
        <family val="2"/>
        <scheme val="minor"/>
      </rPr>
      <t>Check this</t>
    </r>
  </si>
  <si>
    <t>cE01</t>
  </si>
  <si>
    <t>E01</t>
  </si>
  <si>
    <t>cE04</t>
  </si>
  <si>
    <t>E04</t>
  </si>
  <si>
    <t>cE05</t>
  </si>
  <si>
    <t>E05</t>
  </si>
  <si>
    <t>cE07</t>
  </si>
  <si>
    <t>E07</t>
  </si>
  <si>
    <t>E08</t>
  </si>
  <si>
    <t>cE08a</t>
  </si>
  <si>
    <t>E08a</t>
  </si>
  <si>
    <t>cE08b</t>
  </si>
  <si>
    <t>E08b</t>
  </si>
  <si>
    <t>cE08c</t>
  </si>
  <si>
    <t>E08c</t>
  </si>
  <si>
    <t>cE99</t>
  </si>
  <si>
    <t>E99</t>
  </si>
  <si>
    <t>https://www.cdc.gov/injury/pdfs/2019_state_injury_indicator_instructions-508.pdf</t>
  </si>
  <si>
    <t>State Injury Indicators Report:
Instructions for Preparing 2019 Data</t>
  </si>
  <si>
    <t>Injury fatalities are defined on page 12,  injury hospitalizations on page 13, and injury ED visits on page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</si>
</sst>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amily val="2"/>
      <scheme val="minor"/>
    </font>
    <font>
      <sz val="10"/>
      <color rgb="FF000000"/>
      <name val="Times New Roman"/>
      <family val="1"/>
    </font>
    <font>
      <sz val="10"/>
      <name val="Calibri"/>
      <family val="2"/>
      <scheme val="minor"/>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b/>
      <sz val="12"/>
      <name val="Calibri"/>
      <family val="2"/>
      <scheme val="minor"/>
    </font>
  </fonts>
  <fills count="8">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0" tint="-0.499984740745262"/>
        <bgColor indexed="64"/>
      </patternFill>
    </fill>
    <fill>
      <patternFill patternType="solid">
        <fgColor rgb="FF92D05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rgb="FFFF0000"/>
      </left>
      <right style="thin">
        <color indexed="64"/>
      </right>
      <top style="thick">
        <color rgb="FFFF0000"/>
      </top>
      <bottom style="thin">
        <color indexed="64"/>
      </bottom>
      <diagonal/>
    </border>
    <border>
      <left style="thin">
        <color indexed="64"/>
      </left>
      <right style="thin">
        <color indexed="64"/>
      </right>
      <top style="thick">
        <color rgb="FFFF0000"/>
      </top>
      <bottom style="thin">
        <color indexed="64"/>
      </bottom>
      <diagonal/>
    </border>
    <border>
      <left style="thin">
        <color indexed="64"/>
      </left>
      <right style="thick">
        <color rgb="FFFF0000"/>
      </right>
      <top style="thick">
        <color rgb="FFFF0000"/>
      </top>
      <bottom style="thin">
        <color indexed="64"/>
      </bottom>
      <diagonal/>
    </border>
    <border>
      <left style="thick">
        <color rgb="FFFF0000"/>
      </left>
      <right style="thin">
        <color indexed="64"/>
      </right>
      <top style="thin">
        <color indexed="64"/>
      </top>
      <bottom style="thin">
        <color indexed="64"/>
      </bottom>
      <diagonal/>
    </border>
    <border>
      <left style="thin">
        <color indexed="64"/>
      </left>
      <right style="thick">
        <color rgb="FFFF0000"/>
      </right>
      <top style="thin">
        <color indexed="64"/>
      </top>
      <bottom style="thin">
        <color indexed="64"/>
      </bottom>
      <diagonal/>
    </border>
    <border>
      <left style="thick">
        <color rgb="FFFF0000"/>
      </left>
      <right style="thin">
        <color indexed="64"/>
      </right>
      <top style="thin">
        <color indexed="64"/>
      </top>
      <bottom style="thick">
        <color rgb="FFFF0000"/>
      </bottom>
      <diagonal/>
    </border>
    <border>
      <left style="thin">
        <color indexed="64"/>
      </left>
      <right style="thin">
        <color indexed="64"/>
      </right>
      <top style="thin">
        <color indexed="64"/>
      </top>
      <bottom style="thick">
        <color rgb="FFFF0000"/>
      </bottom>
      <diagonal/>
    </border>
    <border>
      <left style="thin">
        <color indexed="64"/>
      </left>
      <right style="thick">
        <color rgb="FFFF0000"/>
      </right>
      <top style="thin">
        <color indexed="64"/>
      </top>
      <bottom style="thick">
        <color rgb="FFFF0000"/>
      </bottom>
      <diagonal/>
    </border>
    <border>
      <left style="thick">
        <color rgb="FFFF0000"/>
      </left>
      <right style="thin">
        <color indexed="64"/>
      </right>
      <top/>
      <bottom style="thin">
        <color indexed="64"/>
      </bottom>
      <diagonal/>
    </border>
    <border>
      <left style="thin">
        <color indexed="64"/>
      </left>
      <right style="thick">
        <color rgb="FFFF0000"/>
      </right>
      <top/>
      <bottom style="thin">
        <color indexed="64"/>
      </bottom>
      <diagonal/>
    </border>
  </borders>
  <cellStyleXfs count="29">
    <xf numFmtId="0" fontId="0" fillId="0" borderId="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67">
    <xf numFmtId="0" fontId="0" fillId="0" borderId="0" xfId="0"/>
    <xf numFmtId="0" fontId="2" fillId="0" borderId="0" xfId="1" applyFont="1" applyFill="1" applyBorder="1" applyAlignment="1">
      <alignment vertical="top"/>
    </xf>
    <xf numFmtId="0" fontId="5" fillId="0" borderId="0" xfId="0" applyFont="1"/>
    <xf numFmtId="0" fontId="5" fillId="0" borderId="0" xfId="0" applyFont="1" applyAlignment="1">
      <alignment wrapText="1"/>
    </xf>
    <xf numFmtId="0" fontId="6" fillId="0" borderId="0" xfId="0" applyFont="1"/>
    <xf numFmtId="0" fontId="6" fillId="0" borderId="0" xfId="0" applyFont="1" applyAlignment="1">
      <alignment wrapText="1"/>
    </xf>
    <xf numFmtId="0" fontId="6" fillId="0" borderId="0" xfId="0" applyFont="1" applyAlignment="1">
      <alignment vertical="center"/>
    </xf>
    <xf numFmtId="0" fontId="6" fillId="0" borderId="0" xfId="0" applyFont="1" applyAlignment="1">
      <alignment vertical="center" wrapText="1"/>
    </xf>
    <xf numFmtId="0" fontId="7" fillId="0" borderId="0" xfId="1" applyFont="1" applyFill="1" applyBorder="1" applyAlignment="1">
      <alignment horizontal="left" vertical="center"/>
    </xf>
    <xf numFmtId="0" fontId="7" fillId="0" borderId="0" xfId="1" applyFont="1" applyFill="1" applyBorder="1" applyAlignment="1">
      <alignment vertical="center" wrapText="1"/>
    </xf>
    <xf numFmtId="0" fontId="3" fillId="0" borderId="0" xfId="28" applyAlignment="1">
      <alignment vertical="center" wrapText="1"/>
    </xf>
    <xf numFmtId="0" fontId="10" fillId="0" borderId="0" xfId="0" applyFont="1" applyFill="1" applyBorder="1" applyAlignment="1">
      <alignment vertical="top" wrapText="1"/>
    </xf>
    <xf numFmtId="0" fontId="10" fillId="0" borderId="0" xfId="0" applyFont="1" applyBorder="1" applyAlignment="1">
      <alignment vertical="top" wrapText="1"/>
    </xf>
    <xf numFmtId="0" fontId="10" fillId="0" borderId="0" xfId="0" applyFont="1" applyBorder="1" applyAlignment="1">
      <alignment vertical="top"/>
    </xf>
    <xf numFmtId="49" fontId="10" fillId="0" borderId="0" xfId="0" applyNumberFormat="1" applyFont="1" applyFill="1" applyBorder="1" applyAlignment="1">
      <alignment horizontal="center" vertical="top"/>
    </xf>
    <xf numFmtId="0" fontId="10" fillId="0" borderId="0" xfId="0" applyFont="1" applyFill="1" applyBorder="1" applyAlignment="1">
      <alignment horizontal="center" vertical="top"/>
    </xf>
    <xf numFmtId="0" fontId="0" fillId="0" borderId="0" xfId="0" applyFill="1"/>
    <xf numFmtId="0" fontId="10" fillId="0" borderId="1" xfId="0" applyFont="1" applyFill="1" applyBorder="1" applyAlignment="1">
      <alignment vertical="top" wrapText="1"/>
    </xf>
    <xf numFmtId="0" fontId="2" fillId="0" borderId="1" xfId="1" applyFont="1" applyFill="1" applyBorder="1" applyAlignment="1">
      <alignment vertical="top" wrapText="1"/>
    </xf>
    <xf numFmtId="49" fontId="2" fillId="0" borderId="1" xfId="1" applyNumberFormat="1" applyFont="1" applyFill="1" applyBorder="1" applyAlignment="1">
      <alignment horizontal="center" vertical="top"/>
    </xf>
    <xf numFmtId="0" fontId="2" fillId="0" borderId="1" xfId="1" applyFont="1" applyFill="1" applyBorder="1" applyAlignment="1">
      <alignment horizontal="center" vertical="top"/>
    </xf>
    <xf numFmtId="0" fontId="2" fillId="4" borderId="1" xfId="0" applyFont="1" applyFill="1" applyBorder="1" applyAlignment="1">
      <alignment horizontal="left" vertical="top" wrapText="1"/>
    </xf>
    <xf numFmtId="0" fontId="0" fillId="0" borderId="1" xfId="0" applyFont="1" applyBorder="1" applyAlignment="1">
      <alignment horizontal="center" vertical="center" wrapText="1"/>
    </xf>
    <xf numFmtId="164" fontId="2" fillId="4" borderId="1" xfId="0" applyNumberFormat="1" applyFont="1" applyFill="1" applyBorder="1" applyAlignment="1">
      <alignment horizontal="left" vertical="top" wrapText="1"/>
    </xf>
    <xf numFmtId="0" fontId="2" fillId="5" borderId="1" xfId="0" applyFont="1" applyFill="1" applyBorder="1" applyAlignment="1">
      <alignment horizontal="left" vertical="top" wrapText="1"/>
    </xf>
    <xf numFmtId="0" fontId="2" fillId="0" borderId="2" xfId="1" applyFont="1" applyFill="1" applyBorder="1" applyAlignment="1">
      <alignment horizontal="center" vertical="top"/>
    </xf>
    <xf numFmtId="49" fontId="2" fillId="0" borderId="2" xfId="1" applyNumberFormat="1" applyFont="1" applyFill="1" applyBorder="1" applyAlignment="1">
      <alignment horizontal="center" vertical="top"/>
    </xf>
    <xf numFmtId="0" fontId="2" fillId="0" borderId="2" xfId="1" applyFont="1" applyFill="1" applyBorder="1" applyAlignment="1">
      <alignment vertical="top" wrapText="1"/>
    </xf>
    <xf numFmtId="0" fontId="10" fillId="0" borderId="3" xfId="0" applyFont="1" applyFill="1" applyBorder="1" applyAlignment="1">
      <alignment vertical="top" wrapText="1"/>
    </xf>
    <xf numFmtId="0" fontId="2" fillId="0" borderId="4" xfId="1" applyFont="1" applyFill="1" applyBorder="1" applyAlignment="1">
      <alignment vertical="top" wrapText="1"/>
    </xf>
    <xf numFmtId="0" fontId="10" fillId="0" borderId="6" xfId="0" applyFont="1" applyFill="1" applyBorder="1" applyAlignment="1">
      <alignment vertical="top" wrapText="1"/>
    </xf>
    <xf numFmtId="0" fontId="2" fillId="0" borderId="7" xfId="1" applyFont="1" applyFill="1" applyBorder="1" applyAlignment="1">
      <alignment horizontal="center" vertical="top"/>
    </xf>
    <xf numFmtId="49" fontId="2" fillId="0" borderId="7" xfId="1" applyNumberFormat="1" applyFont="1" applyFill="1" applyBorder="1" applyAlignment="1">
      <alignment horizontal="center" vertical="top"/>
    </xf>
    <xf numFmtId="0" fontId="2" fillId="0" borderId="7" xfId="1" applyFont="1" applyFill="1" applyBorder="1" applyAlignment="1">
      <alignment vertical="top" wrapText="1"/>
    </xf>
    <xf numFmtId="0" fontId="10" fillId="0" borderId="9" xfId="0" applyFont="1" applyFill="1" applyBorder="1" applyAlignment="1">
      <alignment vertical="top" wrapText="1"/>
    </xf>
    <xf numFmtId="0" fontId="2" fillId="0" borderId="10" xfId="1" applyFont="1" applyFill="1" applyBorder="1" applyAlignment="1">
      <alignment horizontal="center" vertical="top"/>
    </xf>
    <xf numFmtId="49" fontId="2" fillId="0" borderId="10" xfId="1" applyNumberFormat="1" applyFont="1" applyFill="1" applyBorder="1" applyAlignment="1">
      <alignment horizontal="center" vertical="top"/>
    </xf>
    <xf numFmtId="0" fontId="2" fillId="0" borderId="10" xfId="1" applyFont="1" applyFill="1" applyBorder="1" applyAlignment="1">
      <alignment vertical="top" wrapText="1"/>
    </xf>
    <xf numFmtId="0" fontId="2" fillId="0" borderId="11" xfId="0" applyFont="1" applyFill="1" applyBorder="1" applyAlignment="1">
      <alignment vertical="top" wrapText="1"/>
    </xf>
    <xf numFmtId="0" fontId="10" fillId="0" borderId="12" xfId="0" applyFont="1" applyFill="1" applyBorder="1" applyAlignment="1">
      <alignment vertical="top" wrapText="1"/>
    </xf>
    <xf numFmtId="0" fontId="2" fillId="0" borderId="13" xfId="0" applyFont="1" applyFill="1" applyBorder="1" applyAlignment="1">
      <alignment vertical="top" wrapText="1"/>
    </xf>
    <xf numFmtId="0" fontId="11" fillId="0" borderId="13" xfId="0" applyFont="1" applyFill="1" applyBorder="1" applyAlignment="1">
      <alignment vertical="top" wrapText="1"/>
    </xf>
    <xf numFmtId="0" fontId="10" fillId="0" borderId="14" xfId="0" applyFont="1" applyFill="1" applyBorder="1" applyAlignment="1">
      <alignment vertical="top" wrapText="1"/>
    </xf>
    <xf numFmtId="0" fontId="2" fillId="4" borderId="15" xfId="0" applyFont="1" applyFill="1" applyBorder="1" applyAlignment="1">
      <alignment horizontal="left" vertical="top" wrapText="1"/>
    </xf>
    <xf numFmtId="0" fontId="2" fillId="0" borderId="15" xfId="1" applyFont="1" applyFill="1" applyBorder="1" applyAlignment="1">
      <alignment horizontal="center" vertical="top"/>
    </xf>
    <xf numFmtId="49" fontId="2" fillId="0" borderId="15" xfId="1" applyNumberFormat="1" applyFont="1" applyFill="1" applyBorder="1" applyAlignment="1">
      <alignment horizontal="center" vertical="top"/>
    </xf>
    <xf numFmtId="0" fontId="2" fillId="0" borderId="15" xfId="1" applyFont="1" applyFill="1" applyBorder="1" applyAlignment="1">
      <alignment vertical="top" wrapText="1"/>
    </xf>
    <xf numFmtId="0" fontId="11" fillId="0" borderId="16" xfId="0" applyFont="1" applyFill="1" applyBorder="1" applyAlignment="1">
      <alignment vertical="top" wrapText="1"/>
    </xf>
    <xf numFmtId="0" fontId="10" fillId="0" borderId="13" xfId="0" applyFont="1" applyFill="1" applyBorder="1" applyAlignment="1">
      <alignment vertical="top" wrapText="1"/>
    </xf>
    <xf numFmtId="0" fontId="10" fillId="0" borderId="15" xfId="0" applyFont="1" applyFill="1" applyBorder="1" applyAlignment="1">
      <alignment vertical="top" wrapText="1"/>
    </xf>
    <xf numFmtId="0" fontId="10" fillId="0" borderId="15" xfId="0" applyFont="1" applyFill="1" applyBorder="1" applyAlignment="1">
      <alignment horizontal="center" vertical="top"/>
    </xf>
    <xf numFmtId="49" fontId="10" fillId="0" borderId="15" xfId="0" applyNumberFormat="1" applyFont="1" applyFill="1" applyBorder="1" applyAlignment="1">
      <alignment horizontal="center" vertical="top"/>
    </xf>
    <xf numFmtId="0" fontId="10" fillId="0" borderId="16" xfId="0" applyFont="1" applyFill="1" applyBorder="1" applyAlignment="1">
      <alignment vertical="top" wrapText="1"/>
    </xf>
    <xf numFmtId="0" fontId="14" fillId="3" borderId="10" xfId="0" applyFont="1" applyFill="1" applyBorder="1" applyAlignment="1">
      <alignment horizontal="left" vertical="top" wrapText="1"/>
    </xf>
    <xf numFmtId="0" fontId="10" fillId="0" borderId="17" xfId="0" applyFont="1" applyFill="1" applyBorder="1" applyAlignment="1">
      <alignment vertical="top" wrapText="1"/>
    </xf>
    <xf numFmtId="0" fontId="14" fillId="3" borderId="2" xfId="0" applyFont="1" applyFill="1" applyBorder="1" applyAlignment="1">
      <alignment horizontal="left" vertical="top" wrapText="1"/>
    </xf>
    <xf numFmtId="0" fontId="2" fillId="0" borderId="18" xfId="0" applyFont="1" applyFill="1" applyBorder="1" applyAlignment="1">
      <alignment vertical="top" wrapText="1"/>
    </xf>
    <xf numFmtId="0" fontId="2" fillId="0" borderId="4" xfId="1" applyFont="1" applyFill="1" applyBorder="1" applyAlignment="1">
      <alignment horizontal="left" vertical="top" wrapText="1"/>
    </xf>
    <xf numFmtId="0" fontId="2" fillId="0" borderId="4" xfId="1" applyFont="1" applyFill="1" applyBorder="1" applyAlignment="1">
      <alignment horizontal="center" vertical="top" textRotation="90"/>
    </xf>
    <xf numFmtId="49" fontId="2" fillId="0" borderId="4" xfId="1" applyNumberFormat="1" applyFont="1" applyFill="1" applyBorder="1" applyAlignment="1">
      <alignment horizontal="center" vertical="top" textRotation="90"/>
    </xf>
    <xf numFmtId="0" fontId="10" fillId="0" borderId="4" xfId="0" applyFont="1" applyFill="1" applyBorder="1" applyAlignment="1">
      <alignment horizontal="center" vertical="top" textRotation="90"/>
    </xf>
    <xf numFmtId="0" fontId="2" fillId="0" borderId="5" xfId="1" applyFont="1" applyFill="1" applyBorder="1" applyAlignment="1">
      <alignment vertical="top" wrapText="1"/>
    </xf>
    <xf numFmtId="0" fontId="2" fillId="2" borderId="7" xfId="0" applyFont="1" applyFill="1" applyBorder="1" applyAlignment="1">
      <alignment horizontal="left" vertical="top" wrapText="1"/>
    </xf>
    <xf numFmtId="0" fontId="8" fillId="6" borderId="7" xfId="1" applyFont="1" applyFill="1" applyBorder="1" applyAlignment="1">
      <alignment horizontal="center" vertical="top"/>
    </xf>
    <xf numFmtId="0" fontId="2" fillId="0" borderId="8" xfId="0" applyFont="1" applyFill="1" applyBorder="1" applyAlignment="1">
      <alignment vertical="top" wrapText="1"/>
    </xf>
    <xf numFmtId="0" fontId="10" fillId="0" borderId="0" xfId="0" applyFont="1" applyFill="1" applyBorder="1" applyAlignment="1">
      <alignment horizontal="left" vertical="top" wrapText="1"/>
    </xf>
    <xf numFmtId="0" fontId="2" fillId="7" borderId="1" xfId="1" applyFont="1" applyFill="1" applyBorder="1" applyAlignment="1">
      <alignment vertical="top" wrapText="1"/>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xr:uid="{00000000-0005-0000-0000-00001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95250</xdr:colOff>
      <xdr:row>15</xdr:row>
      <xdr:rowOff>304800</xdr:rowOff>
    </xdr:from>
    <xdr:to>
      <xdr:col>13</xdr:col>
      <xdr:colOff>629636</xdr:colOff>
      <xdr:row>18</xdr:row>
      <xdr:rowOff>371643</xdr:rowOff>
    </xdr:to>
    <xdr:pic>
      <xdr:nvPicPr>
        <xdr:cNvPr id="2" name="Picture 1">
          <a:extLst>
            <a:ext uri="{FF2B5EF4-FFF2-40B4-BE49-F238E27FC236}">
              <a16:creationId xmlns:a16="http://schemas.microsoft.com/office/drawing/2014/main" id="{9644ACB5-14D8-4667-90D2-5AFF024884D6}"/>
            </a:ext>
          </a:extLst>
        </xdr:cNvPr>
        <xdr:cNvPicPr>
          <a:picLocks noChangeAspect="1"/>
        </xdr:cNvPicPr>
      </xdr:nvPicPr>
      <xdr:blipFill>
        <a:blip xmlns:r="http://schemas.openxmlformats.org/officeDocument/2006/relationships" r:embed="rId1"/>
        <a:stretch>
          <a:fillRect/>
        </a:stretch>
      </xdr:blipFill>
      <xdr:spPr>
        <a:xfrm>
          <a:off x="13601700" y="3533775"/>
          <a:ext cx="7068536" cy="1200318"/>
        </a:xfrm>
        <a:prstGeom prst="rect">
          <a:avLst/>
        </a:prstGeom>
      </xdr:spPr>
    </xdr:pic>
    <xdr:clientData/>
  </xdr:twoCellAnchor>
  <xdr:twoCellAnchor editAs="oneCell">
    <xdr:from>
      <xdr:col>11</xdr:col>
      <xdr:colOff>152400</xdr:colOff>
      <xdr:row>11</xdr:row>
      <xdr:rowOff>114300</xdr:rowOff>
    </xdr:from>
    <xdr:to>
      <xdr:col>12</xdr:col>
      <xdr:colOff>1286489</xdr:colOff>
      <xdr:row>15</xdr:row>
      <xdr:rowOff>219180</xdr:rowOff>
    </xdr:to>
    <xdr:pic>
      <xdr:nvPicPr>
        <xdr:cNvPr id="3" name="Picture 2">
          <a:extLst>
            <a:ext uri="{FF2B5EF4-FFF2-40B4-BE49-F238E27FC236}">
              <a16:creationId xmlns:a16="http://schemas.microsoft.com/office/drawing/2014/main" id="{6C8CE1EE-1609-4262-A5FC-DDC98DD51A47}"/>
            </a:ext>
          </a:extLst>
        </xdr:cNvPr>
        <xdr:cNvPicPr>
          <a:picLocks noChangeAspect="1"/>
        </xdr:cNvPicPr>
      </xdr:nvPicPr>
      <xdr:blipFill>
        <a:blip xmlns:r="http://schemas.openxmlformats.org/officeDocument/2006/relationships" r:embed="rId2"/>
        <a:stretch>
          <a:fillRect/>
        </a:stretch>
      </xdr:blipFill>
      <xdr:spPr>
        <a:xfrm>
          <a:off x="13658850" y="2695575"/>
          <a:ext cx="4401164" cy="752580"/>
        </a:xfrm>
        <a:prstGeom prst="rect">
          <a:avLst/>
        </a:prstGeom>
      </xdr:spPr>
    </xdr:pic>
    <xdr:clientData/>
  </xdr:twoCellAnchor>
  <xdr:twoCellAnchor>
    <xdr:from>
      <xdr:col>9</xdr:col>
      <xdr:colOff>1038226</xdr:colOff>
      <xdr:row>13</xdr:row>
      <xdr:rowOff>95250</xdr:rowOff>
    </xdr:from>
    <xdr:to>
      <xdr:col>11</xdr:col>
      <xdr:colOff>276225</xdr:colOff>
      <xdr:row>14</xdr:row>
      <xdr:rowOff>28575</xdr:rowOff>
    </xdr:to>
    <xdr:cxnSp macro="">
      <xdr:nvCxnSpPr>
        <xdr:cNvPr id="5" name="Straight Arrow Connector 4">
          <a:extLst>
            <a:ext uri="{FF2B5EF4-FFF2-40B4-BE49-F238E27FC236}">
              <a16:creationId xmlns:a16="http://schemas.microsoft.com/office/drawing/2014/main" id="{45D1235F-B452-4485-81DF-C1B444AADC13}"/>
            </a:ext>
          </a:extLst>
        </xdr:cNvPr>
        <xdr:cNvCxnSpPr/>
      </xdr:nvCxnSpPr>
      <xdr:spPr>
        <a:xfrm flipH="1" flipV="1">
          <a:off x="11820526" y="3000375"/>
          <a:ext cx="1962149" cy="9525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847725</xdr:colOff>
      <xdr:row>3</xdr:row>
      <xdr:rowOff>66676</xdr:rowOff>
    </xdr:from>
    <xdr:to>
      <xdr:col>11</xdr:col>
      <xdr:colOff>247650</xdr:colOff>
      <xdr:row>18</xdr:row>
      <xdr:rowOff>209550</xdr:rowOff>
    </xdr:to>
    <xdr:cxnSp macro="">
      <xdr:nvCxnSpPr>
        <xdr:cNvPr id="8" name="Straight Arrow Connector 7">
          <a:extLst>
            <a:ext uri="{FF2B5EF4-FFF2-40B4-BE49-F238E27FC236}">
              <a16:creationId xmlns:a16="http://schemas.microsoft.com/office/drawing/2014/main" id="{D1020403-9AFF-416B-852A-E7E49BDE1F8C}"/>
            </a:ext>
          </a:extLst>
        </xdr:cNvPr>
        <xdr:cNvCxnSpPr/>
      </xdr:nvCxnSpPr>
      <xdr:spPr>
        <a:xfrm flipH="1" flipV="1">
          <a:off x="11630025" y="1028701"/>
          <a:ext cx="2124075" cy="3543299"/>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781050</xdr:colOff>
      <xdr:row>14</xdr:row>
      <xdr:rowOff>57150</xdr:rowOff>
    </xdr:from>
    <xdr:to>
      <xdr:col>11</xdr:col>
      <xdr:colOff>228600</xdr:colOff>
      <xdr:row>17</xdr:row>
      <xdr:rowOff>142875</xdr:rowOff>
    </xdr:to>
    <xdr:cxnSp macro="">
      <xdr:nvCxnSpPr>
        <xdr:cNvPr id="10" name="Straight Arrow Connector 9">
          <a:extLst>
            <a:ext uri="{FF2B5EF4-FFF2-40B4-BE49-F238E27FC236}">
              <a16:creationId xmlns:a16="http://schemas.microsoft.com/office/drawing/2014/main" id="{F6BA3DC4-1230-4CCC-91E9-6261D4EFF59E}"/>
            </a:ext>
          </a:extLst>
        </xdr:cNvPr>
        <xdr:cNvCxnSpPr/>
      </xdr:nvCxnSpPr>
      <xdr:spPr>
        <a:xfrm flipH="1" flipV="1">
          <a:off x="11563350" y="3124200"/>
          <a:ext cx="2171700" cy="1057275"/>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238125</xdr:colOff>
      <xdr:row>12</xdr:row>
      <xdr:rowOff>114300</xdr:rowOff>
    </xdr:from>
    <xdr:to>
      <xdr:col>1</xdr:col>
      <xdr:colOff>1638300</xdr:colOff>
      <xdr:row>14</xdr:row>
      <xdr:rowOff>9525</xdr:rowOff>
    </xdr:to>
    <xdr:sp macro="" textlink="">
      <xdr:nvSpPr>
        <xdr:cNvPr id="12" name="Rectangle: Rounded Corners 11">
          <a:extLst>
            <a:ext uri="{FF2B5EF4-FFF2-40B4-BE49-F238E27FC236}">
              <a16:creationId xmlns:a16="http://schemas.microsoft.com/office/drawing/2014/main" id="{5874AD1F-F4E5-48AF-A5C8-B8E504D1A981}"/>
            </a:ext>
          </a:extLst>
        </xdr:cNvPr>
        <xdr:cNvSpPr/>
      </xdr:nvSpPr>
      <xdr:spPr>
        <a:xfrm>
          <a:off x="2457450" y="2857500"/>
          <a:ext cx="1400175" cy="219075"/>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HTMSISILON00.TMSPFILE.CDPHINTRA.CA.GOV\PVDI-Redir\Desktop\msamuel\Desktop\junk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Substance use disorders</v>
          </cell>
          <cell r="D1" t="str">
            <v>D</v>
          </cell>
          <cell r="E1" t="str">
            <v>05</v>
          </cell>
          <cell r="F1"/>
          <cell r="H1" t="str">
            <v>D05</v>
          </cell>
        </row>
        <row r="2">
          <cell r="B2" t="str">
            <v>Alcohol use disorders</v>
          </cell>
          <cell r="D2" t="str">
            <v>D</v>
          </cell>
          <cell r="E2" t="str">
            <v>05</v>
          </cell>
          <cell r="F2" t="str">
            <v>a</v>
          </cell>
          <cell r="H2" t="str">
            <v>D05a</v>
          </cell>
        </row>
        <row r="3">
          <cell r="B3" t="str">
            <v>Drug use disorders</v>
          </cell>
          <cell r="D3"/>
          <cell r="E3"/>
          <cell r="F3"/>
          <cell r="H3"/>
        </row>
        <row r="4">
          <cell r="B4" t="str">
            <v>Opioid use disorders</v>
          </cell>
          <cell r="D4" t="str">
            <v>D</v>
          </cell>
          <cell r="E4" t="str">
            <v>05</v>
          </cell>
          <cell r="F4" t="str">
            <v>b</v>
          </cell>
          <cell r="H4" t="str">
            <v>D05b</v>
          </cell>
        </row>
        <row r="5">
          <cell r="B5" t="str">
            <v>Cocaine use disorders</v>
          </cell>
          <cell r="D5" t="str">
            <v>D</v>
          </cell>
          <cell r="E5" t="str">
            <v>05</v>
          </cell>
          <cell r="F5" t="str">
            <v>c</v>
          </cell>
          <cell r="H5" t="str">
            <v>D05c</v>
          </cell>
        </row>
        <row r="6">
          <cell r="B6" t="str">
            <v>Amphetamine use disorders</v>
          </cell>
          <cell r="D6" t="str">
            <v>D</v>
          </cell>
          <cell r="E6" t="str">
            <v>05</v>
          </cell>
          <cell r="F6" t="str">
            <v>d</v>
          </cell>
          <cell r="H6" t="str">
            <v>D05d</v>
          </cell>
        </row>
        <row r="7">
          <cell r="B7" t="str">
            <v>Cannabis use disorders</v>
          </cell>
          <cell r="D7" t="str">
            <v>D</v>
          </cell>
          <cell r="E7" t="str">
            <v>05</v>
          </cell>
          <cell r="F7"/>
          <cell r="H7"/>
        </row>
        <row r="8">
          <cell r="B8" t="str">
            <v>Other drug use disorders</v>
          </cell>
          <cell r="D8" t="str">
            <v>D</v>
          </cell>
          <cell r="E8" t="str">
            <v>05</v>
          </cell>
          <cell r="F8"/>
          <cell r="H8"/>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1"/>
  <sheetViews>
    <sheetView tabSelected="1" zoomScaleNormal="100" workbookViewId="0">
      <pane xSplit="1" ySplit="1" topLeftCell="B2" activePane="bottomRight" state="frozen"/>
      <selection pane="topRight" activeCell="B1" sqref="B1"/>
      <selection pane="bottomLeft" activeCell="A2" sqref="A2"/>
      <selection pane="bottomRight" activeCell="J1" sqref="J1"/>
    </sheetView>
  </sheetViews>
  <sheetFormatPr defaultColWidth="49" defaultRowHeight="12.75" x14ac:dyDescent="0.25"/>
  <cols>
    <col min="1" max="1" width="33.28515625" style="11" customWidth="1"/>
    <col min="2" max="2" width="28.28515625" style="12" customWidth="1"/>
    <col min="3" max="3" width="7.85546875" style="15" customWidth="1"/>
    <col min="4" max="4" width="7.85546875" style="14" customWidth="1"/>
    <col min="5" max="5" width="7.85546875" style="15" customWidth="1"/>
    <col min="6" max="7" width="7.85546875" style="15" bestFit="1" customWidth="1"/>
    <col min="8" max="8" width="33.5703125" style="11" bestFit="1" customWidth="1"/>
    <col min="9" max="9" width="27.28515625" style="11" customWidth="1"/>
    <col min="10" max="10" width="20.5703125" style="11" bestFit="1" customWidth="1"/>
    <col min="11" max="11" width="20.28515625" style="11" bestFit="1" customWidth="1"/>
    <col min="12" max="16384" width="49" style="13"/>
  </cols>
  <sheetData>
    <row r="1" spans="1:11" ht="46.5" x14ac:dyDescent="0.25">
      <c r="A1" s="28" t="s">
        <v>72</v>
      </c>
      <c r="B1" s="57" t="s">
        <v>130</v>
      </c>
      <c r="C1" s="58" t="s">
        <v>131</v>
      </c>
      <c r="D1" s="59" t="s">
        <v>58</v>
      </c>
      <c r="E1" s="58" t="s">
        <v>59</v>
      </c>
      <c r="F1" s="58" t="s">
        <v>60</v>
      </c>
      <c r="G1" s="60" t="s">
        <v>129</v>
      </c>
      <c r="H1" s="29" t="s">
        <v>96</v>
      </c>
      <c r="I1" s="29" t="s">
        <v>89</v>
      </c>
      <c r="J1" s="29" t="s">
        <v>8</v>
      </c>
      <c r="K1" s="61" t="s">
        <v>21</v>
      </c>
    </row>
    <row r="2" spans="1:11" ht="13.5" thickBot="1" x14ac:dyDescent="0.3">
      <c r="A2" s="30" t="str">
        <f>IF(G2&lt;&gt;"",IF(E2&lt;&gt;"",CONCATENATE("....",C2,".",D2,".",E2,". - ",B2),IF(D2&lt;&gt;"",CONCATENATE("...",C2,".",D2,". - ",B2),CONCATENATE("..",C2,". - ",B2))),"")</f>
        <v>..E. - Injuries</v>
      </c>
      <c r="B2" s="62" t="s">
        <v>39</v>
      </c>
      <c r="C2" s="63" t="s">
        <v>64</v>
      </c>
      <c r="D2" s="32"/>
      <c r="E2" s="31"/>
      <c r="F2" s="31"/>
      <c r="G2" s="31" t="s">
        <v>64</v>
      </c>
      <c r="H2" s="33"/>
      <c r="I2" s="33"/>
      <c r="J2" s="33" t="s">
        <v>57</v>
      </c>
      <c r="K2" s="64" t="s">
        <v>57</v>
      </c>
    </row>
    <row r="3" spans="1:11" ht="15.75" x14ac:dyDescent="0.25">
      <c r="A3" s="54" t="str">
        <f>IF(G3&lt;&gt;"",IF(E3&lt;&gt;"",CONCATENATE("....",C3,".",D3,".",E3,". - ",B3),IF(D3&lt;&gt;"",CONCATENATE("...",C3,".",D3,". - ",B3),CONCATENATE("..",C3,". - ",B3))),"")</f>
        <v/>
      </c>
      <c r="B3" s="55" t="s">
        <v>1</v>
      </c>
      <c r="C3" s="25" t="s">
        <v>57</v>
      </c>
      <c r="D3" s="26" t="s">
        <v>57</v>
      </c>
      <c r="E3" s="25"/>
      <c r="F3" s="25"/>
      <c r="G3" s="25"/>
      <c r="H3" s="27"/>
      <c r="I3" s="27"/>
      <c r="J3" s="27" t="s">
        <v>57</v>
      </c>
      <c r="K3" s="56" t="s">
        <v>57</v>
      </c>
    </row>
    <row r="4" spans="1:11" x14ac:dyDescent="0.25">
      <c r="A4" s="39" t="str">
        <f>IF(G4&lt;&gt;"",IF(E4&lt;&gt;"",CONCATENATE("....",C4,".",D4,".",E4,". - ",B4),IF(D4&lt;&gt;"",CONCATENATE("...",C4,".",D4,". - ",B4),CONCATENATE("..",C4,". - ",B4))),"")</f>
        <v>...E.01. - Road injury</v>
      </c>
      <c r="B4" s="21" t="s">
        <v>2</v>
      </c>
      <c r="C4" s="20" t="s">
        <v>64</v>
      </c>
      <c r="D4" s="19" t="s">
        <v>65</v>
      </c>
      <c r="E4" s="20"/>
      <c r="F4" s="20" t="s">
        <v>161</v>
      </c>
      <c r="G4" s="20" t="s">
        <v>162</v>
      </c>
      <c r="H4" s="18" t="s">
        <v>83</v>
      </c>
      <c r="I4" s="18" t="s">
        <v>73</v>
      </c>
      <c r="J4" s="18" t="s">
        <v>74</v>
      </c>
      <c r="K4" s="40" t="s">
        <v>75</v>
      </c>
    </row>
    <row r="5" spans="1:11" ht="38.25" x14ac:dyDescent="0.25">
      <c r="A5" s="39" t="str">
        <f>IF(G5&lt;&gt;"",IF(E5&lt;&gt;"",CONCATENATE("....",C5,".",D5,".",E5,". - ",B5),IF(D5&lt;&gt;"",CONCATENATE("...",C5,".",D5,". - ",B5),CONCATENATE("..",C5,". - ",B5))),"")</f>
        <v>...E.02. - Drug overdose (poisoning/substance use disorders)</v>
      </c>
      <c r="B5" s="21" t="s">
        <v>156</v>
      </c>
      <c r="C5" s="20" t="s">
        <v>64</v>
      </c>
      <c r="D5" s="19" t="s">
        <v>66</v>
      </c>
      <c r="E5" s="20"/>
      <c r="F5" s="20" t="s">
        <v>150</v>
      </c>
      <c r="G5" s="20" t="s">
        <v>138</v>
      </c>
      <c r="H5" s="22" t="s">
        <v>157</v>
      </c>
      <c r="I5" s="18"/>
      <c r="J5" s="18" t="s">
        <v>124</v>
      </c>
      <c r="K5" s="40" t="s">
        <v>128</v>
      </c>
    </row>
    <row r="6" spans="1:11" x14ac:dyDescent="0.25">
      <c r="A6" s="39" t="str">
        <f>IF(G6&lt;&gt;"",IF(E6&lt;&gt;"",CONCATENATE("....",C6,".",D6,".",E6,". - ",B6),IF(D6&lt;&gt;"",CONCATENATE("...",C6,".",D6,". - ",B6),CONCATENATE("..",C6,". - ",B6))),"")</f>
        <v/>
      </c>
      <c r="B6" s="23" t="s">
        <v>0</v>
      </c>
      <c r="C6" s="20"/>
      <c r="D6" s="19"/>
      <c r="E6" s="20"/>
      <c r="F6" s="20"/>
      <c r="G6" s="20"/>
      <c r="H6" s="18"/>
      <c r="I6" s="18"/>
      <c r="J6" s="18" t="s">
        <v>57</v>
      </c>
      <c r="K6" s="41" t="s">
        <v>57</v>
      </c>
    </row>
    <row r="7" spans="1:11" x14ac:dyDescent="0.25">
      <c r="A7" s="39" t="str">
        <f>IF(G7&lt;&gt;"",IF(E7&lt;&gt;"",CONCATENATE("....",C7,".",D7,".",E7,". - ",B7),IF(D7&lt;&gt;"",CONCATENATE("...",C7,".",D7,". - ",B7),CONCATENATE("..",C7,". - ",B7))),"")</f>
        <v/>
      </c>
      <c r="B7" s="24" t="s">
        <v>35</v>
      </c>
      <c r="C7" s="20" t="s">
        <v>64</v>
      </c>
      <c r="D7" s="19" t="s">
        <v>66</v>
      </c>
      <c r="E7" s="20"/>
      <c r="F7" s="20" t="s">
        <v>150</v>
      </c>
      <c r="G7" s="20"/>
      <c r="H7" s="18"/>
      <c r="I7" s="18"/>
      <c r="J7" s="18" t="s">
        <v>111</v>
      </c>
      <c r="K7" s="41" t="s">
        <v>111</v>
      </c>
    </row>
    <row r="8" spans="1:11" x14ac:dyDescent="0.25">
      <c r="A8" s="39" t="str">
        <f>IF(G8&lt;&gt;"",IF(E8&lt;&gt;"",CONCATENATE("....",C8,".",D8,".",E8,". - ",B8),IF(D8&lt;&gt;"",CONCATENATE("...",C8,".",D8,". - ",B8),CONCATENATE("..",C8,". - ",B8))),"")</f>
        <v/>
      </c>
      <c r="B8" s="24" t="s">
        <v>36</v>
      </c>
      <c r="C8" s="20" t="s">
        <v>64</v>
      </c>
      <c r="D8" s="19" t="s">
        <v>66</v>
      </c>
      <c r="E8" s="20"/>
      <c r="F8" s="20" t="s">
        <v>150</v>
      </c>
      <c r="G8" s="20"/>
      <c r="H8" s="18"/>
      <c r="I8" s="18"/>
      <c r="J8" s="18" t="s">
        <v>26</v>
      </c>
      <c r="K8" s="41" t="s">
        <v>26</v>
      </c>
    </row>
    <row r="9" spans="1:11" x14ac:dyDescent="0.25">
      <c r="A9" s="39" t="str">
        <f>IF(G9&lt;&gt;"",IF(E9&lt;&gt;"",CONCATENATE("....",C9,".",D9,".",E9,". - ",B9),IF(D9&lt;&gt;"",CONCATENATE("...",C9,".",D9,". - ",B9),CONCATENATE("..",C9,". - ",B9))),"")</f>
        <v/>
      </c>
      <c r="B9" s="24" t="s">
        <v>37</v>
      </c>
      <c r="C9" s="20" t="s">
        <v>64</v>
      </c>
      <c r="D9" s="19" t="s">
        <v>66</v>
      </c>
      <c r="E9" s="20"/>
      <c r="F9" s="20" t="s">
        <v>150</v>
      </c>
      <c r="G9" s="20"/>
      <c r="H9" s="17"/>
      <c r="I9" s="18"/>
      <c r="J9" s="18" t="s">
        <v>28</v>
      </c>
      <c r="K9" s="41" t="s">
        <v>28</v>
      </c>
    </row>
    <row r="10" spans="1:11" x14ac:dyDescent="0.25">
      <c r="A10" s="39" t="str">
        <f>IF(G10&lt;&gt;"",IF(E10&lt;&gt;"",CONCATENATE("....",C10,".",D10,".",E10,". - ",B10),IF(D10&lt;&gt;"",CONCATENATE("...",C10,".",D10,". - ",B10),CONCATENATE("..",C10,". - ",B10))),"")</f>
        <v/>
      </c>
      <c r="B10" s="24" t="s">
        <v>158</v>
      </c>
      <c r="C10" s="20" t="s">
        <v>64</v>
      </c>
      <c r="D10" s="19" t="s">
        <v>66</v>
      </c>
      <c r="E10" s="20"/>
      <c r="F10" s="20" t="s">
        <v>150</v>
      </c>
      <c r="G10" s="20"/>
      <c r="H10" s="18"/>
      <c r="I10" s="18"/>
      <c r="J10" s="18" t="s">
        <v>27</v>
      </c>
      <c r="K10" s="41" t="s">
        <v>27</v>
      </c>
    </row>
    <row r="11" spans="1:11" x14ac:dyDescent="0.25">
      <c r="A11" s="39" t="str">
        <f>IF(G11&lt;&gt;"",IF(E11&lt;&gt;"",CONCATENATE("....",C11,".",D11,".",E11,". - ",B11),IF(D11&lt;&gt;"",CONCATENATE("...",C11,".",D11,". - ",B11),CONCATENATE("..",C11,". - ",B11))),"")</f>
        <v/>
      </c>
      <c r="B11" s="24" t="s">
        <v>38</v>
      </c>
      <c r="C11" s="20" t="s">
        <v>64</v>
      </c>
      <c r="D11" s="19" t="s">
        <v>66</v>
      </c>
      <c r="E11" s="20"/>
      <c r="F11" s="20" t="s">
        <v>150</v>
      </c>
      <c r="G11" s="20"/>
      <c r="H11" s="18" t="s">
        <v>159</v>
      </c>
      <c r="I11" s="18" t="s">
        <v>73</v>
      </c>
      <c r="J11" s="18" t="s">
        <v>114</v>
      </c>
      <c r="K11" s="40" t="s">
        <v>115</v>
      </c>
    </row>
    <row r="12" spans="1:11" x14ac:dyDescent="0.25">
      <c r="A12" s="39" t="str">
        <f>IF(G12&lt;&gt;"",IF(E12&lt;&gt;"",CONCATENATE("....",C12,".",D12,".",E12,". - ",B12),IF(D12&lt;&gt;"",CONCATENATE("...",C12,".",D12,". - ",B12),CONCATENATE("..",C12,". - ",B12))),"")</f>
        <v>...E.03. - Poisonings (non-drug)</v>
      </c>
      <c r="B12" s="21" t="s">
        <v>122</v>
      </c>
      <c r="C12" s="20" t="s">
        <v>64</v>
      </c>
      <c r="D12" s="19" t="s">
        <v>67</v>
      </c>
      <c r="E12" s="20"/>
      <c r="F12" s="20" t="s">
        <v>151</v>
      </c>
      <c r="G12" s="20" t="s">
        <v>139</v>
      </c>
      <c r="H12" s="18"/>
      <c r="I12" s="18" t="s">
        <v>123</v>
      </c>
      <c r="J12" s="18" t="s">
        <v>125</v>
      </c>
      <c r="K12" s="41" t="s">
        <v>126</v>
      </c>
    </row>
    <row r="13" spans="1:11" x14ac:dyDescent="0.25">
      <c r="A13" s="39" t="str">
        <f>IF(G13&lt;&gt;"",IF(E13&lt;&gt;"",CONCATENATE("....",C13,".",D13,".",E13,". - ",B13),IF(D13&lt;&gt;"",CONCATENATE("...",C13,".",D13,". - ",B13),CONCATENATE("..",C13,". - ",B13))),"")</f>
        <v>...E.04. - Falls</v>
      </c>
      <c r="B13" s="21" t="s">
        <v>3</v>
      </c>
      <c r="C13" s="20" t="s">
        <v>64</v>
      </c>
      <c r="D13" s="19" t="s">
        <v>68</v>
      </c>
      <c r="E13" s="20"/>
      <c r="F13" s="20" t="s">
        <v>163</v>
      </c>
      <c r="G13" s="20" t="s">
        <v>164</v>
      </c>
      <c r="H13" s="18" t="s">
        <v>57</v>
      </c>
      <c r="I13" s="18"/>
      <c r="J13" s="66" t="s">
        <v>9</v>
      </c>
      <c r="K13" s="41" t="s">
        <v>29</v>
      </c>
    </row>
    <row r="14" spans="1:11" x14ac:dyDescent="0.25">
      <c r="A14" s="39" t="str">
        <f>IF(G14&lt;&gt;"",IF(E14&lt;&gt;"",CONCATENATE("....",C14,".",D14,".",E14,". - ",B14),IF(D14&lt;&gt;"",CONCATENATE("...",C14,".",D14,". - ",B14),CONCATENATE("..",C14,". - ",B14))),"")</f>
        <v/>
      </c>
      <c r="B14" s="21" t="s">
        <v>4</v>
      </c>
      <c r="C14" s="20" t="s">
        <v>64</v>
      </c>
      <c r="D14" s="19" t="s">
        <v>69</v>
      </c>
      <c r="E14" s="20"/>
      <c r="F14" s="20" t="s">
        <v>165</v>
      </c>
      <c r="G14" s="20"/>
      <c r="H14" s="17"/>
      <c r="I14" s="17"/>
      <c r="J14" s="18" t="s">
        <v>10</v>
      </c>
      <c r="K14" s="41" t="s">
        <v>30</v>
      </c>
    </row>
    <row r="15" spans="1:11" x14ac:dyDescent="0.25">
      <c r="A15" s="39" t="str">
        <f>IF(G15&lt;&gt;"",IF(E15&lt;&gt;"",CONCATENATE("....",C15,".",D15,".",E15,". - ",B15),IF(D15&lt;&gt;"",CONCATENATE("...",C15,".",D15,". - ",B15),CONCATENATE("..",C15,". - ",B15))),"")</f>
        <v/>
      </c>
      <c r="B15" s="21" t="s">
        <v>5</v>
      </c>
      <c r="C15" s="20" t="s">
        <v>64</v>
      </c>
      <c r="D15" s="19" t="s">
        <v>69</v>
      </c>
      <c r="E15" s="20"/>
      <c r="F15" s="20" t="s">
        <v>165</v>
      </c>
      <c r="G15" s="20"/>
      <c r="H15" s="18"/>
      <c r="I15" s="18"/>
      <c r="J15" s="18" t="s">
        <v>11</v>
      </c>
      <c r="K15" s="41" t="s">
        <v>31</v>
      </c>
    </row>
    <row r="16" spans="1:11" ht="51" x14ac:dyDescent="0.25">
      <c r="A16" s="39" t="str">
        <f>IF(G16&lt;&gt;"",IF(E16&lt;&gt;"",CONCATENATE("....",C16,".",D16,".",E16,". - ",B16),IF(D16&lt;&gt;"",CONCATENATE("...",C16,".",D16,". - ",B16),CONCATENATE("..",C16,". - ",B16))),"")</f>
        <v/>
      </c>
      <c r="B16" s="21" t="s">
        <v>33</v>
      </c>
      <c r="C16" s="20" t="s">
        <v>64</v>
      </c>
      <c r="D16" s="19" t="s">
        <v>69</v>
      </c>
      <c r="E16" s="20"/>
      <c r="F16" s="20" t="s">
        <v>165</v>
      </c>
      <c r="G16" s="20"/>
      <c r="H16" s="18"/>
      <c r="I16" s="18"/>
      <c r="J16" s="18" t="s">
        <v>109</v>
      </c>
      <c r="K16" s="41" t="s">
        <v>110</v>
      </c>
    </row>
    <row r="17" spans="1:11" x14ac:dyDescent="0.25">
      <c r="A17" s="39" t="str">
        <f>IF(G17&lt;&gt;"",IF(E17&lt;&gt;"",CONCATENATE("....",C17,".",D17,".",E17,". - ",B17),IF(D17&lt;&gt;"",CONCATENATE("...",C17,".",D17,". - ",B17),CONCATENATE("..",C17,". - ",B17))),"")</f>
        <v/>
      </c>
      <c r="B17" s="21" t="s">
        <v>107</v>
      </c>
      <c r="C17" s="20" t="s">
        <v>64</v>
      </c>
      <c r="D17" s="19" t="s">
        <v>69</v>
      </c>
      <c r="E17" s="20"/>
      <c r="F17" s="20" t="s">
        <v>165</v>
      </c>
      <c r="G17" s="20"/>
      <c r="H17" s="18" t="s">
        <v>108</v>
      </c>
      <c r="I17" s="18" t="s">
        <v>78</v>
      </c>
      <c r="J17" s="18" t="s">
        <v>105</v>
      </c>
      <c r="K17" s="41" t="s">
        <v>106</v>
      </c>
    </row>
    <row r="18" spans="1:11" ht="25.5" x14ac:dyDescent="0.25">
      <c r="A18" s="39" t="str">
        <f>IF(G18&lt;&gt;"",IF(E18&lt;&gt;"",CONCATENATE("....",C18,".",D18,".",E18,". - ",B18),IF(D18&lt;&gt;"",CONCATENATE("...",C18,".",D18,". - ",B18),CONCATENATE("..",C18,". - ",B18))),"")</f>
        <v/>
      </c>
      <c r="B18" s="21" t="s">
        <v>34</v>
      </c>
      <c r="C18" s="20" t="s">
        <v>64</v>
      </c>
      <c r="D18" s="19" t="s">
        <v>69</v>
      </c>
      <c r="E18" s="20"/>
      <c r="F18" s="20" t="s">
        <v>165</v>
      </c>
      <c r="G18" s="20"/>
      <c r="H18" s="18" t="s">
        <v>84</v>
      </c>
      <c r="I18" s="18" t="s">
        <v>73</v>
      </c>
      <c r="J18" s="18" t="s">
        <v>76</v>
      </c>
      <c r="K18" s="41" t="s">
        <v>77</v>
      </c>
    </row>
    <row r="19" spans="1:11" ht="64.5" thickBot="1" x14ac:dyDescent="0.3">
      <c r="A19" s="42" t="str">
        <f>IF(G19&lt;&gt;"",IF(E19&lt;&gt;"",CONCATENATE("....",C19,".",D19,".",E19,". - ",B19),IF(D19&lt;&gt;"",CONCATENATE("...",C19,".",D19,". - ",B19),CONCATENATE("..",C19,". - ",B19))),"")</f>
        <v>...E.05. - Other unintentional injuries</v>
      </c>
      <c r="B19" s="43" t="s">
        <v>6</v>
      </c>
      <c r="C19" s="44" t="s">
        <v>64</v>
      </c>
      <c r="D19" s="45" t="s">
        <v>69</v>
      </c>
      <c r="E19" s="44"/>
      <c r="F19" s="44" t="s">
        <v>165</v>
      </c>
      <c r="G19" s="44" t="s">
        <v>166</v>
      </c>
      <c r="H19" s="46" t="s">
        <v>120</v>
      </c>
      <c r="I19" s="46" t="s">
        <v>86</v>
      </c>
      <c r="J19" s="46" t="s">
        <v>87</v>
      </c>
      <c r="K19" s="47" t="s">
        <v>88</v>
      </c>
    </row>
    <row r="20" spans="1:11" ht="16.5" thickTop="1" x14ac:dyDescent="0.25">
      <c r="A20" s="34" t="str">
        <f>IF(G20&lt;&gt;"",IF(E20&lt;&gt;"",CONCATENATE("....",C20,".",D20,".",E20,". - ",B20),IF(D20&lt;&gt;"",CONCATENATE("...",C20,".",D20,". - ",B20),CONCATENATE("..",C20,". - ",B20))),"")</f>
        <v/>
      </c>
      <c r="B20" s="53" t="s">
        <v>7</v>
      </c>
      <c r="C20" s="35"/>
      <c r="D20" s="36"/>
      <c r="E20" s="35"/>
      <c r="F20" s="35"/>
      <c r="G20" s="35"/>
      <c r="H20" s="37"/>
      <c r="I20" s="37"/>
      <c r="J20" s="37" t="s">
        <v>57</v>
      </c>
      <c r="K20" s="38" t="s">
        <v>57</v>
      </c>
    </row>
    <row r="21" spans="1:11" ht="25.5" x14ac:dyDescent="0.25">
      <c r="A21" s="39" t="str">
        <f>IF(G21&lt;&gt;"",IF(E21&lt;&gt;"",CONCATENATE("....",C21,".",D21,".",E21,". - ",B21),IF(D21&lt;&gt;"",CONCATENATE("...",C21,".",D21,". - ",B21),CONCATENATE("..",C21,". - ",B21))),"")</f>
        <v>...E.07. - Suicide/Self-harm</v>
      </c>
      <c r="B21" s="21" t="s">
        <v>94</v>
      </c>
      <c r="C21" s="20" t="s">
        <v>64</v>
      </c>
      <c r="D21" s="19" t="s">
        <v>70</v>
      </c>
      <c r="E21" s="20"/>
      <c r="F21" s="20" t="s">
        <v>167</v>
      </c>
      <c r="G21" s="20" t="s">
        <v>168</v>
      </c>
      <c r="H21" s="18" t="s">
        <v>95</v>
      </c>
      <c r="I21" s="18" t="s">
        <v>78</v>
      </c>
      <c r="J21" s="18" t="s">
        <v>79</v>
      </c>
      <c r="K21" s="41" t="s">
        <v>80</v>
      </c>
    </row>
    <row r="22" spans="1:11" ht="25.5" x14ac:dyDescent="0.25">
      <c r="A22" s="39" t="str">
        <f>IF(G22&lt;&gt;"",IF(E22&lt;&gt;"",CONCATENATE("....",C22,".",D22,".",E22,". - ",B22),IF(D22&lt;&gt;"",CONCATENATE("...",C22,".",D22,". - ",B22),CONCATENATE("..",C22,". - ",B22))),"")</f>
        <v>...E.08. - Homicide/Interpersonal violence</v>
      </c>
      <c r="B22" s="21" t="s">
        <v>93</v>
      </c>
      <c r="C22" s="20" t="s">
        <v>64</v>
      </c>
      <c r="D22" s="19" t="s">
        <v>71</v>
      </c>
      <c r="E22" s="20"/>
      <c r="F22" s="20" t="s">
        <v>57</v>
      </c>
      <c r="G22" s="20" t="s">
        <v>169</v>
      </c>
      <c r="H22" s="18"/>
      <c r="I22" s="18" t="s">
        <v>78</v>
      </c>
      <c r="J22" s="17"/>
      <c r="K22" s="48"/>
    </row>
    <row r="23" spans="1:11" ht="25.5" x14ac:dyDescent="0.25">
      <c r="A23" s="39" t="str">
        <f>IF(G23&lt;&gt;"",IF(E23&lt;&gt;"",CONCATENATE("....",C23,".",D23,".",E23,". - ",B23),IF(D23&lt;&gt;"",CONCATENATE("...",C23,".",D23,". - ",B23),CONCATENATE("..",C23,". - ",B23))),"")</f>
        <v>....E.08.a. - Homicide excluding legal intervention</v>
      </c>
      <c r="B23" s="21" t="s">
        <v>98</v>
      </c>
      <c r="C23" s="20" t="s">
        <v>64</v>
      </c>
      <c r="D23" s="19" t="s">
        <v>71</v>
      </c>
      <c r="E23" s="20" t="s">
        <v>61</v>
      </c>
      <c r="F23" s="20" t="s">
        <v>170</v>
      </c>
      <c r="G23" s="20" t="s">
        <v>171</v>
      </c>
      <c r="H23" s="18" t="s">
        <v>117</v>
      </c>
      <c r="I23" s="18"/>
      <c r="J23" s="18" t="s">
        <v>100</v>
      </c>
      <c r="K23" s="40" t="s">
        <v>103</v>
      </c>
    </row>
    <row r="24" spans="1:11" ht="76.5" x14ac:dyDescent="0.25">
      <c r="A24" s="39" t="str">
        <f>IF(G24&lt;&gt;"",IF(E24&lt;&gt;"",CONCATENATE("....",C24,".",D24,".",E24,". - ",B24),IF(D24&lt;&gt;"",CONCATENATE("...",C24,".",D24,". - ",B24),CONCATENATE("..",C24,". - ",B24))),"")</f>
        <v>....E.08.b. - Legal intervention</v>
      </c>
      <c r="B24" s="21" t="s">
        <v>97</v>
      </c>
      <c r="C24" s="20" t="s">
        <v>64</v>
      </c>
      <c r="D24" s="19" t="s">
        <v>71</v>
      </c>
      <c r="E24" s="20" t="s">
        <v>62</v>
      </c>
      <c r="F24" s="20" t="s">
        <v>172</v>
      </c>
      <c r="G24" s="20" t="s">
        <v>173</v>
      </c>
      <c r="H24" s="18" t="s">
        <v>118</v>
      </c>
      <c r="I24" s="18" t="s">
        <v>78</v>
      </c>
      <c r="J24" s="18" t="s">
        <v>99</v>
      </c>
      <c r="K24" s="40" t="s">
        <v>104</v>
      </c>
    </row>
    <row r="25" spans="1:11" ht="89.25" x14ac:dyDescent="0.25">
      <c r="A25" s="39" t="str">
        <f>IF(G25&lt;&gt;"",IF(E25&lt;&gt;"",CONCATENATE("....",C25,".",D25,".",E25,". - ",B25),IF(D25&lt;&gt;"",CONCATENATE("...",C25,".",D25,". - ",B25),CONCATENATE("..",C25,". - ",B25))),"")</f>
        <v>....E.08.c. - Execution, War, Terrorism</v>
      </c>
      <c r="B25" s="21" t="s">
        <v>127</v>
      </c>
      <c r="C25" s="20" t="s">
        <v>64</v>
      </c>
      <c r="D25" s="19" t="s">
        <v>71</v>
      </c>
      <c r="E25" s="20" t="s">
        <v>63</v>
      </c>
      <c r="F25" s="20" t="s">
        <v>174</v>
      </c>
      <c r="G25" s="20" t="s">
        <v>175</v>
      </c>
      <c r="H25" s="18" t="s">
        <v>119</v>
      </c>
      <c r="I25" s="18" t="s">
        <v>85</v>
      </c>
      <c r="J25" s="18" t="s">
        <v>101</v>
      </c>
      <c r="K25" s="41" t="s">
        <v>102</v>
      </c>
    </row>
    <row r="26" spans="1:11" ht="51.75" thickBot="1" x14ac:dyDescent="0.3">
      <c r="A26" s="42" t="str">
        <f>IF(G26&lt;&gt;"",IF(E26&lt;&gt;"",CONCATENATE("....",C26,".",D26,".",E26,". - ",B26),IF(D26&lt;&gt;"",CONCATENATE("...",C26,".",D26,". - ",B26),CONCATENATE("..",C26,". - ",B26))),"")</f>
        <v>...E.99. - Injuries of unknown intent (e.g., unintentional or self-harm), including overdoses and deaths by firearm</v>
      </c>
      <c r="B26" s="49" t="s">
        <v>81</v>
      </c>
      <c r="C26" s="50" t="s">
        <v>64</v>
      </c>
      <c r="D26" s="51" t="s">
        <v>82</v>
      </c>
      <c r="E26" s="50"/>
      <c r="F26" s="44" t="s">
        <v>176</v>
      </c>
      <c r="G26" s="44" t="s">
        <v>177</v>
      </c>
      <c r="H26" s="49" t="s">
        <v>160</v>
      </c>
      <c r="I26" s="49" t="s">
        <v>90</v>
      </c>
      <c r="J26" s="49" t="s">
        <v>91</v>
      </c>
      <c r="K26" s="52" t="s">
        <v>92</v>
      </c>
    </row>
    <row r="27" spans="1:11" ht="13.5" thickTop="1" x14ac:dyDescent="0.25">
      <c r="H27" s="11" t="s">
        <v>57</v>
      </c>
    </row>
    <row r="31" spans="1:11" ht="38.25" x14ac:dyDescent="0.25">
      <c r="A31" s="11" t="s">
        <v>179</v>
      </c>
      <c r="B31" s="12" t="s">
        <v>178</v>
      </c>
      <c r="C31" s="65" t="s">
        <v>180</v>
      </c>
      <c r="D31" s="65"/>
      <c r="E31" s="65"/>
      <c r="F31" s="65"/>
      <c r="G31" s="65"/>
      <c r="H31" s="65"/>
    </row>
  </sheetData>
  <autoFilter ref="A1:K25" xr:uid="{00000000-0009-0000-0000-000000000000}"/>
  <mergeCells count="1">
    <mergeCell ref="C31:H31"/>
  </mergeCells>
  <pageMargins left="0.7" right="0.7" top="0.75" bottom="0.75" header="0.3" footer="0.3"/>
  <pageSetup orientation="landscape" r:id="rId1"/>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7"/>
  <sheetViews>
    <sheetView workbookViewId="0">
      <selection activeCell="C3" sqref="C3"/>
    </sheetView>
  </sheetViews>
  <sheetFormatPr defaultColWidth="8.85546875" defaultRowHeight="15.75" x14ac:dyDescent="0.25"/>
  <cols>
    <col min="1" max="1" width="26.7109375" style="4" customWidth="1"/>
    <col min="2" max="2" width="65.140625" style="5" customWidth="1"/>
    <col min="3" max="3" width="64.42578125" style="5" customWidth="1"/>
    <col min="4" max="4" width="58.28515625" style="5" bestFit="1" customWidth="1"/>
    <col min="5" max="16384" width="8.85546875" style="4"/>
  </cols>
  <sheetData>
    <row r="1" spans="1:4" x14ac:dyDescent="0.25">
      <c r="A1" s="2" t="s">
        <v>45</v>
      </c>
      <c r="B1" s="3" t="s">
        <v>46</v>
      </c>
      <c r="C1" s="3" t="s">
        <v>47</v>
      </c>
      <c r="D1" s="3" t="s">
        <v>40</v>
      </c>
    </row>
    <row r="2" spans="1:4" ht="30" customHeight="1" x14ac:dyDescent="0.25">
      <c r="A2" s="6" t="s">
        <v>23</v>
      </c>
      <c r="B2" s="7" t="s">
        <v>52</v>
      </c>
      <c r="C2" s="7"/>
      <c r="D2" s="7"/>
    </row>
    <row r="3" spans="1:4" ht="30" customHeight="1" x14ac:dyDescent="0.25">
      <c r="A3" s="6" t="s">
        <v>24</v>
      </c>
      <c r="B3" s="7" t="s">
        <v>49</v>
      </c>
      <c r="C3" s="10" t="s">
        <v>41</v>
      </c>
      <c r="D3" s="7"/>
    </row>
    <row r="4" spans="1:4" ht="30" customHeight="1" x14ac:dyDescent="0.25">
      <c r="A4" s="8" t="s">
        <v>13</v>
      </c>
      <c r="B4" s="7" t="s">
        <v>48</v>
      </c>
      <c r="C4" s="7"/>
      <c r="D4" s="7"/>
    </row>
    <row r="5" spans="1:4" ht="30" customHeight="1" x14ac:dyDescent="0.25">
      <c r="A5" s="8" t="s">
        <v>14</v>
      </c>
      <c r="B5" s="7" t="s">
        <v>48</v>
      </c>
      <c r="C5" s="7"/>
      <c r="D5" s="7"/>
    </row>
    <row r="6" spans="1:4" ht="30" customHeight="1" x14ac:dyDescent="0.25">
      <c r="A6" s="8" t="s">
        <v>15</v>
      </c>
      <c r="B6" s="7" t="s">
        <v>48</v>
      </c>
      <c r="C6" s="7"/>
      <c r="D6" s="7"/>
    </row>
    <row r="7" spans="1:4" ht="30" customHeight="1" x14ac:dyDescent="0.25">
      <c r="A7" s="8" t="s">
        <v>16</v>
      </c>
      <c r="B7" s="7" t="s">
        <v>48</v>
      </c>
      <c r="C7" s="7"/>
      <c r="D7" s="7"/>
    </row>
    <row r="8" spans="1:4" ht="30" customHeight="1" x14ac:dyDescent="0.25">
      <c r="A8" s="8" t="s">
        <v>17</v>
      </c>
      <c r="B8" s="7" t="s">
        <v>48</v>
      </c>
      <c r="C8" s="7"/>
      <c r="D8" s="7"/>
    </row>
    <row r="9" spans="1:4" ht="30" customHeight="1" x14ac:dyDescent="0.25">
      <c r="A9" s="8" t="s">
        <v>18</v>
      </c>
      <c r="B9" s="7" t="s">
        <v>48</v>
      </c>
      <c r="C9" s="7"/>
      <c r="D9" s="7"/>
    </row>
    <row r="10" spans="1:4" ht="30" customHeight="1" x14ac:dyDescent="0.25">
      <c r="A10" s="8" t="s">
        <v>19</v>
      </c>
      <c r="B10" s="7" t="s">
        <v>48</v>
      </c>
      <c r="C10" s="7"/>
      <c r="D10" s="7"/>
    </row>
    <row r="11" spans="1:4" ht="30" customHeight="1" x14ac:dyDescent="0.25">
      <c r="A11" s="8" t="s">
        <v>20</v>
      </c>
      <c r="B11" s="7" t="s">
        <v>48</v>
      </c>
      <c r="C11" s="7"/>
      <c r="D11" s="7"/>
    </row>
    <row r="12" spans="1:4" ht="30" customHeight="1" x14ac:dyDescent="0.25">
      <c r="A12" s="8" t="s">
        <v>25</v>
      </c>
      <c r="B12" s="7" t="s">
        <v>42</v>
      </c>
      <c r="C12" s="7" t="s">
        <v>43</v>
      </c>
      <c r="D12" s="7"/>
    </row>
    <row r="13" spans="1:4" ht="30" customHeight="1" x14ac:dyDescent="0.25">
      <c r="A13" s="9" t="s">
        <v>8</v>
      </c>
      <c r="B13" s="7" t="s">
        <v>44</v>
      </c>
      <c r="C13" s="7"/>
      <c r="D13" s="7"/>
    </row>
    <row r="14" spans="1:4" ht="30" customHeight="1" x14ac:dyDescent="0.25">
      <c r="A14" s="9" t="s">
        <v>21</v>
      </c>
      <c r="B14" s="7" t="s">
        <v>53</v>
      </c>
      <c r="C14" s="7" t="s">
        <v>55</v>
      </c>
      <c r="D14" s="7"/>
    </row>
    <row r="15" spans="1:4" ht="30" customHeight="1" x14ac:dyDescent="0.25">
      <c r="A15" s="6" t="s">
        <v>12</v>
      </c>
      <c r="B15" s="7" t="s">
        <v>50</v>
      </c>
      <c r="C15" s="7" t="s">
        <v>51</v>
      </c>
      <c r="D15" s="7"/>
    </row>
    <row r="16" spans="1:4" ht="30" customHeight="1" x14ac:dyDescent="0.25">
      <c r="A16" s="9" t="s">
        <v>22</v>
      </c>
      <c r="B16" s="7" t="s">
        <v>54</v>
      </c>
      <c r="C16" s="7" t="s">
        <v>56</v>
      </c>
      <c r="D16" s="7" t="s">
        <v>32</v>
      </c>
    </row>
    <row r="17" ht="30" customHeight="1" x14ac:dyDescent="0.25"/>
  </sheetData>
  <hyperlinks>
    <hyperlink ref="C3" r:id="rId1" xr:uid="{00000000-0004-0000-0100-000000000000}"/>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J19"/>
  <sheetViews>
    <sheetView topLeftCell="E1" workbookViewId="0">
      <selection activeCell="F8" sqref="F8"/>
    </sheetView>
  </sheetViews>
  <sheetFormatPr defaultRowHeight="15" x14ac:dyDescent="0.25"/>
  <cols>
    <col min="1" max="1" width="9.140625" style="16"/>
    <col min="2" max="2" width="10.42578125" style="16" customWidth="1"/>
    <col min="3" max="3" width="126.7109375" style="16" customWidth="1"/>
    <col min="4" max="4" width="39.140625" style="16" customWidth="1"/>
    <col min="5" max="5" width="26.5703125" style="16" bestFit="1" customWidth="1"/>
    <col min="6" max="6" width="35.42578125" style="16" bestFit="1" customWidth="1"/>
    <col min="7" max="7" width="12.5703125" style="16" customWidth="1"/>
    <col min="8" max="16384" width="9.140625" style="16"/>
  </cols>
  <sheetData>
    <row r="2" spans="2:10" x14ac:dyDescent="0.25">
      <c r="B2" s="16" t="s">
        <v>135</v>
      </c>
      <c r="C2" s="16" t="s">
        <v>132</v>
      </c>
      <c r="E2" s="16" t="s">
        <v>121</v>
      </c>
      <c r="F2" s="16" t="s">
        <v>112</v>
      </c>
      <c r="G2" s="16" t="s">
        <v>138</v>
      </c>
      <c r="H2" s="16" t="s">
        <v>150</v>
      </c>
      <c r="J2" s="16" t="s">
        <v>57</v>
      </c>
    </row>
    <row r="3" spans="2:10" x14ac:dyDescent="0.25">
      <c r="B3" s="16" t="s">
        <v>136</v>
      </c>
      <c r="C3" s="16" t="s">
        <v>133</v>
      </c>
      <c r="E3" s="16" t="s">
        <v>122</v>
      </c>
      <c r="F3" s="16" t="s">
        <v>113</v>
      </c>
      <c r="G3" s="16" t="s">
        <v>139</v>
      </c>
      <c r="H3" s="16" t="s">
        <v>151</v>
      </c>
    </row>
    <row r="4" spans="2:10" x14ac:dyDescent="0.25">
      <c r="B4" s="16" t="s">
        <v>137</v>
      </c>
      <c r="C4" s="16" t="s">
        <v>134</v>
      </c>
    </row>
    <row r="6" spans="2:10" x14ac:dyDescent="0.25">
      <c r="C6" s="16" t="s">
        <v>140</v>
      </c>
      <c r="E6" s="16" t="s">
        <v>116</v>
      </c>
      <c r="G6" s="16" t="s">
        <v>141</v>
      </c>
    </row>
    <row r="7" spans="2:10" x14ac:dyDescent="0.25">
      <c r="C7" s="16" t="s">
        <v>142</v>
      </c>
      <c r="D7" s="16">
        <v>116</v>
      </c>
      <c r="E7" s="16" t="s">
        <v>152</v>
      </c>
      <c r="G7" s="16" t="s">
        <v>143</v>
      </c>
    </row>
    <row r="8" spans="2:10" x14ac:dyDescent="0.25">
      <c r="C8" s="16" t="s">
        <v>144</v>
      </c>
      <c r="D8" s="16">
        <v>118</v>
      </c>
      <c r="E8" s="16" t="s">
        <v>153</v>
      </c>
      <c r="G8" s="16" t="s">
        <v>145</v>
      </c>
    </row>
    <row r="9" spans="2:10" x14ac:dyDescent="0.25">
      <c r="C9" s="16" t="s">
        <v>146</v>
      </c>
      <c r="D9" s="16">
        <v>119</v>
      </c>
      <c r="E9" s="16" t="s">
        <v>154</v>
      </c>
      <c r="G9" s="16" t="s">
        <v>147</v>
      </c>
    </row>
    <row r="10" spans="2:10" x14ac:dyDescent="0.25">
      <c r="C10" s="16" t="s">
        <v>148</v>
      </c>
      <c r="D10" s="16">
        <v>120</v>
      </c>
      <c r="E10" s="16" t="s">
        <v>155</v>
      </c>
      <c r="G10" s="16" t="s">
        <v>149</v>
      </c>
    </row>
    <row r="12" spans="2:10" ht="51" x14ac:dyDescent="0.25">
      <c r="B12" s="12" t="str">
        <f>IF([1]Sheet1!H1&lt;&gt;"",IF([1]Sheet1!F1&lt;&gt;"",CONCATENATE("....",[1]Sheet1!D1,".",[1]Sheet1!E1,".",[1]Sheet1!F1,". - ",[1]Sheet1!B1),IF([1]Sheet1!E1&lt;&gt;"",CONCATENATE("...",[1]Sheet1!D1,".",[1]Sheet1!E1,". - ",[1]Sheet1!B1),CONCATENATE("..",[1]Sheet1!D1,". - ",[1]Sheet1!B1))),"")</f>
        <v>...D.05. - Substance use disorders</v>
      </c>
      <c r="C12" s="1"/>
    </row>
    <row r="13" spans="2:10" ht="38.25" x14ac:dyDescent="0.25">
      <c r="B13" s="12" t="str">
        <f>IF([1]Sheet1!H2&lt;&gt;"",IF([1]Sheet1!F2&lt;&gt;"",CONCATENATE("....",[1]Sheet1!D2,".",[1]Sheet1!E2,".",[1]Sheet1!F2,". - ",[1]Sheet1!B2),IF([1]Sheet1!E2&lt;&gt;"",CONCATENATE("...",[1]Sheet1!D2,".",[1]Sheet1!E2,". - ",[1]Sheet1!B2),CONCATENATE("..",[1]Sheet1!D2,". - ",[1]Sheet1!B2))),"")</f>
        <v>....D.05.a. - Alcohol use disorders</v>
      </c>
      <c r="C13" s="1">
        <v>116</v>
      </c>
    </row>
    <row r="14" spans="2:10" x14ac:dyDescent="0.25">
      <c r="B14" s="12" t="str">
        <f>IF([1]Sheet1!H3&lt;&gt;"",IF([1]Sheet1!F3&lt;&gt;"",CONCATENATE("....",[1]Sheet1!D3,".",[1]Sheet1!E3,".",[1]Sheet1!F3,". - ",[1]Sheet1!B3),IF([1]Sheet1!E3&lt;&gt;"",CONCATENATE("...",[1]Sheet1!D3,".",[1]Sheet1!E3,". - ",[1]Sheet1!B3),CONCATENATE("..",[1]Sheet1!D3,". - ",[1]Sheet1!B3))),"")</f>
        <v/>
      </c>
      <c r="C14" s="1">
        <v>117</v>
      </c>
    </row>
    <row r="15" spans="2:10" ht="38.25" x14ac:dyDescent="0.25">
      <c r="B15" s="12" t="str">
        <f>IF([1]Sheet1!H4&lt;&gt;"",IF([1]Sheet1!F4&lt;&gt;"",CONCATENATE("....",[1]Sheet1!D4,".",[1]Sheet1!E4,".",[1]Sheet1!F4,". - ",[1]Sheet1!B4),IF([1]Sheet1!E4&lt;&gt;"",CONCATENATE("...",[1]Sheet1!D4,".",[1]Sheet1!E4,". - ",[1]Sheet1!B4),CONCATENATE("..",[1]Sheet1!D4,". - ",[1]Sheet1!B4))),"")</f>
        <v>....D.05.b. - Opioid use disorders</v>
      </c>
      <c r="C15" s="1">
        <v>118</v>
      </c>
    </row>
    <row r="16" spans="2:10" ht="38.25" x14ac:dyDescent="0.25">
      <c r="B16" s="12" t="str">
        <f>IF([1]Sheet1!H5&lt;&gt;"",IF([1]Sheet1!F5&lt;&gt;"",CONCATENATE("....",[1]Sheet1!D5,".",[1]Sheet1!E5,".",[1]Sheet1!F5,". - ",[1]Sheet1!B5),IF([1]Sheet1!E5&lt;&gt;"",CONCATENATE("...",[1]Sheet1!D5,".",[1]Sheet1!E5,". - ",[1]Sheet1!B5),CONCATENATE("..",[1]Sheet1!D5,". - ",[1]Sheet1!B5))),"")</f>
        <v>....D.05.c. - Cocaine use disorders</v>
      </c>
      <c r="C16" s="1">
        <v>119</v>
      </c>
    </row>
    <row r="17" spans="2:3" ht="51" x14ac:dyDescent="0.25">
      <c r="B17" s="12" t="str">
        <f>IF([1]Sheet1!H6&lt;&gt;"",IF([1]Sheet1!F6&lt;&gt;"",CONCATENATE("....",[1]Sheet1!D6,".",[1]Sheet1!E6,".",[1]Sheet1!F6,". - ",[1]Sheet1!B6),IF([1]Sheet1!E6&lt;&gt;"",CONCATENATE("...",[1]Sheet1!D6,".",[1]Sheet1!E6,". - ",[1]Sheet1!B6),CONCATENATE("..",[1]Sheet1!D6,". - ",[1]Sheet1!B6))),"")</f>
        <v>....D.05.d. - Amphetamine use disorders</v>
      </c>
      <c r="C17" s="1">
        <v>120</v>
      </c>
    </row>
    <row r="18" spans="2:3" x14ac:dyDescent="0.25">
      <c r="B18" s="12" t="str">
        <f>IF([1]Sheet1!H7&lt;&gt;"",IF([1]Sheet1!F7&lt;&gt;"",CONCATENATE("....",[1]Sheet1!D7,".",[1]Sheet1!E7,".",[1]Sheet1!F7,". - ",[1]Sheet1!B7),IF([1]Sheet1!E7&lt;&gt;"",CONCATENATE("...",[1]Sheet1!D7,".",[1]Sheet1!E7,". - ",[1]Sheet1!B7),CONCATENATE("..",[1]Sheet1!D7,". - ",[1]Sheet1!B7))),"")</f>
        <v/>
      </c>
      <c r="C18" s="1">
        <v>121</v>
      </c>
    </row>
    <row r="19" spans="2:3" x14ac:dyDescent="0.25">
      <c r="B19" s="12" t="str">
        <f>IF([1]Sheet1!H8&lt;&gt;"",IF([1]Sheet1!F8&lt;&gt;"",CONCATENATE("....",[1]Sheet1!D8,".",[1]Sheet1!E8,".",[1]Sheet1!F8,". - ",[1]Sheet1!B8),IF([1]Sheet1!E8&lt;&gt;"",CONCATENATE("...",[1]Sheet1!D8,".",[1]Sheet1!E8,". - ",[1]Sheet1!B8),CONCATENATE("..",[1]Sheet1!D8,". - ",[1]Sheet1!B8))),"")</f>
        <v/>
      </c>
      <c r="C19" s="1">
        <v>122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metaData</vt:lpstr>
      <vt:lpstr>drug info</vt:lpstr>
    </vt:vector>
  </TitlesOfParts>
  <Company>DHCS and CDPH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Samuel, Michael@CDPH</cp:lastModifiedBy>
  <cp:lastPrinted>2018-10-08T16:53:21Z</cp:lastPrinted>
  <dcterms:created xsi:type="dcterms:W3CDTF">2017-07-11T22:14:58Z</dcterms:created>
  <dcterms:modified xsi:type="dcterms:W3CDTF">2021-10-14T23:47:00Z</dcterms:modified>
</cp:coreProperties>
</file>