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usionData\jaspoWork\"/>
    </mc:Choice>
  </mc:AlternateContent>
  <xr:revisionPtr revIDLastSave="0" documentId="8_{AB018025-F63D-4FA2-98C6-13B30BB5D2E3}" xr6:coauthVersionLast="46" xr6:coauthVersionMax="46" xr10:uidLastSave="{00000000-0000-0000-0000-000000000000}"/>
  <bookViews>
    <workbookView xWindow="-120" yWindow="-120" windowWidth="21840" windowHeight="13140" xr2:uid="{1007D8A9-5E02-4201-B871-040C9669A358}"/>
  </bookViews>
  <sheets>
    <sheet name="Alcohol Use Disorder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11" i="1"/>
  <c r="I24" i="1"/>
  <c r="J24" i="1"/>
  <c r="K24" i="1"/>
  <c r="H24" i="1"/>
  <c r="I20" i="1"/>
  <c r="J20" i="1"/>
  <c r="K20" i="1"/>
  <c r="H20" i="1"/>
  <c r="H18" i="1"/>
  <c r="I18" i="1"/>
  <c r="J18" i="1"/>
  <c r="K18" i="1"/>
</calcChain>
</file>

<file path=xl/sharedStrings.xml><?xml version="1.0" encoding="utf-8"?>
<sst xmlns="http://schemas.openxmlformats.org/spreadsheetml/2006/main" count="100" uniqueCount="56">
  <si>
    <t>Alcoholic psychosis</t>
  </si>
  <si>
    <t>Alcohol abuse</t>
  </si>
  <si>
    <t>Alcohol dependence syndrome</t>
  </si>
  <si>
    <t>Alcohol polyneuropathy</t>
  </si>
  <si>
    <t>Degeneration of nervous system due to alcohol</t>
  </si>
  <si>
    <t>Alcoholic myopathy</t>
  </si>
  <si>
    <t>Alcohol cardiomyopathy</t>
  </si>
  <si>
    <t>Alcoholic gastritis</t>
  </si>
  <si>
    <t>Alcoholic liver disease</t>
  </si>
  <si>
    <t>Alcohol-induced acute pancreatitis</t>
  </si>
  <si>
    <t>Alcohol-induced chronic pancreatitis</t>
  </si>
  <si>
    <t>Fetal alcohol syndrome</t>
  </si>
  <si>
    <t>Fetus and newborn affected by maternal use of alcohol</t>
  </si>
  <si>
    <t>ICD-10</t>
  </si>
  <si>
    <t>F10.3-F10.9</t>
  </si>
  <si>
    <t>F10.0, F10.1</t>
  </si>
  <si>
    <t>F10.2</t>
  </si>
  <si>
    <t>G62.1</t>
  </si>
  <si>
    <t>G31.2</t>
  </si>
  <si>
    <t>G72.1</t>
  </si>
  <si>
    <t>I42.6</t>
  </si>
  <si>
    <t>K29.2</t>
  </si>
  <si>
    <t>K70.0-K70.4, K70.9</t>
  </si>
  <si>
    <t>K85.2</t>
  </si>
  <si>
    <t>K86.0</t>
  </si>
  <si>
    <t>Q86.0</t>
  </si>
  <si>
    <t>P04.3</t>
  </si>
  <si>
    <t>CDC</t>
  </si>
  <si>
    <t>X</t>
  </si>
  <si>
    <t>WHO</t>
  </si>
  <si>
    <t>Y91</t>
  </si>
  <si>
    <t>Evidence of alcohol involvement determined by level of intoxication</t>
  </si>
  <si>
    <t>CCB</t>
  </si>
  <si>
    <t>Alcohol poisoning</t>
  </si>
  <si>
    <t>X45, Y15</t>
  </si>
  <si>
    <t>Cause</t>
  </si>
  <si>
    <t>CCB causeCode</t>
  </si>
  <si>
    <t>CCB causeName</t>
  </si>
  <si>
    <t>Has X45, not Y15</t>
  </si>
  <si>
    <t>D99a</t>
  </si>
  <si>
    <t>Alcohol Use Disorders</t>
  </si>
  <si>
    <t>D07</t>
  </si>
  <si>
    <t>Other Neurological Conditions</t>
  </si>
  <si>
    <t>Alzheimers and other dementias</t>
  </si>
  <si>
    <t>D06</t>
  </si>
  <si>
    <t>C04</t>
  </si>
  <si>
    <t>Cardio., myo., endo.</t>
  </si>
  <si>
    <t>D11</t>
  </si>
  <si>
    <t>Cirrhosis of the liver</t>
  </si>
  <si>
    <t>D09</t>
  </si>
  <si>
    <t>Digestive diseases</t>
  </si>
  <si>
    <t>ICD Codes under Alcohol Use Disorders?</t>
  </si>
  <si>
    <t>Ndeaths</t>
  </si>
  <si>
    <t>CDPH and CDC Injury - Alcoholic liver disease included in Alcohol related conditions, but these systems do not have non-injury conditions</t>
  </si>
  <si>
    <t>CDC/NCHS 113, which CHSI uses some, Alcoholic liver disease is its own unique conditions</t>
  </si>
  <si>
    <t>In CDC 39, included in Liver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</si>
</sst>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9A59-F7ED-4855-BDF2-7653A67E3027}">
  <dimension ref="A1:L24"/>
  <sheetViews>
    <sheetView tabSelected="1" workbookViewId="0">
      <selection activeCell="G24" sqref="G24"/>
    </sheetView>
  </sheetViews>
  <sheetFormatPr defaultRowHeight="15" x14ac:dyDescent="0.25"/>
  <cols>
    <col min="1" max="1" width="63.42578125" bestFit="1" customWidth="1"/>
    <col min="2" max="2" width="17" bestFit="1" customWidth="1"/>
    <col min="4" max="4" width="15.28515625" bestFit="1" customWidth="1"/>
    <col min="5" max="5" width="12" customWidth="1"/>
    <col min="6" max="6" width="14.5703125" bestFit="1" customWidth="1"/>
    <col min="7" max="7" width="30.5703125" bestFit="1" customWidth="1"/>
  </cols>
  <sheetData>
    <row r="1" spans="1:12" x14ac:dyDescent="0.25">
      <c r="A1" s="1"/>
      <c r="B1" s="1"/>
      <c r="C1" s="2" t="s">
        <v>51</v>
      </c>
      <c r="D1" s="2"/>
      <c r="E1" s="2"/>
      <c r="F1" s="1"/>
      <c r="G1" s="1"/>
      <c r="H1" s="2" t="s">
        <v>52</v>
      </c>
      <c r="I1" s="2"/>
      <c r="J1" s="2"/>
      <c r="K1" s="2"/>
    </row>
    <row r="2" spans="1:12" x14ac:dyDescent="0.25">
      <c r="A2" s="1" t="s">
        <v>35</v>
      </c>
      <c r="B2" s="1" t="s">
        <v>13</v>
      </c>
      <c r="C2" s="1" t="s">
        <v>27</v>
      </c>
      <c r="D2" s="1" t="s">
        <v>29</v>
      </c>
      <c r="E2" s="1" t="s">
        <v>32</v>
      </c>
      <c r="F2" s="1" t="s">
        <v>36</v>
      </c>
      <c r="G2" s="1" t="s">
        <v>37</v>
      </c>
      <c r="H2" s="1">
        <v>2017</v>
      </c>
      <c r="I2" s="1">
        <v>2018</v>
      </c>
      <c r="J2" s="1">
        <v>2019</v>
      </c>
      <c r="K2" s="1">
        <v>2020</v>
      </c>
    </row>
    <row r="3" spans="1:12" x14ac:dyDescent="0.25">
      <c r="A3" t="s">
        <v>0</v>
      </c>
      <c r="B3" t="s">
        <v>14</v>
      </c>
      <c r="C3" t="s">
        <v>28</v>
      </c>
      <c r="D3" t="s">
        <v>28</v>
      </c>
      <c r="E3" t="s">
        <v>28</v>
      </c>
      <c r="F3" t="s">
        <v>39</v>
      </c>
      <c r="G3" t="s">
        <v>40</v>
      </c>
      <c r="H3">
        <v>76</v>
      </c>
      <c r="I3">
        <v>88</v>
      </c>
      <c r="J3">
        <v>93</v>
      </c>
      <c r="K3">
        <v>122</v>
      </c>
    </row>
    <row r="4" spans="1:12" x14ac:dyDescent="0.25">
      <c r="A4" t="s">
        <v>1</v>
      </c>
      <c r="B4" t="s">
        <v>15</v>
      </c>
      <c r="C4" t="s">
        <v>28</v>
      </c>
      <c r="D4" t="s">
        <v>28</v>
      </c>
      <c r="E4" t="s">
        <v>28</v>
      </c>
      <c r="F4" t="s">
        <v>39</v>
      </c>
      <c r="G4" t="s">
        <v>40</v>
      </c>
      <c r="H4">
        <v>322</v>
      </c>
      <c r="I4">
        <v>358</v>
      </c>
      <c r="J4">
        <v>384</v>
      </c>
      <c r="K4">
        <v>559</v>
      </c>
    </row>
    <row r="5" spans="1:12" x14ac:dyDescent="0.25">
      <c r="A5" t="s">
        <v>2</v>
      </c>
      <c r="B5" t="s">
        <v>16</v>
      </c>
      <c r="C5" t="s">
        <v>28</v>
      </c>
      <c r="D5" t="s">
        <v>28</v>
      </c>
      <c r="E5" t="s">
        <v>28</v>
      </c>
      <c r="F5" t="s">
        <v>39</v>
      </c>
      <c r="G5" t="s">
        <v>40</v>
      </c>
      <c r="H5">
        <v>467</v>
      </c>
      <c r="I5">
        <v>473</v>
      </c>
      <c r="J5">
        <v>479</v>
      </c>
      <c r="K5">
        <v>561</v>
      </c>
    </row>
    <row r="6" spans="1:12" x14ac:dyDescent="0.25">
      <c r="A6" t="s">
        <v>3</v>
      </c>
      <c r="B6" t="s">
        <v>17</v>
      </c>
      <c r="C6" t="s">
        <v>28</v>
      </c>
      <c r="F6" t="s">
        <v>41</v>
      </c>
      <c r="G6" t="s">
        <v>42</v>
      </c>
      <c r="H6">
        <v>1</v>
      </c>
      <c r="I6">
        <v>1</v>
      </c>
      <c r="J6">
        <v>2</v>
      </c>
      <c r="K6">
        <v>1</v>
      </c>
    </row>
    <row r="7" spans="1:12" x14ac:dyDescent="0.25">
      <c r="A7" t="s">
        <v>4</v>
      </c>
      <c r="B7" t="s">
        <v>18</v>
      </c>
      <c r="C7" t="s">
        <v>28</v>
      </c>
      <c r="F7" t="s">
        <v>44</v>
      </c>
      <c r="G7" t="s">
        <v>43</v>
      </c>
      <c r="H7">
        <v>13</v>
      </c>
      <c r="I7">
        <v>14</v>
      </c>
      <c r="J7">
        <v>21</v>
      </c>
      <c r="K7">
        <v>24</v>
      </c>
    </row>
    <row r="8" spans="1:12" x14ac:dyDescent="0.25">
      <c r="A8" t="s">
        <v>5</v>
      </c>
      <c r="B8" t="s">
        <v>19</v>
      </c>
      <c r="C8" t="s">
        <v>28</v>
      </c>
      <c r="D8" t="s">
        <v>28</v>
      </c>
      <c r="E8" t="s">
        <v>28</v>
      </c>
      <c r="F8" t="s">
        <v>39</v>
      </c>
      <c r="G8" t="s">
        <v>40</v>
      </c>
      <c r="I8">
        <v>1</v>
      </c>
    </row>
    <row r="9" spans="1:12" x14ac:dyDescent="0.25">
      <c r="A9" t="s">
        <v>6</v>
      </c>
      <c r="B9" t="s">
        <v>20</v>
      </c>
      <c r="C9" t="s">
        <v>28</v>
      </c>
      <c r="F9" t="s">
        <v>45</v>
      </c>
      <c r="G9" t="s">
        <v>46</v>
      </c>
      <c r="H9">
        <v>65</v>
      </c>
      <c r="I9">
        <v>55</v>
      </c>
      <c r="J9">
        <v>79</v>
      </c>
      <c r="K9">
        <v>67</v>
      </c>
    </row>
    <row r="10" spans="1:12" x14ac:dyDescent="0.25">
      <c r="A10" t="s">
        <v>7</v>
      </c>
      <c r="B10" t="s">
        <v>21</v>
      </c>
      <c r="C10" t="s">
        <v>28</v>
      </c>
      <c r="F10" t="s">
        <v>49</v>
      </c>
      <c r="G10" t="s">
        <v>50</v>
      </c>
      <c r="H10">
        <v>7</v>
      </c>
      <c r="I10">
        <v>2</v>
      </c>
      <c r="J10">
        <v>4</v>
      </c>
      <c r="K10">
        <v>6</v>
      </c>
    </row>
    <row r="11" spans="1:12" x14ac:dyDescent="0.25">
      <c r="A11" t="s">
        <v>8</v>
      </c>
      <c r="B11" t="s">
        <v>22</v>
      </c>
      <c r="C11" t="s">
        <v>28</v>
      </c>
      <c r="F11" t="s">
        <v>47</v>
      </c>
      <c r="G11" t="s">
        <v>48</v>
      </c>
      <c r="H11">
        <v>3746</v>
      </c>
      <c r="I11">
        <v>3904</v>
      </c>
      <c r="J11">
        <v>3872</v>
      </c>
      <c r="K11">
        <v>4349</v>
      </c>
      <c r="L11">
        <f>(K11-J11)/J11</f>
        <v>0.12319214876033058</v>
      </c>
    </row>
    <row r="12" spans="1:12" x14ac:dyDescent="0.25">
      <c r="A12" t="s">
        <v>9</v>
      </c>
      <c r="B12" t="s">
        <v>23</v>
      </c>
      <c r="C12" t="s">
        <v>28</v>
      </c>
      <c r="F12" t="s">
        <v>49</v>
      </c>
      <c r="G12" t="s">
        <v>50</v>
      </c>
      <c r="H12">
        <v>48</v>
      </c>
      <c r="I12">
        <v>39</v>
      </c>
      <c r="J12">
        <v>44</v>
      </c>
      <c r="K12">
        <v>68</v>
      </c>
      <c r="L12">
        <f t="shared" ref="L12:L24" si="0">(K12-J12)/J12</f>
        <v>0.54545454545454541</v>
      </c>
    </row>
    <row r="13" spans="1:12" x14ac:dyDescent="0.25">
      <c r="A13" t="s">
        <v>10</v>
      </c>
      <c r="B13" t="s">
        <v>24</v>
      </c>
      <c r="C13" t="s">
        <v>28</v>
      </c>
      <c r="F13" t="s">
        <v>49</v>
      </c>
      <c r="G13" t="s">
        <v>50</v>
      </c>
      <c r="H13">
        <v>9</v>
      </c>
      <c r="I13">
        <v>4</v>
      </c>
      <c r="J13">
        <v>5</v>
      </c>
      <c r="K13">
        <v>7</v>
      </c>
      <c r="L13">
        <f t="shared" si="0"/>
        <v>0.4</v>
      </c>
    </row>
    <row r="14" spans="1:12" x14ac:dyDescent="0.25">
      <c r="A14" t="s">
        <v>11</v>
      </c>
      <c r="B14" t="s">
        <v>25</v>
      </c>
      <c r="C14" t="s">
        <v>28</v>
      </c>
      <c r="D14" t="s">
        <v>28</v>
      </c>
      <c r="E14" t="s">
        <v>28</v>
      </c>
      <c r="F14" t="s">
        <v>39</v>
      </c>
      <c r="G14" t="s">
        <v>40</v>
      </c>
      <c r="L14" t="e">
        <f t="shared" si="0"/>
        <v>#DIV/0!</v>
      </c>
    </row>
    <row r="15" spans="1:12" x14ac:dyDescent="0.25">
      <c r="A15" t="s">
        <v>12</v>
      </c>
      <c r="B15" t="s">
        <v>26</v>
      </c>
      <c r="C15" t="s">
        <v>28</v>
      </c>
      <c r="E15" t="s">
        <v>28</v>
      </c>
      <c r="F15" t="s">
        <v>39</v>
      </c>
      <c r="G15" t="s">
        <v>40</v>
      </c>
      <c r="L15" t="e">
        <f t="shared" si="0"/>
        <v>#DIV/0!</v>
      </c>
    </row>
    <row r="16" spans="1:12" x14ac:dyDescent="0.25">
      <c r="A16" t="s">
        <v>33</v>
      </c>
      <c r="B16" t="s">
        <v>34</v>
      </c>
      <c r="C16" t="s">
        <v>28</v>
      </c>
      <c r="D16" t="s">
        <v>38</v>
      </c>
      <c r="E16" t="s">
        <v>28</v>
      </c>
      <c r="F16" t="s">
        <v>39</v>
      </c>
      <c r="G16" t="s">
        <v>40</v>
      </c>
      <c r="H16">
        <v>289</v>
      </c>
      <c r="I16">
        <v>290</v>
      </c>
      <c r="J16">
        <v>312</v>
      </c>
      <c r="K16">
        <v>355</v>
      </c>
      <c r="L16">
        <f t="shared" si="0"/>
        <v>0.13782051282051283</v>
      </c>
    </row>
    <row r="17" spans="1:12" x14ac:dyDescent="0.25">
      <c r="A17" t="s">
        <v>31</v>
      </c>
      <c r="B17" t="s">
        <v>30</v>
      </c>
      <c r="E17" t="s">
        <v>28</v>
      </c>
      <c r="F17" t="s">
        <v>39</v>
      </c>
      <c r="G17" t="s">
        <v>40</v>
      </c>
      <c r="L17" t="e">
        <f t="shared" si="0"/>
        <v>#DIV/0!</v>
      </c>
    </row>
    <row r="18" spans="1:12" x14ac:dyDescent="0.25">
      <c r="H18">
        <f>SUM(H3:H16)</f>
        <v>5043</v>
      </c>
      <c r="I18">
        <f>SUM(I3:I16)</f>
        <v>5229</v>
      </c>
      <c r="J18">
        <f>SUM(J3:J16)</f>
        <v>5295</v>
      </c>
      <c r="K18">
        <f>SUM(K3:K16)</f>
        <v>6119</v>
      </c>
      <c r="L18">
        <f t="shared" si="0"/>
        <v>0.15561850802644003</v>
      </c>
    </row>
    <row r="19" spans="1:12" x14ac:dyDescent="0.25">
      <c r="L19" t="e">
        <f t="shared" si="0"/>
        <v>#DIV/0!</v>
      </c>
    </row>
    <row r="20" spans="1:12" x14ac:dyDescent="0.25">
      <c r="A20" t="s">
        <v>53</v>
      </c>
      <c r="H20">
        <f>H18-H11</f>
        <v>1297</v>
      </c>
      <c r="I20">
        <f>I18-I11</f>
        <v>1325</v>
      </c>
      <c r="J20">
        <f>J18-J11</f>
        <v>1423</v>
      </c>
      <c r="K20">
        <f>K18-K11</f>
        <v>1770</v>
      </c>
      <c r="L20">
        <f t="shared" si="0"/>
        <v>0.24385101897399861</v>
      </c>
    </row>
    <row r="21" spans="1:12" x14ac:dyDescent="0.25">
      <c r="A21" t="s">
        <v>54</v>
      </c>
      <c r="L21" t="e">
        <f t="shared" si="0"/>
        <v>#DIV/0!</v>
      </c>
    </row>
    <row r="22" spans="1:12" x14ac:dyDescent="0.25">
      <c r="A22" t="s">
        <v>55</v>
      </c>
      <c r="L22" t="e">
        <f t="shared" si="0"/>
        <v>#DIV/0!</v>
      </c>
    </row>
    <row r="23" spans="1:12" x14ac:dyDescent="0.25">
      <c r="H23">
        <v>6174</v>
      </c>
      <c r="I23">
        <v>6204</v>
      </c>
      <c r="J23">
        <v>6377</v>
      </c>
      <c r="K23">
        <v>7061</v>
      </c>
      <c r="L23">
        <f t="shared" si="0"/>
        <v>0.10726046730437509</v>
      </c>
    </row>
    <row r="24" spans="1:12" x14ac:dyDescent="0.25">
      <c r="H24">
        <f>H23-H11</f>
        <v>2428</v>
      </c>
      <c r="I24">
        <f>I23-I11</f>
        <v>2300</v>
      </c>
      <c r="J24">
        <f>J23-J11</f>
        <v>2505</v>
      </c>
      <c r="K24">
        <f>K23-K11</f>
        <v>2712</v>
      </c>
      <c r="L24">
        <f t="shared" si="0"/>
        <v>8.263473053892216E-2</v>
      </c>
    </row>
  </sheetData>
  <mergeCells count="2">
    <mergeCell ref="C1:E1"/>
    <mergeCell ref="H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Alcohol Use Disorders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Kang, Jaspreet S@CDPH</dc:creator>
  <cp:lastModifiedBy>Kang, Jaspreet S@CDPH</cp:lastModifiedBy>
  <dcterms:created xsi:type="dcterms:W3CDTF">2022-01-04T20:01:56Z</dcterms:created>
  <dcterms:modified xsi:type="dcterms:W3CDTF">2022-01-10T17:10:00Z</dcterms:modified>
</cp:coreProperties>
</file>