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autoCompressPictures="0" defaultThemeVersion="124226"/>
  <mc:AlternateContent xmlns:mc="http://schemas.openxmlformats.org/markup-compatibility/2006">
    <mc:Choice Requires="x15">
      <x15ac:absPath xmlns:x15ac="http://schemas.microsoft.com/office/spreadsheetml/2010/11/ac" url="G:\FusionData\0.CCB\myCCB\myInfo\"/>
    </mc:Choice>
  </mc:AlternateContent>
  <xr:revisionPtr revIDLastSave="0" documentId="13_ncr:1_{BB61BD5C-31DA-4C64-B675-14926DE64D2C}" xr6:coauthVersionLast="47" xr6:coauthVersionMax="47" xr10:uidLastSave="{00000000-0000-0000-0000-000000000000}"/>
  <bookViews>
    <workbookView xWindow="15" yWindow="0" windowWidth="21570" windowHeight="12900" xr2:uid="{00000000-000D-0000-FFFF-FFFF00000000}"/>
  </bookViews>
  <sheets>
    <sheet name="main" sheetId="1" r:id="rId1"/>
    <sheet name="metaData" sheetId="3" r:id="rId2"/>
    <sheet name="drug info" sheetId="5" r:id="rId3"/>
  </sheets>
  <externalReferences>
    <externalReference r:id="rId4"/>
  </externalReferences>
  <definedNames>
    <definedName name="_xlnm._FilterDatabase" localSheetId="0" hidden="1">main!$A$1:$W$248</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126" i="1" l="1"/>
  <c r="A126" i="1" s="1"/>
  <c r="J125" i="1"/>
  <c r="A125" i="1" s="1"/>
  <c r="J124" i="1"/>
  <c r="I126" i="1"/>
  <c r="I125" i="1"/>
  <c r="A124" i="1"/>
  <c r="I124" i="1"/>
  <c r="I180" i="1"/>
  <c r="J180" i="1"/>
  <c r="A180" i="1" s="1"/>
  <c r="I179" i="1"/>
  <c r="J179" i="1"/>
  <c r="A179" i="1" s="1"/>
  <c r="I178" i="1"/>
  <c r="J178" i="1"/>
  <c r="A178" i="1" s="1"/>
  <c r="I171" i="1"/>
  <c r="J171" i="1"/>
  <c r="A171" i="1" s="1"/>
  <c r="I170" i="1"/>
  <c r="J170" i="1"/>
  <c r="A170" i="1" s="1"/>
  <c r="J79" i="1"/>
  <c r="A79" i="1" s="1"/>
  <c r="J80" i="1"/>
  <c r="A80" i="1" s="1"/>
  <c r="I80" i="1"/>
  <c r="I79" i="1"/>
  <c r="I177" i="1"/>
  <c r="J177" i="1"/>
  <c r="A177" i="1" s="1"/>
  <c r="J147" i="1"/>
  <c r="J215" i="1"/>
  <c r="A215" i="1" s="1"/>
  <c r="I215" i="1"/>
  <c r="I169" i="1"/>
  <c r="J169" i="1"/>
  <c r="A169" i="1" s="1"/>
  <c r="I168" i="1"/>
  <c r="J168" i="1"/>
  <c r="A168" i="1" s="1"/>
  <c r="J78" i="1"/>
  <c r="A78" i="1" s="1"/>
  <c r="I78" i="1"/>
  <c r="J232" i="1"/>
  <c r="A232" i="1" s="1"/>
  <c r="J233" i="1"/>
  <c r="A233" i="1" s="1"/>
  <c r="J234" i="1"/>
  <c r="A234" i="1" s="1"/>
  <c r="I234" i="1"/>
  <c r="I233" i="1"/>
  <c r="I57" i="1"/>
  <c r="A57" i="1"/>
  <c r="I68" i="1"/>
  <c r="J55" i="1"/>
  <c r="A55" i="1" s="1"/>
  <c r="I55" i="1"/>
  <c r="J54" i="1"/>
  <c r="A54" i="1" s="1"/>
  <c r="I54" i="1"/>
  <c r="J222" i="1"/>
  <c r="A222" i="1" s="1"/>
  <c r="A130" i="1"/>
  <c r="A230" i="1"/>
  <c r="I230" i="1"/>
  <c r="I229" i="1"/>
  <c r="A229" i="1"/>
  <c r="I227" i="1" l="1"/>
  <c r="B17" i="5" l="1"/>
  <c r="B19" i="5"/>
  <c r="B18" i="5"/>
  <c r="B16" i="5"/>
  <c r="B15" i="5"/>
  <c r="B14" i="5"/>
  <c r="B13" i="5"/>
  <c r="B12" i="5"/>
  <c r="I56" i="1" l="1"/>
  <c r="J56" i="1"/>
  <c r="A56" i="1" s="1"/>
  <c r="J121" i="1"/>
  <c r="J249" i="1" l="1"/>
  <c r="J225" i="1" l="1"/>
  <c r="A225" i="1" s="1"/>
  <c r="J235" i="1"/>
  <c r="I225" i="1"/>
  <c r="A5" i="1" l="1"/>
  <c r="A9" i="1"/>
  <c r="A10" i="1"/>
  <c r="A11" i="1"/>
  <c r="A12" i="1"/>
  <c r="A13" i="1"/>
  <c r="A15" i="1"/>
  <c r="A16" i="1"/>
  <c r="A17" i="1"/>
  <c r="A18" i="1"/>
  <c r="A19" i="1"/>
  <c r="A20" i="1"/>
  <c r="A21" i="1"/>
  <c r="A22" i="1"/>
  <c r="A26" i="1"/>
  <c r="A29" i="1"/>
  <c r="A30" i="1"/>
  <c r="A31" i="1"/>
  <c r="A32" i="1"/>
  <c r="A33" i="1"/>
  <c r="A34" i="1"/>
  <c r="A35" i="1"/>
  <c r="A36" i="1"/>
  <c r="A37" i="1"/>
  <c r="A38" i="1"/>
  <c r="A39" i="1"/>
  <c r="A40" i="1"/>
  <c r="A41" i="1"/>
  <c r="A42" i="1"/>
  <c r="A43" i="1"/>
  <c r="A44" i="1"/>
  <c r="A45" i="1"/>
  <c r="A46" i="1"/>
  <c r="A47" i="1"/>
  <c r="A48" i="1"/>
  <c r="A49" i="1"/>
  <c r="A50" i="1"/>
  <c r="A58" i="1"/>
  <c r="A60" i="1"/>
  <c r="A61" i="1"/>
  <c r="A62" i="1"/>
  <c r="A63" i="1"/>
  <c r="A64" i="1"/>
  <c r="A65" i="1"/>
  <c r="A67" i="1"/>
  <c r="A69" i="1"/>
  <c r="A70" i="1"/>
  <c r="A71" i="1"/>
  <c r="A72" i="1"/>
  <c r="A73" i="1"/>
  <c r="A74" i="1"/>
  <c r="A75" i="1"/>
  <c r="A76" i="1"/>
  <c r="A77" i="1"/>
  <c r="A81" i="1"/>
  <c r="A85" i="1"/>
  <c r="A86" i="1"/>
  <c r="A87" i="1"/>
  <c r="A95" i="1"/>
  <c r="A96" i="1"/>
  <c r="A99" i="1"/>
  <c r="A100" i="1"/>
  <c r="A103" i="1"/>
  <c r="A107" i="1"/>
  <c r="A108" i="1"/>
  <c r="A109" i="1"/>
  <c r="A110" i="1"/>
  <c r="A117" i="1"/>
  <c r="A120" i="1"/>
  <c r="A121" i="1"/>
  <c r="A122" i="1"/>
  <c r="A123" i="1"/>
  <c r="A127" i="1"/>
  <c r="A131" i="1"/>
  <c r="A132" i="1"/>
  <c r="A133" i="1"/>
  <c r="A134" i="1"/>
  <c r="A135" i="1"/>
  <c r="A226" i="1"/>
  <c r="A231" i="1"/>
  <c r="A137" i="1"/>
  <c r="A138" i="1"/>
  <c r="A139" i="1"/>
  <c r="A140" i="1"/>
  <c r="A141" i="1"/>
  <c r="A142" i="1"/>
  <c r="A143" i="1"/>
  <c r="A144" i="1"/>
  <c r="A145" i="1"/>
  <c r="A147" i="1"/>
  <c r="A148" i="1"/>
  <c r="A149" i="1"/>
  <c r="A150" i="1"/>
  <c r="A151" i="1"/>
  <c r="A153" i="1"/>
  <c r="A154" i="1"/>
  <c r="A155" i="1"/>
  <c r="A156" i="1"/>
  <c r="A157" i="1"/>
  <c r="A158" i="1"/>
  <c r="A159" i="1"/>
  <c r="A160" i="1"/>
  <c r="A162" i="1"/>
  <c r="A173" i="1"/>
  <c r="A182" i="1"/>
  <c r="A184" i="1"/>
  <c r="A185" i="1"/>
  <c r="A186" i="1"/>
  <c r="A187" i="1"/>
  <c r="A188" i="1"/>
  <c r="A189" i="1"/>
  <c r="A190" i="1"/>
  <c r="A191" i="1"/>
  <c r="A196" i="1"/>
  <c r="A197" i="1"/>
  <c r="A198" i="1"/>
  <c r="A199" i="1"/>
  <c r="A200" i="1"/>
  <c r="A201" i="1"/>
  <c r="A202" i="1"/>
  <c r="A203" i="1"/>
  <c r="A204" i="1"/>
  <c r="A205" i="1"/>
  <c r="A206" i="1"/>
  <c r="A207" i="1"/>
  <c r="A209" i="1"/>
  <c r="A210" i="1"/>
  <c r="A211" i="1"/>
  <c r="A212" i="1"/>
  <c r="A213" i="1"/>
  <c r="A214" i="1"/>
  <c r="A216" i="1"/>
  <c r="A217" i="1"/>
  <c r="A218" i="1"/>
  <c r="A219" i="1"/>
  <c r="A220" i="1"/>
  <c r="A235" i="1"/>
  <c r="A237" i="1"/>
  <c r="A238" i="1"/>
  <c r="A239" i="1"/>
  <c r="A241" i="1"/>
  <c r="A243" i="1"/>
  <c r="A249" i="1"/>
  <c r="A251" i="1"/>
  <c r="A2" i="1"/>
  <c r="J52" i="1" l="1"/>
  <c r="A52" i="1" s="1"/>
  <c r="J53" i="1"/>
  <c r="A53" i="1" s="1"/>
  <c r="A240" i="1" l="1"/>
  <c r="I240" i="1"/>
  <c r="J248" i="1" l="1"/>
  <c r="A248" i="1" s="1"/>
  <c r="J247" i="1"/>
  <c r="A247" i="1" s="1"/>
  <c r="J246" i="1"/>
  <c r="A246" i="1" s="1"/>
  <c r="I247" i="1"/>
  <c r="I246" i="1"/>
  <c r="J59" i="1" l="1"/>
  <c r="A59" i="1" s="1"/>
  <c r="J175" i="1" l="1"/>
  <c r="A175" i="1" s="1"/>
  <c r="J195" i="1" l="1"/>
  <c r="A195" i="1" s="1"/>
  <c r="J194" i="1"/>
  <c r="A194" i="1" s="1"/>
  <c r="J193" i="1"/>
  <c r="A193" i="1" s="1"/>
  <c r="J183" i="1" l="1"/>
  <c r="A183" i="1" s="1"/>
  <c r="I167" i="1" l="1"/>
  <c r="J167" i="1"/>
  <c r="A167" i="1" s="1"/>
  <c r="J112" i="1" l="1"/>
  <c r="A112" i="1" s="1"/>
  <c r="J221" i="1" l="1"/>
  <c r="A221" i="1" s="1"/>
  <c r="I84" i="1" l="1"/>
  <c r="J252" i="1" l="1"/>
  <c r="A252" i="1" s="1"/>
  <c r="J253" i="1"/>
  <c r="A253" i="1" s="1"/>
  <c r="J254" i="1"/>
  <c r="A254" i="1" s="1"/>
  <c r="J250" i="1" l="1"/>
  <c r="A250" i="1" s="1"/>
  <c r="I251" i="1"/>
  <c r="I250" i="1"/>
  <c r="I249" i="1"/>
  <c r="J24" i="1" l="1"/>
  <c r="A24" i="1" s="1"/>
  <c r="J23" i="1"/>
  <c r="A23" i="1" s="1"/>
  <c r="J98" i="1" l="1"/>
  <c r="A98" i="1" s="1"/>
  <c r="J116" i="1" l="1"/>
  <c r="A116" i="1" s="1"/>
  <c r="J28" i="1" l="1"/>
  <c r="A28" i="1" s="1"/>
  <c r="J27" i="1"/>
  <c r="A27" i="1" s="1"/>
  <c r="I123" i="1" l="1"/>
  <c r="I122" i="1"/>
  <c r="I121" i="1"/>
  <c r="I120" i="1"/>
  <c r="J119" i="1"/>
  <c r="A119" i="1" s="1"/>
  <c r="I248" i="1"/>
  <c r="I244" i="1"/>
  <c r="J245" i="1"/>
  <c r="A245" i="1" s="1"/>
  <c r="J244" i="1"/>
  <c r="A244" i="1" s="1"/>
  <c r="I242" i="1"/>
  <c r="I241" i="1"/>
  <c r="I239" i="1"/>
  <c r="I238" i="1"/>
  <c r="I237" i="1"/>
  <c r="I236" i="1"/>
  <c r="I235" i="1"/>
  <c r="I224" i="1"/>
  <c r="J242" i="1"/>
  <c r="A242" i="1" s="1"/>
  <c r="J236" i="1"/>
  <c r="A236" i="1" s="1"/>
  <c r="J224" i="1"/>
  <c r="A224" i="1" s="1"/>
  <c r="A223" i="1"/>
  <c r="A228" i="1"/>
  <c r="J129" i="1"/>
  <c r="A129" i="1" s="1"/>
  <c r="J128" i="1"/>
  <c r="A128" i="1" s="1"/>
  <c r="J83" i="1"/>
  <c r="A83" i="1" s="1"/>
  <c r="I220" i="1" l="1"/>
  <c r="I219" i="1"/>
  <c r="I218" i="1"/>
  <c r="I217" i="1"/>
  <c r="I214" i="1"/>
  <c r="I213" i="1"/>
  <c r="I212" i="1"/>
  <c r="I211" i="1"/>
  <c r="I210" i="1"/>
  <c r="I209" i="1"/>
  <c r="J208" i="1"/>
  <c r="A208" i="1" s="1"/>
  <c r="I207" i="1"/>
  <c r="I206" i="1"/>
  <c r="I205" i="1"/>
  <c r="I204" i="1"/>
  <c r="I203" i="1"/>
  <c r="I201" i="1"/>
  <c r="I200" i="1"/>
  <c r="I199" i="1"/>
  <c r="I198" i="1"/>
  <c r="I197" i="1"/>
  <c r="I196" i="1"/>
  <c r="I195" i="1"/>
  <c r="I194" i="1"/>
  <c r="I193" i="1"/>
  <c r="J192" i="1"/>
  <c r="A192" i="1" s="1"/>
  <c r="I183" i="1"/>
  <c r="I184" i="1"/>
  <c r="I185" i="1"/>
  <c r="I186" i="1"/>
  <c r="I187" i="1"/>
  <c r="I188" i="1"/>
  <c r="I189" i="1"/>
  <c r="I190" i="1"/>
  <c r="J181" i="1"/>
  <c r="A181" i="1" s="1"/>
  <c r="I182" i="1"/>
  <c r="J176" i="1"/>
  <c r="A176" i="1" s="1"/>
  <c r="I176" i="1"/>
  <c r="I175" i="1"/>
  <c r="J174" i="1"/>
  <c r="A174" i="1" s="1"/>
  <c r="I174" i="1"/>
  <c r="I172" i="1"/>
  <c r="I166" i="1"/>
  <c r="I165" i="1"/>
  <c r="I164" i="1"/>
  <c r="I163" i="1"/>
  <c r="I162" i="1"/>
  <c r="J172" i="1"/>
  <c r="A172" i="1" s="1"/>
  <c r="J166" i="1"/>
  <c r="A166" i="1" s="1"/>
  <c r="J165" i="1"/>
  <c r="A165" i="1" s="1"/>
  <c r="J164" i="1"/>
  <c r="A164" i="1" s="1"/>
  <c r="J163" i="1"/>
  <c r="A163" i="1" s="1"/>
  <c r="J161" i="1"/>
  <c r="A161" i="1" s="1"/>
  <c r="I160" i="1"/>
  <c r="I159" i="1"/>
  <c r="I158" i="1"/>
  <c r="I157" i="1"/>
  <c r="I156" i="1"/>
  <c r="I155" i="1"/>
  <c r="I154" i="1"/>
  <c r="I151" i="1"/>
  <c r="I150" i="1"/>
  <c r="I149" i="1"/>
  <c r="I148" i="1"/>
  <c r="I147" i="1"/>
  <c r="J152" i="1"/>
  <c r="A152" i="1" s="1"/>
  <c r="I152" i="1"/>
  <c r="J146" i="1"/>
  <c r="A146" i="1" s="1"/>
  <c r="I146" i="1"/>
  <c r="A227" i="1"/>
  <c r="I144" i="1"/>
  <c r="I143" i="1"/>
  <c r="I142" i="1"/>
  <c r="I141" i="1"/>
  <c r="I139" i="1"/>
  <c r="I138" i="1"/>
  <c r="I137" i="1"/>
  <c r="I231" i="1"/>
  <c r="I228" i="1"/>
  <c r="I135" i="1"/>
  <c r="I134" i="1"/>
  <c r="I133" i="1"/>
  <c r="I132" i="1"/>
  <c r="J118" i="1"/>
  <c r="A118" i="1" s="1"/>
  <c r="I118" i="1"/>
  <c r="I117" i="1"/>
  <c r="I116" i="1"/>
  <c r="I115" i="1"/>
  <c r="J115" i="1"/>
  <c r="A115" i="1" s="1"/>
  <c r="J114" i="1"/>
  <c r="A114" i="1" s="1"/>
  <c r="J113" i="1"/>
  <c r="A113" i="1" s="1"/>
  <c r="I114" i="1"/>
  <c r="I113" i="1"/>
  <c r="I112" i="1"/>
  <c r="I110" i="1"/>
  <c r="I109" i="1"/>
  <c r="I108" i="1"/>
  <c r="I107" i="1"/>
  <c r="I106" i="1"/>
  <c r="I105" i="1"/>
  <c r="I104" i="1"/>
  <c r="I103" i="1"/>
  <c r="I102" i="1"/>
  <c r="I101" i="1"/>
  <c r="I100" i="1"/>
  <c r="I99" i="1"/>
  <c r="I97" i="1"/>
  <c r="J111" i="1"/>
  <c r="A111" i="1" s="1"/>
  <c r="J106" i="1"/>
  <c r="A106" i="1" s="1"/>
  <c r="J105" i="1"/>
  <c r="A105" i="1" s="1"/>
  <c r="J104" i="1"/>
  <c r="A104" i="1" s="1"/>
  <c r="J102" i="1"/>
  <c r="A102" i="1" s="1"/>
  <c r="J101" i="1"/>
  <c r="A101" i="1" s="1"/>
  <c r="J97" i="1"/>
  <c r="A97" i="1" s="1"/>
  <c r="I96" i="1"/>
  <c r="I95" i="1"/>
  <c r="I89" i="1"/>
  <c r="J89" i="1"/>
  <c r="A89" i="1" s="1"/>
  <c r="I90" i="1"/>
  <c r="J90" i="1"/>
  <c r="A90" i="1" s="1"/>
  <c r="I91" i="1"/>
  <c r="J91" i="1"/>
  <c r="A91" i="1" s="1"/>
  <c r="I92" i="1"/>
  <c r="J92" i="1"/>
  <c r="A92" i="1" s="1"/>
  <c r="I93" i="1"/>
  <c r="J93" i="1"/>
  <c r="A93" i="1" s="1"/>
  <c r="J94" i="1"/>
  <c r="A94" i="1" s="1"/>
  <c r="J88" i="1"/>
  <c r="A88" i="1" s="1"/>
  <c r="I88" i="1"/>
  <c r="J84" i="1"/>
  <c r="A84" i="1" s="1"/>
  <c r="J82" i="1"/>
  <c r="A82" i="1" s="1"/>
  <c r="I86" i="1"/>
  <c r="I87" i="1"/>
  <c r="I85" i="1"/>
  <c r="J3" i="1" l="1"/>
  <c r="A3" i="1" s="1"/>
  <c r="I67" i="1" l="1"/>
  <c r="I77" i="1"/>
  <c r="I76" i="1"/>
  <c r="I75" i="1"/>
  <c r="I74" i="1"/>
  <c r="I73" i="1"/>
  <c r="J66" i="1"/>
  <c r="A66" i="1" s="1"/>
  <c r="I71" i="1"/>
  <c r="I70" i="1"/>
  <c r="I69" i="1"/>
  <c r="I65" i="1"/>
  <c r="I64" i="1"/>
  <c r="I63" i="1"/>
  <c r="I62" i="1"/>
  <c r="I61" i="1"/>
  <c r="I60" i="1"/>
  <c r="A51" i="1"/>
  <c r="I58" i="1"/>
  <c r="I50" i="1"/>
  <c r="I49" i="1"/>
  <c r="I48" i="1"/>
  <c r="I47" i="1"/>
  <c r="I46" i="1"/>
  <c r="I44" i="1"/>
  <c r="I43" i="1"/>
  <c r="I42" i="1"/>
  <c r="I41" i="1"/>
  <c r="I40" i="1"/>
  <c r="I39" i="1"/>
  <c r="I38" i="1"/>
  <c r="I37" i="1"/>
  <c r="I36" i="1"/>
  <c r="I35" i="1"/>
  <c r="I34" i="1"/>
  <c r="I33" i="1"/>
  <c r="I32" i="1"/>
  <c r="I31" i="1"/>
  <c r="J25" i="1"/>
  <c r="A25" i="1" s="1"/>
  <c r="J4" i="1"/>
  <c r="A4" i="1" s="1"/>
  <c r="J14" i="1"/>
  <c r="A14" i="1" s="1"/>
  <c r="J8" i="1"/>
  <c r="A8" i="1" s="1"/>
  <c r="J7" i="1"/>
  <c r="A7" i="1" s="1"/>
  <c r="J6" i="1"/>
  <c r="A6" i="1" s="1"/>
  <c r="J2" i="1"/>
  <c r="I29" i="1" l="1"/>
  <c r="I28" i="1"/>
  <c r="I27" i="1"/>
  <c r="I26" i="1"/>
  <c r="I24" i="1"/>
  <c r="I23" i="1"/>
  <c r="I22" i="1"/>
  <c r="I21" i="1"/>
  <c r="I20" i="1"/>
  <c r="I19" i="1"/>
  <c r="I17" i="1"/>
  <c r="I16" i="1"/>
  <c r="I15" i="1"/>
  <c r="I6" i="1"/>
  <c r="I9" i="1"/>
  <c r="I10" i="1"/>
  <c r="I11" i="1"/>
  <c r="I12" i="1"/>
  <c r="I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Dauphine, David (CDPH-CHSI-PHPRB)</author>
    <author>Matt</author>
  </authors>
  <commentList>
    <comment ref="N1" authorId="0" shapeId="0" xr:uid="{00000000-0006-0000-0000-00000100000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60" authorId="1" shapeId="0" xr:uid="{00000000-0006-0000-0000-000002000000}">
      <text>
        <r>
          <rPr>
            <b/>
            <sz val="10"/>
            <color indexed="81"/>
            <rFont val="Tahoma"/>
            <family val="2"/>
          </rPr>
          <t>Matt:</t>
        </r>
        <r>
          <rPr>
            <sz val="10"/>
            <color indexed="81"/>
            <rFont val="Tahoma"/>
            <family val="2"/>
          </rPr>
          <t xml:space="preserve">
All removed in 2015 version</t>
        </r>
      </text>
    </comment>
  </commentList>
</comments>
</file>

<file path=xl/sharedStrings.xml><?xml version="1.0" encoding="utf-8"?>
<sst xmlns="http://schemas.openxmlformats.org/spreadsheetml/2006/main" count="2876" uniqueCount="1590">
  <si>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</si>
  <si>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</si>
  <si>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</si>
  <si>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</si>
  <si>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</si>
  <si>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</si>
  <si>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</si>
  <si>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</si>
  <si>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</si>
  <si>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</si>
  <si>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</si>
  <si>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</si>
  <si>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</si>
  <si>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</si>
  <si>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</si>
  <si>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</si>
  <si>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</si>
  <si>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</si>
  <si>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</si>
  <si>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</si>
  <si>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</si>
  <si>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</si>
  <si>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</si>
  <si>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</si>
  <si>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</si>
  <si>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</si>
  <si>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</si>
  <si>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</si>
  <si>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</si>
  <si>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</si>
  <si>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</si>
  <si>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</si>
  <si>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</si>
  <si>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</si>
  <si>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</si>
  <si>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</si>
  <si>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</si>
  <si>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</si>
  <si>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</si>
  <si>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</si>
  <si>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</si>
  <si>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</si>
  <si>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</si>
  <si>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</si>
  <si>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</si>
  <si>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</si>
  <si>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</si>
  <si>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</si>
  <si>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</si>
  <si>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</si>
  <si>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</si>
  <si>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</si>
  <si>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</si>
  <si>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</si>
  <si>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</si>
  <si>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</si>
  <si>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</si>
  <si>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</si>
  <si>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</si>
  <si>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</si>
  <si>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</si>
  <si>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</si>
  <si>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</si>
  <si>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</si>
  <si>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</si>
  <si>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</si>
  <si>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</si>
  <si>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</si>
  <si>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</si>
  <si>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</si>
  <si>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</si>
  <si>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</si>
  <si>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</si>
  <si>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</si>
  <si>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</si>
  <si>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</si>
  <si>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</si>
  <si>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</si>
  <si>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</si>
  <si>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</si>
  <si>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</si>
  <si>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</si>
  <si>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</si>
  <si>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</si>
  <si>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</si>
  <si>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</si>
  <si>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</si>
  <si>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</si>
  <si>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</si>
  <si>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</si>
  <si>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</si>
  <si>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</si>
  <si>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</si>
  <si>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</si>
  <si>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</si>
  <si>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</si>
  <si>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</si>
  <si>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</si>
  <si>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</si>
  <si>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</si>
  <si>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</si>
  <si>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</si>
  <si>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</si>
  <si>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</si>
  <si>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</si>
  <si>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</si>
  <si>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</si>
  <si>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</si>
  <si>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</si>
  <si>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</si>
  <si>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</si>
  <si>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</si>
  <si>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</si>
  <si>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</si>
  <si>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</si>
  <si>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</si>
  <si>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</si>
  <si>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</si>
  <si>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</si>
  <si>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</si>
  <si>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</si>
  <si>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</si>
  <si>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</si>
  <si>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</si>
  <si>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</si>
  <si>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</si>
  <si>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</si>
  <si>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</si>
  <si>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</si>
  <si>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</si>
  <si>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</si>
  <si>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</si>
  <si>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</si>
  <si>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</si>
  <si>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</si>
  <si>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</si>
  <si>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</si>
  <si>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</si>
  <si>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</si>
  <si>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</si>
  <si>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</si>
  <si>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</si>
  <si>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</si>
  <si>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</si>
  <si>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</si>
  <si>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</si>
  <si>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</si>
  <si>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</si>
  <si>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</si>
  <si>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</si>
  <si>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</si>
  <si>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</si>
  <si>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</si>
  <si>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</si>
  <si>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</si>
  <si>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</si>
  <si>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</si>
  <si>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</si>
  <si>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</si>
  <si>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</si>
  <si>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</si>
  <si>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</si>
  <si>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</si>
  <si>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</si>
  <si>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</si>
  <si>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</si>
  <si>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</si>
  <si>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</si>
  <si>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</si>
  <si>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</si>
  <si>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</si>
  <si>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</si>
  <si>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</si>
  <si>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</si>
  <si>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</si>
  <si>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</si>
  <si>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</si>
  <si>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</si>
  <si>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</si>
  <si>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</si>
  <si>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</si>
  <si>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</si>
  <si>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</si>
  <si>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</si>
  <si>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</si>
  <si>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</si>
  <si>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</si>
  <si>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</si>
  <si>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</si>
  <si>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</si>
  <si>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</si>
  <si>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</si>
  <si>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</si>
  <si>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</si>
  <si>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</si>
  <si>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</si>
  <si>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</si>
  <si>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</si>
  <si>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</si>
  <si>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</si>
  <si>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</si>
  <si>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</si>
  <si>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</si>
  <si>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</si>
  <si>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</si>
  <si>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</si>
  <si>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</si>
  <si>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</si>
  <si>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</si>
  <si>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</si>
  <si>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</si>
  <si>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</si>
  <si>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</si>
  <si>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</si>
  <si>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</si>
  <si>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</si>
  <si>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</si>
  <si>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</si>
  <si>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</si>
  <si>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</si>
  <si>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</si>
  <si>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</si>
  <si>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</si>
  <si>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</si>
  <si>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</si>
  <si>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</si>
  <si>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</si>
  <si>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</si>
  <si>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</si>
  <si>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</si>
  <si>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</si>
  <si>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</si>
  <si>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</si>
  <si>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</si>
  <si>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</si>
  <si>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</si>
  <si>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</si>
  <si>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</si>
  <si>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</si>
  <si>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</si>
  <si>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</si>
  <si>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</si>
  <si>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</si>
  <si>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</si>
  <si>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</si>
  <si>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</si>
  <si>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</si>
  <si>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</si>
  <si>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</si>
  <si>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</si>
  <si>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</si>
  <si>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</si>
  <si>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</si>
  <si>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</si>
  <si>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</si>
  <si>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</si>
  <si>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</si>
  <si>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</si>
  <si>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</si>
  <si>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</si>
  <si>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</si>
  <si>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</si>
  <si>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</si>
  <si>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</si>
  <si>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</si>
  <si>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</si>
  <si>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</si>
  <si>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</si>
  <si>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</si>
  <si>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</si>
  <si>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</si>
  <si>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</si>
  <si>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</si>
  <si>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</si>
  <si>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</si>
  <si>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</si>
  <si>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</si>
  <si>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</si>
  <si>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</si>
  <si>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</si>
  <si>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</si>
  <si>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</si>
  <si>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</si>
  <si>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</si>
  <si>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</si>
  <si>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</si>
  <si>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</si>
  <si>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</si>
  <si>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</si>
  <si>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</si>
  <si>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</si>
  <si>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</si>
  <si>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</si>
  <si>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</si>
  <si>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</si>
  <si>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</si>
  <si>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</si>
  <si>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</si>
  <si>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</si>
  <si>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</si>
  <si>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</si>
  <si>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</si>
  <si>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</si>
  <si>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</si>
  <si>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</si>
  <si>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</si>
  <si>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</si>
  <si>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</si>
  <si>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</si>
  <si>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</si>
  <si>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</si>
  <si>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</si>
  <si>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</si>
  <si>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</si>
  <si>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</si>
  <si>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</si>
  <si>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</si>
  <si>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</si>
  <si>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</si>
  <si>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</si>
  <si>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</si>
  <si>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</si>
  <si>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</si>
  <si>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</si>
  <si>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</si>
  <si>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</si>
  <si>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</si>
  <si>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</si>
  <si>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</si>
  <si>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</si>
  <si>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</si>
  <si>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</si>
  <si>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</si>
  <si>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</si>
  <si>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</si>
  <si>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</si>
  <si>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</si>
  <si>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</si>
  <si>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</si>
  <si>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</si>
  <si>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</si>
  <si>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</si>
  <si>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</si>
  <si>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</si>
  <si>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</si>
  <si>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</si>
  <si>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</si>
  <si>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</si>
  <si>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</si>
  <si>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</si>
  <si>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</si>
  <si>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</si>
  <si>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</si>
  <si>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</si>
  <si>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</si>
  <si>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</si>
  <si>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</si>
  <si>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</si>
  <si>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</si>
  <si>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</si>
  <si>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</si>
  <si>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</si>
  <si>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</si>
  <si>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</si>
  <si>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</si>
  <si>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</si>
  <si>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</si>
  <si>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</si>
  <si>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</si>
  <si>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</si>
  <si>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</si>
  <si>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</si>
  <si>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</si>
  <si>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</si>
  <si>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</si>
  <si>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</si>
  <si>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</si>
  <si>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</si>
  <si>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</si>
  <si>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</si>
  <si>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</si>
  <si>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</si>
  <si>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</si>
  <si>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</si>
  <si>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</si>
  <si>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</si>
  <si>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</si>
  <si>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</si>
  <si>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</si>
  <si>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</si>
  <si>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</si>
  <si>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</si>
  <si>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</si>
  <si>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</si>
  <si>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</si>
  <si>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</si>
  <si>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</si>
  <si>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</si>
  <si>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</si>
  <si>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</si>
  <si>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</si>
  <si>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</si>
  <si>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</si>
  <si>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</si>
  <si>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</si>
  <si>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</si>
  <si>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</si>
  <si>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</si>
  <si>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</si>
  <si>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</si>
  <si>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</si>
  <si>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</si>
  <si>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</si>
  <si>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</si>
  <si>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</si>
  <si>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</si>
  <si>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</si>
  <si>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</si>
  <si>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</si>
  <si>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</si>
  <si>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</si>
  <si>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</si>
  <si>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</si>
  <si>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</si>
  <si>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</si>
  <si>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</si>
  <si>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</si>
  <si>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</si>
  <si>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</si>
  <si>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</si>
  <si>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</si>
  <si>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</si>
  <si>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</si>
  <si>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</si>
  <si>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</si>
  <si>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</si>
  <si>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</si>
  <si>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</si>
  <si>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</si>
  <si>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</si>
  <si>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</si>
  <si>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</si>
  <si>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</si>
  <si>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</si>
  <si>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</si>
  <si>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</si>
  <si>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</si>
  <si>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</si>
  <si>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</si>
  <si>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</si>
  <si>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</si>
  <si>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</si>
  <si>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</si>
  <si>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</si>
  <si>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</si>
  <si>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</si>
  <si>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</si>
  <si>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</si>
  <si>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</si>
  <si>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</si>
  <si>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</si>
  <si>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</si>
  <si>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</si>
  <si>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</si>
  <si>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</si>
  <si>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</si>
  <si>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</si>
  <si>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</si>
  <si>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</si>
  <si>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</si>
  <si>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</si>
  <si>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</si>
  <si>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</si>
  <si>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</si>
  <si>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</si>
  <si>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</si>
  <si>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</si>
  <si>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</si>
  <si>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</si>
  <si>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</si>
  <si>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</si>
  <si>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</si>
  <si>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</si>
  <si>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</si>
  <si>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</si>
  <si>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</si>
  <si>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</si>
  <si>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</si>
  <si>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</si>
  <si>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</si>
  <si>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</si>
  <si>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</si>
  <si>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</si>
  <si>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</si>
  <si>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</si>
  <si>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</si>
  <si>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</si>
  <si>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</si>
  <si>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</si>
  <si>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</si>
  <si>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</si>
  <si>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</si>
  <si>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</si>
  <si>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</si>
  <si>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</si>
  <si>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</si>
  <si>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</si>
  <si>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</si>
  <si>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</si>
  <si>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</si>
  <si>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</si>
  <si>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</si>
  <si>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</si>
  <si>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</si>
  <si>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</si>
  <si>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</si>
  <si>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</si>
  <si>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</si>
  <si>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</si>
  <si>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</si>
  <si>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</si>
  <si>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</si>
  <si>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</si>
  <si>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</si>
  <si>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</si>
  <si>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</si>
  <si>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</si>
  <si>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</si>
  <si>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</si>
  <si>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</si>
  <si>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</si>
  <si>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</si>
  <si>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</si>
  <si>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</si>
  <si>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</si>
  <si>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</si>
  <si>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</si>
  <si>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</si>
  <si>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</si>
  <si>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</si>
  <si>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</si>
  <si>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</si>
  <si>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</si>
  <si>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</si>
  <si>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</si>
  <si>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</si>
  <si>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</si>
  <si>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</si>
  <si>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</si>
  <si>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</si>
  <si>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</si>
  <si>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</si>
  <si>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</si>
  <si>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</si>
  <si>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</si>
  <si>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</si>
  <si>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</si>
  <si>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</si>
  <si>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</si>
  <si>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</si>
  <si>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</si>
  <si>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</si>
  <si>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</si>
  <si>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</si>
  <si>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</si>
  <si>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</si>
  <si>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</si>
  <si>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</si>
  <si>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</si>
  <si>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</si>
  <si>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</si>
  <si>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</si>
  <si>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</si>
  <si>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</si>
  <si>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</si>
  <si>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</si>
  <si>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</si>
  <si>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</si>
  <si>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</si>
  <si>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</si>
  <si>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</si>
  <si>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</si>
  <si>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</si>
  <si>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</si>
  <si>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</si>
  <si>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</si>
  <si>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</si>
  <si>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</si>
  <si>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</si>
  <si>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</si>
  <si>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</si>
  <si>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</si>
  <si>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</si>
  <si>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</si>
  <si>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</si>
  <si>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</si>
  <si>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</si>
  <si>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</si>
  <si>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</si>
  <si>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</si>
  <si>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</si>
  <si>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</si>
  <si>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</si>
  <si>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</si>
  <si>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</si>
  <si>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</si>
  <si>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</si>
  <si>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</si>
  <si>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</si>
  <si>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</si>
  <si>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</si>
  <si>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</si>
  <si>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</si>
  <si>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</si>
  <si>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</si>
  <si>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</si>
  <si>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</si>
  <si>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</si>
  <si>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</si>
  <si>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</si>
  <si>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</si>
  <si>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</si>
  <si>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</si>
  <si>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</si>
  <si>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</si>
  <si>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</si>
  <si>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</si>
  <si>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</si>
  <si>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</si>
  <si>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</si>
  <si>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</si>
  <si>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</si>
  <si>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</si>
  <si>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</si>
  <si>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</si>
  <si>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</si>
  <si>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</si>
  <si>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</si>
  <si>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</si>
  <si>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</si>
  <si>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</si>
  <si>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</si>
  <si>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</si>
  <si>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</si>
  <si>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</si>
  <si>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</si>
  <si>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</si>
  <si>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</si>
  <si>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</si>
  <si>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</si>
  <si>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</si>
  <si>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</si>
  <si>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</si>
  <si>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</si>
  <si>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</si>
  <si>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</si>
  <si>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</si>
  <si>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</si>
  <si>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</si>
  <si>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</si>
  <si>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</si>
  <si>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</si>
  <si>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</si>
  <si>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</si>
  <si>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</si>
  <si>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</si>
  <si>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</si>
  <si>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</si>
  <si>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</si>
  <si>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</si>
  <si>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</si>
  <si>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</si>
  <si>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</si>
  <si>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</si>
  <si>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</si>
  <si>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</si>
  <si>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</si>
  <si>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</si>
  <si>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</si>
  <si>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</si>
  <si>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</si>
  <si>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</si>
  <si>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</si>
  <si>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</si>
  <si>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</si>
  <si>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</si>
  <si>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</si>
  <si>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</si>
  <si>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</si>
  <si>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</si>
  <si>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</si>
  <si>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</si>
  <si>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</si>
  <si>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</si>
  <si>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</si>
  <si>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</si>
  <si>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</si>
  <si>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</si>
  <si>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</si>
  <si>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</si>
  <si>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</si>
  <si>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</si>
  <si>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</si>
  <si>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</si>
  <si>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</si>
  <si>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</si>
  <si>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</si>
  <si>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</si>
  <si>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</si>
  <si>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</si>
  <si>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</si>
  <si>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</si>
  <si>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</si>
  <si>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</si>
  <si>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</si>
  <si>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</si>
  <si>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</si>
  <si>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</si>
  <si>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</si>
  <si>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</si>
  <si>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</si>
  <si>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</si>
  <si>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</si>
  <si>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</si>
  <si>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</si>
  <si>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</si>
  <si>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</si>
  <si>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</si>
  <si>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</si>
  <si>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</si>
  <si>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</si>
  <si>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</si>
  <si>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</si>
  <si>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</si>
  <si>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</si>
  <si>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</si>
  <si>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</si>
  <si>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</si>
  <si>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</si>
  <si>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</si>
  <si>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</si>
  <si>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</si>
  <si>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</si>
  <si>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</si>
  <si>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</si>
  <si>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</si>
  <si>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</si>
  <si>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</si>
  <si>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</si>
  <si>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</si>
  <si>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</si>
  <si>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</si>
  <si>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</si>
  <si>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</si>
  <si>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</si>
  <si>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</si>
  <si>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</si>
  <si>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</si>
  <si>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</si>
  <si>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</si>
  <si>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</si>
  <si>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</si>
  <si>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</si>
  <si>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</si>
  <si>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</si>
  <si>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</si>
  <si>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</si>
  <si>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</si>
  <si>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</si>
  <si>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</si>
  <si>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</si>
  <si>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</si>
  <si>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</si>
  <si>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</si>
  <si>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</si>
  <si>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</si>
  <si>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</si>
  <si>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</si>
  <si>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</si>
  <si>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</si>
  <si>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</si>
  <si>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</si>
  <si>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</si>
  <si>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</si>
  <si>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</si>
  <si>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</si>
  <si>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</si>
  <si>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</si>
  <si>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</si>
  <si>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</si>
  <si>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</si>
  <si>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</si>
  <si>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</si>
  <si>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</si>
  <si>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</si>
  <si>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</si>
  <si>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</si>
  <si>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</si>
  <si>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</si>
  <si>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</si>
  <si>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</si>
  <si>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</si>
  <si>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</si>
  <si>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</si>
  <si>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</si>
  <si>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</si>
  <si>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</si>
  <si>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</si>
  <si>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</si>
  <si>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</si>
  <si>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</si>
  <si>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</si>
  <si>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</si>
  <si>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</si>
  <si>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</si>
  <si>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</si>
  <si>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</si>
  <si>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</si>
  <si>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</si>
  <si>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</si>
  <si>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</si>
  <si>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</si>
  <si>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</si>
  <si>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</si>
  <si>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</si>
  <si>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</si>
  <si>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</si>
  <si>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</si>
  <si>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</si>
  <si>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</si>
  <si>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</si>
  <si>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</si>
  <si>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</si>
  <si>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</si>
  <si>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</si>
  <si>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</si>
  <si>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</si>
  <si>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</si>
  <si>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</si>
  <si>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</si>
  <si>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</si>
  <si>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</si>
  <si>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</si>
  <si>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</si>
  <si>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</si>
  <si>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</si>
  <si>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</si>
  <si>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</si>
  <si>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</si>
  <si>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</si>
  <si>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</si>
  <si>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</si>
  <si>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</si>
  <si>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</si>
  <si>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</si>
  <si>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</si>
  <si>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</si>
  <si>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</si>
  <si>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</si>
  <si>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</si>
  <si>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</si>
  <si>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</si>
  <si>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</si>
  <si>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</si>
  <si>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</si>
  <si>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</si>
  <si>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</si>
  <si>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</si>
  <si>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</si>
  <si>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</si>
  <si>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</si>
  <si>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</si>
  <si>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</si>
  <si>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</si>
  <si>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</si>
  <si>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</si>
  <si>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</si>
  <si>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</si>
  <si>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</si>
  <si>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</si>
  <si>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</si>
  <si>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</si>
  <si>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</si>
  <si>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</si>
  <si>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</si>
  <si>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</si>
  <si>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</si>
  <si>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</si>
  <si>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</si>
  <si>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</si>
  <si>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</si>
  <si>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</si>
  <si>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</si>
  <si>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</si>
  <si>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</si>
  <si>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</si>
  <si>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</si>
  <si>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</si>
  <si>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</si>
  <si>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</si>
  <si>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</si>
  <si>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</si>
  <si>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</si>
  <si>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</si>
  <si>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</si>
  <si>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</si>
  <si>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</si>
  <si>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</si>
  <si>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</si>
  <si>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</si>
  <si>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</si>
  <si>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</si>
  <si>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</si>
  <si>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</si>
  <si>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</si>
  <si>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</si>
  <si>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</si>
  <si>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</si>
  <si>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</si>
  <si>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</si>
  <si>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</si>
  <si>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</si>
  <si>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</si>
  <si>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</si>
  <si>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</si>
  <si>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</si>
  <si>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</si>
  <si>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</si>
  <si>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</si>
  <si>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</si>
  <si>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</si>
  <si>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</si>
  <si>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</si>
  <si>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</si>
  <si>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</si>
  <si>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</si>
  <si>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</si>
  <si>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</si>
  <si>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</si>
  <si>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</si>
  <si>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</si>
  <si>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</si>
  <si>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</si>
  <si>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</si>
  <si>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</si>
  <si>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</si>
  <si>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</si>
  <si>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</si>
  <si>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</si>
  <si>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</si>
  <si>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</si>
  <si>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</si>
  <si>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</si>
  <si>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</si>
  <si>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</si>
  <si>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</si>
  <si>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</si>
  <si>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</si>
  <si>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</si>
  <si>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</si>
  <si>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</si>
  <si>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</si>
  <si>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</si>
  <si>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</si>
  <si>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</si>
  <si>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</si>
  <si>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</si>
  <si>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</si>
  <si>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</si>
  <si>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</si>
  <si>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</si>
  <si>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</si>
  <si>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</si>
  <si>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</si>
  <si>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</si>
  <si>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</si>
  <si>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</si>
  <si>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</si>
  <si>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</si>
  <si>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</si>
  <si>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</si>
  <si>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</si>
  <si>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</si>
  <si>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</si>
  <si>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</si>
  <si>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</si>
  <si>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</si>
  <si>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</si>
  <si>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</si>
  <si>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</si>
  <si>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</si>
  <si>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</si>
  <si>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</si>
  <si>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</si>
  <si>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</si>
  <si>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</si>
  <si>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</si>
  <si>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</si>
  <si>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</si>
  <si>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</si>
  <si>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</si>
  <si>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</si>
  <si>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</si>
  <si>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</si>
  <si>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</si>
  <si>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</si>
  <si>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</si>
  <si>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</si>
  <si>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</si>
  <si>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</si>
  <si>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</si>
  <si>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</si>
  <si>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</si>
  <si>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</si>
  <si>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</si>
  <si>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</si>
  <si>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</si>
  <si>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</si>
  <si>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</si>
  <si>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</si>
  <si>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</si>
  <si>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</si>
  <si>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</si>
  <si>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</si>
  <si>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</si>
  <si>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</si>
  <si>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</si>
  <si>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</si>
  <si>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</si>
  <si>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</si>
  <si>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</si>
  <si>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</si>
  <si>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</si>
  <si>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</si>
  <si>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</si>
  <si>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</si>
  <si>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</si>
  <si>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</si>
  <si>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</si>
  <si>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</si>
  <si>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</si>
  <si>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</si>
  <si>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</si>
  <si>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</si>
  <si>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</si>
  <si>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</si>
  <si>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</si>
  <si>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</si>
  <si>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</si>
  <si>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</si>
  <si>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</si>
  <si>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</si>
  <si>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</si>
  <si>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</si>
  <si>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</si>
  <si>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</si>
  <si>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</si>
  <si>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</si>
  <si>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</si>
  <si>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</si>
  <si>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</si>
  <si>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</si>
  <si>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</si>
  <si>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</si>
  <si>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</si>
  <si>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</si>
  <si>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</si>
  <si>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</si>
  <si>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</si>
  <si>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</si>
  <si>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</si>
  <si>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</si>
  <si>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</si>
  <si>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</si>
  <si>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</si>
  <si>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</si>
  <si>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</si>
  <si>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</si>
  <si>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</si>
  <si>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</si>
  <si>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</si>
  <si>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</si>
  <si>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</si>
  <si>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</si>
  <si>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</si>
  <si>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</si>
  <si>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</si>
  <si>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</si>
  <si>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</si>
  <si>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</si>
  <si>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</si>
  <si>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</si>
  <si>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</si>
  <si>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</si>
  <si>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</si>
  <si>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</si>
  <si>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</si>
  <si>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</si>
  <si>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</si>
  <si>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</si>
  <si>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</si>
  <si>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</si>
  <si>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</si>
  <si>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</si>
  <si>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</si>
  <si>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</si>
  <si>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</si>
  <si>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</si>
  <si>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</si>
  <si>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</si>
  <si>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</si>
  <si>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</si>
  <si>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</si>
  <si>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</si>
  <si>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</si>
  <si>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</si>
  <si>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</si>
  <si>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</si>
  <si>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</si>
  <si>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2. HIV/ and other Sexually transmitted diseases (STDs)</t>
  </si>
  <si>
    <t>a</t>
  </si>
  <si>
    <t>b</t>
  </si>
  <si>
    <t>Other Infectious Diseases</t>
  </si>
  <si>
    <t>c</t>
  </si>
  <si>
    <t>OTHER</t>
  </si>
  <si>
    <t>2. a. Sexually transmitted diseases (STDs) excluding HIV</t>
  </si>
  <si>
    <t>2.b.  HIV/AIDS</t>
  </si>
  <si>
    <t>IV. Other Chronic</t>
  </si>
  <si>
    <t>A</t>
  </si>
  <si>
    <t>B</t>
  </si>
  <si>
    <t>C</t>
  </si>
  <si>
    <t>D</t>
  </si>
  <si>
    <t>E</t>
  </si>
  <si>
    <t>01</t>
  </si>
  <si>
    <t>02</t>
  </si>
  <si>
    <t>03</t>
  </si>
  <si>
    <t>04</t>
  </si>
  <si>
    <t>05</t>
  </si>
  <si>
    <t>06</t>
  </si>
  <si>
    <t>07</t>
  </si>
  <si>
    <t>08</t>
  </si>
  <si>
    <t>09</t>
  </si>
  <si>
    <t>12</t>
  </si>
  <si>
    <t>10</t>
  </si>
  <si>
    <t>HIV/ and other Sexually transmitted diseases (STDs)</t>
  </si>
  <si>
    <t>Other Chronic</t>
  </si>
  <si>
    <t>Substance use (Mental Health)</t>
  </si>
  <si>
    <t>causeList</t>
  </si>
  <si>
    <t>11</t>
  </si>
  <si>
    <t>IHME</t>
  </si>
  <si>
    <t>ICD10-WHO</t>
  </si>
  <si>
    <t>regEx10-WHO</t>
  </si>
  <si>
    <t>nameOutline_WHO</t>
  </si>
  <si>
    <t>nameOnly_WHO</t>
  </si>
  <si>
    <t>C11, D106</t>
  </si>
  <si>
    <t>C11|D106</t>
  </si>
  <si>
    <t>C15, D001, D130</t>
  </si>
  <si>
    <t>C15|D001|D130</t>
  </si>
  <si>
    <t>C16, D002, D131, D371</t>
  </si>
  <si>
    <t>C16|D002|D131|D371</t>
  </si>
  <si>
    <t>C22, D134</t>
  </si>
  <si>
    <t>C22|D134</t>
  </si>
  <si>
    <t>C25, D136-D137</t>
  </si>
  <si>
    <t>C25|D13[6-7]</t>
  </si>
  <si>
    <t>C3[3-4]|D022|D14[2-3]|D381</t>
  </si>
  <si>
    <t>C33-C34, D022, D142-D143, D381</t>
  </si>
  <si>
    <t>C53, D069, D260</t>
  </si>
  <si>
    <t>C53|D069|D260</t>
  </si>
  <si>
    <t>C61, D075, D291, D400</t>
  </si>
  <si>
    <t>C61|D075|D291|D400</t>
  </si>
  <si>
    <t>C62, D292, D401, D407</t>
  </si>
  <si>
    <t>C62|D292|D401|D407</t>
  </si>
  <si>
    <t>C23-C24, D135</t>
  </si>
  <si>
    <t>C2[3-4]|D135</t>
  </si>
  <si>
    <t>C32, D020, D141, D380</t>
  </si>
  <si>
    <t>C32|D020|D141|D380</t>
  </si>
  <si>
    <t>V01-V99</t>
  </si>
  <si>
    <t>V</t>
  </si>
  <si>
    <t>X33-X38</t>
  </si>
  <si>
    <t>X3[3-8]</t>
  </si>
  <si>
    <t>I271, M00, M02, M08, M11-M13, M20-M43, M60-M724, M727-M99</t>
  </si>
  <si>
    <t>I271|M0[0,2,8]|M1[1-3]|M[2-3,6,8-9]|M4[0-3]|M7[0-1,3-9]|M72[0-4,7-9]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</si>
  <si>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</si>
  <si>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</si>
  <si>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</si>
  <si>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</si>
  <si>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</si>
  <si>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</si>
  <si>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</si>
  <si>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</si>
  <si>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</si>
  <si>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</si>
  <si>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</si>
  <si>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</si>
  <si>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</si>
  <si>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</si>
  <si>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</si>
  <si>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Injuries of unknown intent (e.g., unintentional or self-harm), including overdoses and deaths by firearm</t>
  </si>
  <si>
    <t>Subtracting R739 per IHME</t>
  </si>
  <si>
    <t>WHO 2017, p.28</t>
  </si>
  <si>
    <t>R00-99 (minus R739 and R95)</t>
  </si>
  <si>
    <t>Symptoms, signs and ill-defined conditions, not elsewhere classified</t>
  </si>
  <si>
    <t>99</t>
  </si>
  <si>
    <t>G45-G46, I60-I69</t>
  </si>
  <si>
    <t>G4[5-6]|I6</t>
  </si>
  <si>
    <t>Added G45-G46 from other neurological</t>
  </si>
  <si>
    <t>IHME/CCB</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</si>
  <si>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</si>
  <si>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</si>
  <si>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</si>
  <si>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</si>
  <si>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</si>
  <si>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</si>
  <si>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</si>
  <si>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</si>
  <si>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</si>
  <si>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</si>
  <si>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</si>
  <si>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</si>
  <si>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</si>
  <si>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</si>
  <si>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</si>
  <si>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</si>
  <si>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</si>
  <si>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R[0-6]|R7[1-2,4-9]|R73[1-8]|R8|R9[0-4,6-9]</t>
  </si>
  <si>
    <t>IHME, CDPH, CCB</t>
  </si>
  <si>
    <t>S, W39, W44, W53-W64, W77-W99, X20-X32, X39, X50-X59, Y40-Y86, Y88, Y892-Y899</t>
  </si>
  <si>
    <t>S|W39|W44|W5[3-9]|W6[0-4]|W7[7-9]|W[8-9]|X[2,5]|X3[0-2,9]|Y[4-7]|Y8[0-6,8]|Y89[2-9]</t>
  </si>
  <si>
    <t>Think I was able to map all Michael emailed me about except 000 and 0000</t>
  </si>
  <si>
    <t>Basis for change</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</si>
  <si>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</si>
  <si>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</si>
  <si>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</si>
  <si>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</si>
  <si>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</si>
  <si>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</si>
  <si>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</si>
  <si>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</si>
  <si>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</si>
  <si>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</si>
  <si>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</si>
  <si>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</si>
  <si>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</si>
  <si>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</si>
  <si>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</si>
  <si>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</si>
  <si>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</si>
  <si>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</si>
  <si>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</si>
  <si>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</si>
  <si>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</si>
  <si>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</si>
  <si>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</si>
  <si>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</si>
  <si>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</si>
  <si>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</si>
  <si>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</si>
  <si>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</si>
  <si>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</si>
  <si>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</si>
  <si>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</si>
  <si>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</si>
  <si>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</si>
  <si>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</si>
  <si>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D135</t>
  </si>
  <si>
    <t>Added D020,141,380</t>
  </si>
  <si>
    <t>Added C66 from Kidney Cancer per IHME, Added D014 (IHME garbage code)</t>
  </si>
  <si>
    <t>Added R730, abnormal glucose and R739, hyperglycemia unspecified</t>
  </si>
  <si>
    <t>Added U031, U039 (terrorism)</t>
  </si>
  <si>
    <t>D55-D64 (minus D64.9), D65-D89, E03-E07, E15-E34, E65-E88</t>
  </si>
  <si>
    <t>D5[5-9]|D6[0-3,5-9]|D64[0-8]|D7|D8|E0[3-7]|E1[5-9]|E2|E3[0-4]|E6[5-9]|E7|E8[0-8]</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</si>
  <si>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</si>
  <si>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</si>
  <si>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</si>
  <si>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</si>
  <si>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I50</t>
  </si>
  <si>
    <t>Other or unspecified cardiovascular diseases</t>
  </si>
  <si>
    <t>Added I50 from Other cardiovascual diseases</t>
  </si>
  <si>
    <t>IHME; CDPH Programs</t>
  </si>
  <si>
    <t>J09|J1|J2[0-2]|P23|U04</t>
  </si>
  <si>
    <t>Digestive diseases (excluding cirrhosis)</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</si>
  <si>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</si>
  <si>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</si>
  <si>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</si>
  <si>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</si>
  <si>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</si>
  <si>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</si>
  <si>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</si>
  <si>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</si>
  <si>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</si>
  <si>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</si>
  <si>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</si>
  <si>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</si>
  <si>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</si>
  <si>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</si>
  <si>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</si>
  <si>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</si>
  <si>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</si>
  <si>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</si>
  <si>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</si>
  <si>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</si>
  <si>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</si>
  <si>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</si>
  <si>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</si>
  <si>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</si>
  <si>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</si>
  <si>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</si>
  <si>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</si>
  <si>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</si>
  <si>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</si>
  <si>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</si>
  <si>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</si>
  <si>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</si>
  <si>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</si>
  <si>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</si>
  <si>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</si>
  <si>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</si>
  <si>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</si>
  <si>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</si>
  <si>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Y355|Y36|Y37|Y891|Y38</t>
  </si>
  <si>
    <t>U01[0-9]|U02|X8[5-9]|X9|Y0|Y871</t>
  </si>
  <si>
    <t>Y35[0-4]|Y35[6-9]|Y890</t>
  </si>
  <si>
    <t>W32-W34.9</t>
  </si>
  <si>
    <t>W3[2-4]</t>
  </si>
  <si>
    <t>Accidental Firearm</t>
  </si>
  <si>
    <t>Moved W3[2-4] here from line above.</t>
  </si>
  <si>
    <t>W20-W38, W40-W43, W45, W46, W49-W52, W75, W76
not W3[2-4]</t>
  </si>
  <si>
    <t>6. Accidental Firearm</t>
  </si>
  <si>
    <t>W2|W3[0-1,5-8]|W4[0-3,5-6,9]|W5[0-2]|W7[5-6]</t>
  </si>
  <si>
    <t>F11</t>
  </si>
  <si>
    <t>Substance Use - associated poisonings</t>
  </si>
  <si>
    <t>2. Non-SA Poisonings</t>
  </si>
  <si>
    <t>F13, F16, F18, F19, P044</t>
  </si>
  <si>
    <t>F1[3,6,8,9]|P044</t>
  </si>
  <si>
    <t>E.2. Substance use disorders</t>
  </si>
  <si>
    <t>Substance use disorders</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</si>
  <si>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3"/>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</si>
  <si>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3"/>
        <color theme="1"/>
        <rFont val="Calibri"/>
        <family val="2"/>
        <scheme val="minor"/>
      </rPr>
      <t xml:space="preserve"> E870-E876.9</t>
    </r>
    <r>
      <rPr>
        <sz val="3"/>
        <rFont val="Calibri"/>
        <family val="2"/>
        <scheme val="minor"/>
      </rPr>
      <t>, E878-E879.9, E880-E886.99, E888-E928.89, E929.1-E929.5, E930-E979.9, E990-E999.1</t>
    </r>
  </si>
  <si>
    <t xml:space="preserve">Added and U010-U019, U02 (terrorism) </t>
  </si>
  <si>
    <t>Y350-4, 356-7, 890 (officer-involved shootings etc. from war/legal interventions to homicides);   See 4oct2018 email regarding recommendation to add Y358-9 (other and unspecified officer-involved deaths)</t>
  </si>
  <si>
    <t>Added Y891 (sequelae of war operations) per IHME, move Y890 (officer-involved killings) to homicides rather than here per CDPH
Y35.5 - execution
Y36, Y37, Y89.1 - war/military
Y38 - terrorism</t>
  </si>
  <si>
    <t xml:space="preserve">Added S per Dave (see notes, consider renaming category).  Also per IHME,  added X30-32 and X39 from natural disasters.  </t>
  </si>
  <si>
    <t>Drug poisonings</t>
  </si>
  <si>
    <t>Poisonings (non-drug)</t>
  </si>
  <si>
    <t>(moved x40,x41, and x 43 Up one</t>
  </si>
  <si>
    <t xml:space="preserve"> X40- X44</t>
  </si>
  <si>
    <t>X46-X49</t>
  </si>
  <si>
    <t>X4[6-9]</t>
  </si>
  <si>
    <t>Gonorrhea</t>
  </si>
  <si>
    <t>Diarrheal diseases</t>
  </si>
  <si>
    <t>Maternal hemorrhage</t>
  </si>
  <si>
    <t>Esophagus cancer</t>
  </si>
  <si>
    <t>Leukemia</t>
  </si>
  <si>
    <t>Autism and Asperger syndrome</t>
  </si>
  <si>
    <t>Childhood behavioral disorders</t>
  </si>
  <si>
    <t>Other mental and behavioral disorders</t>
  </si>
  <si>
    <t>Ischemic heart disease</t>
  </si>
  <si>
    <t>Chronic kidney disease due to diabetes</t>
  </si>
  <si>
    <t>Execution, War, Terrorism</t>
  </si>
  <si>
    <t>Obstructed labor</t>
  </si>
  <si>
    <t>Iron-deficiency anemia</t>
  </si>
  <si>
    <t>Nasopharynx</t>
  </si>
  <si>
    <t>Gallbladder and biliary tract cancer</t>
  </si>
  <si>
    <t>Other haemoglobinopathies and hemolytic anemias</t>
  </si>
  <si>
    <t>X4[0-4]</t>
  </si>
  <si>
    <t>COVID-19</t>
  </si>
  <si>
    <t>U071, U072</t>
  </si>
  <si>
    <t>L[0-8]|L9[0-8]</t>
  </si>
  <si>
    <r>
      <t xml:space="preserve">Move I271 to Other MSK, I850, I859 to Cirrhosis; I50 to Congestive heart failure; </t>
    </r>
    <r>
      <rPr>
        <sz val="10"/>
        <color rgb="FFFF0000"/>
        <rFont val="Calibri"/>
        <family val="2"/>
        <scheme val="minor"/>
      </rPr>
      <t>should I00 be moved to infectious disease/strep</t>
    </r>
  </si>
  <si>
    <t>H3[0-4]|\\bH35\\b|H35[0-2,4-9]|H5[3-4]</t>
  </si>
  <si>
    <t>B16-B19 (minus B17.1, B17.2, B17.8, B18.2, B18.8)</t>
  </si>
  <si>
    <t>B16|B17[0,3-7,9]|B18[0-1,3-7,9]|B19</t>
  </si>
  <si>
    <t>causeCode</t>
  </si>
  <si>
    <t>causeName</t>
  </si>
  <si>
    <t>causeNameShort</t>
  </si>
  <si>
    <t>COPD</t>
  </si>
  <si>
    <t>HIV and other STDs</t>
  </si>
  <si>
    <t>Lung Cancer</t>
  </si>
  <si>
    <t>Alzheimer’s disease</t>
  </si>
  <si>
    <t>Other cardiovascular</t>
  </si>
  <si>
    <t>topLevCode</t>
  </si>
  <si>
    <t>Accidental poisoning by and exposure to narcotics and psychodysleptics [hallucinogens], not elsewhere classified</t>
  </si>
  <si>
    <t>Accidental poisoning by and exposure to other drugs acting on the autonomic nervous system</t>
  </si>
  <si>
    <t>Accidental poisoning by and exposure to other and unspecified drugs, medicaments and biological substances</t>
  </si>
  <si>
    <t>X42</t>
  </si>
  <si>
    <t>X43</t>
  </si>
  <si>
    <t>X44</t>
  </si>
  <si>
    <t>E02</t>
  </si>
  <si>
    <t>E03</t>
  </si>
  <si>
    <t>...D.05. - Substance use disorders</t>
  </si>
  <si>
    <t>D05</t>
  </si>
  <si>
    <t>....D.05.a. - Alcohol use disorders</t>
  </si>
  <si>
    <t>D05a</t>
  </si>
  <si>
    <t>....D.05.b. - Opioid use disorders</t>
  </si>
  <si>
    <t>D05b</t>
  </si>
  <si>
    <t>....D.05.c. - Cocaine use disorders</t>
  </si>
  <si>
    <t>D05c</t>
  </si>
  <si>
    <t>....D.05.d. - Amphetamine use disorders</t>
  </si>
  <si>
    <t>D05d</t>
  </si>
  <si>
    <t>cE02</t>
  </si>
  <si>
    <t>cE03</t>
  </si>
  <si>
    <t xml:space="preserve">   Alcohol use disorders</t>
  </si>
  <si>
    <t xml:space="preserve">   Opioid use disorders</t>
  </si>
  <si>
    <t xml:space="preserve">   Cocaine use disorders</t>
  </si>
  <si>
    <t xml:space="preserve">   Amphetamine use disorders</t>
  </si>
  <si>
    <t>ill-defined</t>
  </si>
  <si>
    <t>Other Infectious Diseases/Nutritional Deficiencies</t>
  </si>
  <si>
    <t>Other Infections/Nutritional</t>
  </si>
  <si>
    <t>Other Digestive diseases</t>
  </si>
  <si>
    <t>Drug overdose</t>
  </si>
  <si>
    <t>Drug overdose (poisoning/substance use disorders)</t>
  </si>
  <si>
    <t xml:space="preserve"> See technical notes</t>
  </si>
  <si>
    <t>See technical notes</t>
  </si>
  <si>
    <t>Other stimulant use disorders</t>
  </si>
  <si>
    <t>P044 = newborn with maternal use</t>
  </si>
  <si>
    <t xml:space="preserve"> Congestive heart failure</t>
  </si>
  <si>
    <r>
      <t xml:space="preserve">Subtracting Y15 per IHME. </t>
    </r>
    <r>
      <rPr>
        <sz val="10"/>
        <color rgb="FFFF0000"/>
        <rFont val="Calibri"/>
        <family val="2"/>
        <scheme val="minor"/>
      </rPr>
      <t>Check this</t>
    </r>
  </si>
  <si>
    <t>Injuries of unknown intent</t>
  </si>
  <si>
    <t>Food-borne trematodes</t>
  </si>
  <si>
    <t>Homicide</t>
  </si>
  <si>
    <t>Cardiomyopathy, myo., endo.</t>
  </si>
  <si>
    <t>d</t>
  </si>
  <si>
    <t>e</t>
  </si>
  <si>
    <t>f</t>
  </si>
  <si>
    <t>g</t>
  </si>
  <si>
    <t>i</t>
  </si>
  <si>
    <t>h</t>
  </si>
  <si>
    <t>j</t>
  </si>
  <si>
    <t>k</t>
  </si>
  <si>
    <t>Added D34,440
07/2021: Added D093, D098</t>
  </si>
  <si>
    <t>IHME
D093 in data; IHME</t>
  </si>
  <si>
    <t>C73, D34, D440, D093, D098</t>
  </si>
  <si>
    <t>C73|D34|D440|D093|D098</t>
  </si>
  <si>
    <t>Added D059, 24, 486
07/2021: Added D05</t>
  </si>
  <si>
    <t>IHME
D051 in data; IHME</t>
  </si>
  <si>
    <t>C50, D05, D24, D486</t>
  </si>
  <si>
    <t>C50|D05|D24|D486</t>
  </si>
  <si>
    <t>Influenza</t>
  </si>
  <si>
    <t>Pneumonia</t>
  </si>
  <si>
    <t>J12, J13, J14, J15, J16, J17, J18</t>
  </si>
  <si>
    <t>J09, J10, J11</t>
  </si>
  <si>
    <t>Upper respiratory infections, bronchitis, SARS</t>
  </si>
  <si>
    <t>Other respiratory infections</t>
  </si>
  <si>
    <t>J09|J10|J11</t>
  </si>
  <si>
    <t>J1[2-8]</t>
  </si>
  <si>
    <t>J0[0-6]|J2[0-2]|U04</t>
  </si>
  <si>
    <t>CCB - Moved to Influenza and pneumonia below</t>
  </si>
  <si>
    <t>J00, J01, J02, J03, J04, J05, J06, ("upper RI")
J20, J21, J22,
U04 (SARS)</t>
  </si>
  <si>
    <t xml:space="preserve">     Congenital pneumonia</t>
  </si>
  <si>
    <t>P23</t>
  </si>
  <si>
    <t>CCB team and NCHS 113</t>
  </si>
  <si>
    <t>CCB (no longer any general "respiratory infections" conditions)</t>
  </si>
  <si>
    <t>U07[1-2]</t>
  </si>
  <si>
    <t>Y355,  Y36, Y891, Y38</t>
  </si>
  <si>
    <t>Move G312 to alcohol</t>
  </si>
  <si>
    <t>F0[1-3]|G30|G31[0-1, 3-9]</t>
  </si>
  <si>
    <t>I3[0-3,8]|I40|I42[0-5, 7-9]</t>
  </si>
  <si>
    <t>Move I426 to Alcohol</t>
  </si>
  <si>
    <t>Added I850 and I859 from other CVD; K713-K715, K717, and K721-769 from other digestive
Move K700-K704, K709 (Alcohol liver disease) to alcohol</t>
  </si>
  <si>
    <t>K705-K708, K713-K715, K717, K721-K769, I850, I859</t>
  </si>
  <si>
    <t>K70[5-8]|K71[3-5,7]|K72[1-9]|K7[3-6]|I85[0,9]</t>
  </si>
  <si>
    <t>K2[0-8]|K29[0-1, 3-9]|K[3-7]|K8[0-4, 7-9]|K85[0-1, 3-9]|K86[1-9]|K9[0-2]</t>
  </si>
  <si>
    <r>
      <t xml:space="preserve">Check this
</t>
    </r>
    <r>
      <rPr>
        <sz val="10"/>
        <rFont val="Calibri"/>
        <family val="2"/>
        <scheme val="minor"/>
      </rPr>
      <t>Move K29.2, K85.2, K86.0 to alcohol</t>
    </r>
  </si>
  <si>
    <t>Moved to Alcohol-related conditions below under Injury</t>
  </si>
  <si>
    <t>CCB/CDC</t>
  </si>
  <si>
    <t>Alcohol-related conditions</t>
  </si>
  <si>
    <t>Alcoholic liver disease</t>
  </si>
  <si>
    <t>Other alcohol-related</t>
  </si>
  <si>
    <t>K70[0-4, 9]</t>
  </si>
  <si>
    <t>K700-K704, K709</t>
  </si>
  <si>
    <t>CCB/CDC/IHME</t>
  </si>
  <si>
    <t>F10|G721|P043|Q860|X45|Y15|Y91|G621|G312|I426|K292|K852|K860</t>
  </si>
  <si>
    <r>
      <t xml:space="preserve">F10, G721, </t>
    </r>
    <r>
      <rPr>
        <sz val="10"/>
        <color rgb="FFFF0000"/>
        <rFont val="Calibri"/>
        <family val="2"/>
        <scheme val="minor"/>
      </rPr>
      <t>P043</t>
    </r>
    <r>
      <rPr>
        <sz val="10"/>
        <rFont val="Calibri"/>
        <family val="2"/>
        <scheme val="minor"/>
      </rPr>
      <t xml:space="preserve">, Q860, X45, </t>
    </r>
    <r>
      <rPr>
        <sz val="10"/>
        <color rgb="FFFF0000"/>
        <rFont val="Calibri"/>
        <family val="2"/>
        <scheme val="minor"/>
      </rPr>
      <t>Y15, Y91</t>
    </r>
    <r>
      <rPr>
        <sz val="10"/>
        <rFont val="Calibri"/>
        <family val="2"/>
        <scheme val="minor"/>
      </rPr>
      <t>, G621, G312, I426, K292, K852, K860</t>
    </r>
  </si>
  <si>
    <t>F01-F03, G30-G31 (minus G31.2)</t>
  </si>
  <si>
    <t>Alcohol-related</t>
  </si>
  <si>
    <t>Liver cirrhosis (non-alcohol)</t>
  </si>
  <si>
    <t>IHME, CCB/CDC</t>
  </si>
  <si>
    <t>K20-K92 (minus K29.2, K85.2, K86.0)</t>
  </si>
  <si>
    <t>Moved from liver cirrhosis to here</t>
  </si>
  <si>
    <t>Added G721, P043, and Y15 per IHME. 
Added Y91 per CCB (but there are NO Y91 or any Y9 in the death data) - likely used only as a non-primary code
Added G21, G312, I426, K292, K852, K860 per CCB/CDC</t>
  </si>
  <si>
    <t>Added R95 as it's own new row, was missing before for some reason; included with neonatal conditions (A10); had been its own condition (D12)</t>
  </si>
  <si>
    <t>P06, P16-P18, P30-P34, P40-P49 are included in WHO's list, but are not valid ICD-10 codes</t>
  </si>
  <si>
    <t xml:space="preserve">Moved P043 to alcohol and P044 to drug use disorders.
Added P09, P19. WHO's list includes these two ICD10 codes in the Neonatal condition group, but not in any detailed neonatal condition. </t>
  </si>
  <si>
    <t>P00-P02, P041-P042, P045-49, P08, P50-P96, P09, P19</t>
  </si>
  <si>
    <t>P0[0-2,8,9]|P04[1-2,5-9]|P[5-8]|P9[0-6]|P19</t>
  </si>
  <si>
    <t>WHO excludes this from Neonatal conditions; CCB Team decided to include this</t>
  </si>
  <si>
    <t>Investigate this entire group; Separate as reasonable</t>
  </si>
  <si>
    <t>Investigate this entire group; Separate as reasonable 
(specifically D469 - Myelodysplastic syndrome and D471 and D45 are both related to this syndrome; these three account for ~700 deaths a year)</t>
  </si>
  <si>
    <t>C70-C72, D320-D321, D329-D334, D339, D420-D421, D429-D434, D437-D439</t>
  </si>
  <si>
    <t>C7[0-2]|D32[0-1]|D329|D33[0-4,9]|D42[0-1,9]|D43[0-4,7-9]</t>
  </si>
  <si>
    <r>
      <t xml:space="preserve">Added D320-21, 329-34, 339, 420-21, 429-34, 437-439
</t>
    </r>
    <r>
      <rPr>
        <sz val="10"/>
        <color rgb="FFFF0000"/>
        <rFont val="Calibri"/>
        <family val="2"/>
        <scheme val="minor"/>
      </rPr>
      <t>(IHME grouped D42-F439 as neo_brain_benign. Move out of cancer?)</t>
    </r>
    <r>
      <rPr>
        <sz val="10"/>
        <color theme="1"/>
        <rFont val="Calibri"/>
        <family val="2"/>
        <scheme val="minor"/>
      </rPr>
      <t xml:space="preserve">
This appears to be true for other cancers where 'benign neoplasms' are included in the corresponding cancer group. Should we change this to be more consistent?</t>
    </r>
  </si>
  <si>
    <t>Moved K292 to Other Alcohol-Related per CCB/CDC</t>
  </si>
  <si>
    <t>Moved K852 &amp; K860 to Other Alcohol-Related per CCB/CDC</t>
  </si>
  <si>
    <t>K85-K86 (minus K852 &amp; K860)</t>
  </si>
  <si>
    <t>K29 (minus K292)</t>
  </si>
  <si>
    <t>^K85$|K85[0-1, 3-9]|^K86$|K86[1-9]</t>
  </si>
  <si>
    <t>^K29$|K29[0-1, 3-9]</t>
  </si>
  <si>
    <t>Move G621 &amp; G721 to alcohol, G45-46 to stroke…... Michael added back G4[7-9]</t>
  </si>
  <si>
    <t>G06-G12, G23-G25, G36-G37, G470-G720 (minus G621), G722-G989</t>
  </si>
  <si>
    <t>G0[6-9]|G1[0-2]|G2[3-5]|G3[6-7]|G4[7-9]|G5|G6[0-1, 3-9]|G62[0, 2-9]|G7[0-1]|G72[0,2-9]|G8|G9[0-8]</t>
  </si>
  <si>
    <t>Sepsis</t>
  </si>
  <si>
    <t>Cardiac arrest</t>
  </si>
  <si>
    <t>I469</t>
  </si>
  <si>
    <t>Moved I469 (cardiac arrest, cause unspecified) from causeCode C99 into its own category here</t>
  </si>
  <si>
    <t>13</t>
  </si>
  <si>
    <t>Parkinson's disease</t>
  </si>
  <si>
    <t>2. Parkinson's disease</t>
  </si>
  <si>
    <t>Previously under Other Neurological Conditions, but now its own category</t>
  </si>
  <si>
    <t>Respiratory failure</t>
  </si>
  <si>
    <t>69</t>
  </si>
  <si>
    <t>Moved J960, J961, J969 (respiratory failures) from Other respiratory diseases into its own category here</t>
  </si>
  <si>
    <t>J96[0-1, 9]</t>
  </si>
  <si>
    <t>J960, J961, J969</t>
  </si>
  <si>
    <t>Urinary tract infection</t>
  </si>
  <si>
    <t>Added M725-726 (necrotizing fasciitis) from other MSK. Removed sepsis codes and moved into its own PH level category</t>
  </si>
  <si>
    <t>Moved sepsis codes from causeCode A99 into its own category here</t>
  </si>
  <si>
    <t>MCOD/Marty</t>
  </si>
  <si>
    <t>A021|A40[0-3, 8-9]|A41[0-5, 8-9]|B377</t>
  </si>
  <si>
    <t>A021, A400-403, A408-409, A410-415, A418-419, B377</t>
  </si>
  <si>
    <t>A02[0, 2-9]|A05|A2[0-8]|A3[1,2,8]|A40[4-7]|A41[6-7]|A4[2-9]|A6[5-9]|A7[0,4-9]|A8[0-1,7-9]|A9[2-9]|B0[0-4,6-9]|B178|B2[5-9]|B3[0-6, 8-9]|B37[0-6, 8-9]|B4|B5[8-9]|B6[0,4,6,8]|B7[0-2]|B74[3-9]|B75|B8[2-9]|B9[1-3,5-9]|B94[0,2-9]|G14|M72[5-6]</t>
  </si>
  <si>
    <t>A02 (minus A021), A05, A20-A28, A31, A32, A38, A40-A49 (minus A400-A403, A408-409, A410-415, A418-A419), A65-A70, A74-A79, A80-A81, A87-A89, A92-A99, B00-B04, B06-B09, B17.8, B25-B49 (minus B377), B58-B60, B64, B66, B68, B70-B72, B74.3-B74.9, B75, B82-B89, B91-B99 (minus B94.1), G14, M725-726</t>
  </si>
  <si>
    <t>Anemia</t>
  </si>
  <si>
    <t>Malnutrition</t>
  </si>
  <si>
    <t>14</t>
  </si>
  <si>
    <t>Moved Anemia codes from causeCode A99 into its own category here</t>
  </si>
  <si>
    <t>Moved Malnutrition codes from causeCode A99 into its own category here</t>
  </si>
  <si>
    <t>D50-D53, D649</t>
  </si>
  <si>
    <t>E639, E511, E640, E649</t>
  </si>
  <si>
    <t>E639|E511|E64[0, 9]</t>
  </si>
  <si>
    <t>Re-classifying from A99 to Malnutrition</t>
  </si>
  <si>
    <t>Re-classifying from A99 to Anemia</t>
  </si>
  <si>
    <t>D5[1-3]</t>
  </si>
  <si>
    <t>E51-E64 (minus E511, E639, E640, E649)</t>
  </si>
  <si>
    <t>Moved D51-53, E511, E639, E640, E649 to malnutrition</t>
  </si>
  <si>
    <t>Supraventricular arithmia</t>
  </si>
  <si>
    <t>Valve disorders</t>
  </si>
  <si>
    <t>Thromboembolism</t>
  </si>
  <si>
    <t>I3[4-7]</t>
  </si>
  <si>
    <t>I34-37</t>
  </si>
  <si>
    <t>Moved I34-37 from C99 to here</t>
  </si>
  <si>
    <t>I26|I513|I74|I82[2-3, 8-9]</t>
  </si>
  <si>
    <t>I26, I513, I74, I822-823, I828-829</t>
  </si>
  <si>
    <t>Moved I26, I513, I74, I822-823, I828-829 from C99 to here</t>
  </si>
  <si>
    <t>I471|I48|I495</t>
  </si>
  <si>
    <t>I471, I48, I495</t>
  </si>
  <si>
    <t>Moved I471, I48, I495 from causeCode C99 into its own category here</t>
  </si>
  <si>
    <t>I00, I270, I273-I280, I44-149 (minus I469, I48, I471, I495) ,I51 (minus I513), I700-I849 (minus I74, I822, I23, I828, I829), I851-I858, I86-I99</t>
  </si>
  <si>
    <t>I00|I27[0,3-9]|I28|I4[4-5]|I46[0-8]|I47[0, 2-9]|I49[0-4, 6-9]|I51[0-2, 4-9]|I7[0-3, 5-9]|I8[0-1, 3-4, 6-9]|I82[0-1, 4-7]|I85[1-8]|I9</t>
  </si>
  <si>
    <t>I10-I15, I272</t>
  </si>
  <si>
    <t>I1[0-5]|I272</t>
  </si>
  <si>
    <t>Moved I272 from C99 to here</t>
  </si>
  <si>
    <t>N34[0-2]|N390</t>
  </si>
  <si>
    <t>N340-342, N390</t>
  </si>
  <si>
    <t>N2[5-9]|N3[0-3, 5-8]|N34[3-9]|N39[1-9]|N4[1-5,7-9]|N5[0-1]</t>
  </si>
  <si>
    <t>N25-N39 (minus N340-342,  N390), N41-N45, N47-N51</t>
  </si>
  <si>
    <t>Moved N340-342, N390 from causeCode D99 into its own category here</t>
  </si>
  <si>
    <t>Interstitial lung disease</t>
  </si>
  <si>
    <t>Aspiration pneumonitis</t>
  </si>
  <si>
    <t>ARDS</t>
  </si>
  <si>
    <t>70</t>
  </si>
  <si>
    <t>71</t>
  </si>
  <si>
    <t>72</t>
  </si>
  <si>
    <t>J841, J849</t>
  </si>
  <si>
    <t>J84[1, 9]</t>
  </si>
  <si>
    <t>Moved J841, J849 from Other Respiratory to here</t>
  </si>
  <si>
    <t>J690</t>
  </si>
  <si>
    <t>Moved J690 from Other Respiratory to here</t>
  </si>
  <si>
    <t>J80</t>
  </si>
  <si>
    <t>Moved J80 from Other Respiratory to here</t>
  </si>
  <si>
    <t>J[3, 5, 7]|J6[0-8]|J69[1-9]|J8[1-3, 5-9]|J84[0, 2-8]|J4[7-9]|J9[0-5, 7]|J96[2-8]|J98[0-1, 4-9]</t>
  </si>
  <si>
    <t>J30-J39, J47-J98 (minus J690, J80, J841, J849, J960, J961, J969, J982-983)</t>
  </si>
  <si>
    <t>J4[0-4]|J98[2-3]</t>
  </si>
  <si>
    <t>Moved J982-983 from Other Respiratory to here</t>
  </si>
  <si>
    <t>D5[5-9]|D6[0-3,5-9]|D64[0-8]|D7|D8|E03[0, 2-3, 6-7]|E0[4-7]|E1[5-9]|E2|E3[0-4]|E6[5, 7-9]|E66[0-7]|E7[0-7, 9]|E78[6-9]|E8[0-8]</t>
  </si>
  <si>
    <t>D6[0-3,5-9]|D64[0-8]|D[7-8]|E03[0, 2-3, 6-7]|E0[4-7]|E1[5-9]|E2|E3[0-4]|E6[5, 7-9]|E66[0-7]|E7[0-7, 9]|E78[6-9]|E8[0-8]</t>
  </si>
  <si>
    <t>Obesity</t>
  </si>
  <si>
    <t>Hypothyroidism</t>
  </si>
  <si>
    <t>Hyperlipidemia</t>
  </si>
  <si>
    <t>15</t>
  </si>
  <si>
    <t>16</t>
  </si>
  <si>
    <t>E66[8-9]</t>
  </si>
  <si>
    <t>E03[1, 4-5, 8-9]</t>
  </si>
  <si>
    <t>E78[0-5]</t>
  </si>
  <si>
    <t>E668-669</t>
  </si>
  <si>
    <t>E031, E034-035, E038-039</t>
  </si>
  <si>
    <t>E780-785</t>
  </si>
  <si>
    <t>Moved E668-669 from Endocrine to here</t>
  </si>
  <si>
    <t>Moved codes from Endocrine to here</t>
  </si>
  <si>
    <t>IHME/CCB; MCOD/Marty</t>
  </si>
  <si>
    <t>E5[2-9]|E51[0, 2-9]|E6[0-2]|E63[0-8]|E64[1-8]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</si>
</sst>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3"/>
      <name val="Calibri"/>
      <family val="2"/>
      <scheme val="minor"/>
    </font>
    <font>
      <sz val="3"/>
      <color theme="1"/>
      <name val="Calibri"/>
      <family val="2"/>
      <scheme val="minor"/>
    </font>
    <font>
      <b/>
      <sz val="11"/>
      <color theme="1"/>
      <name val="Calibri"/>
      <family val="2"/>
      <scheme val="minor"/>
    </font>
    <font>
      <b/>
      <sz val="10"/>
      <name val="Calibri"/>
      <family val="2"/>
      <scheme val="minor"/>
    </font>
  </fonts>
  <fills count="1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0">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Border="1" applyAlignment="1">
      <alignment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9" fillId="0" borderId="0" xfId="0" applyFont="1" applyFill="1" applyBorder="1" applyAlignment="1">
      <alignmen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21" fillId="0" borderId="0" xfId="0" applyFont="1" applyFill="1" applyBorder="1" applyAlignment="1">
      <alignment vertical="top" wrapText="1"/>
    </xf>
    <xf numFmtId="0" fontId="18" fillId="0" borderId="0" xfId="0" applyFont="1" applyFill="1" applyBorder="1" applyAlignment="1">
      <alignment vertical="top"/>
    </xf>
    <xf numFmtId="0" fontId="19" fillId="0" borderId="0" xfId="0" applyFont="1" applyFill="1" applyBorder="1" applyAlignment="1">
      <alignment vertical="top"/>
    </xf>
    <xf numFmtId="0" fontId="12" fillId="0" borderId="0" xfId="1" applyFont="1" applyFill="1" applyBorder="1" applyAlignment="1">
      <alignment vertical="top" wrapText="1"/>
    </xf>
    <xf numFmtId="0" fontId="2" fillId="6" borderId="0" xfId="1" applyFont="1" applyFill="1" applyBorder="1" applyAlignment="1">
      <alignment vertical="top"/>
    </xf>
    <xf numFmtId="0" fontId="22" fillId="0" borderId="0" xfId="1" applyFont="1" applyFill="1" applyBorder="1" applyAlignment="1">
      <alignment horizontal="center" vertical="top" wrapText="1"/>
    </xf>
    <xf numFmtId="0" fontId="22" fillId="0" borderId="0" xfId="1" applyFont="1" applyFill="1" applyBorder="1" applyAlignment="1">
      <alignment vertical="top" wrapText="1"/>
    </xf>
    <xf numFmtId="0" fontId="22" fillId="6" borderId="0" xfId="1" applyFont="1" applyFill="1" applyBorder="1" applyAlignment="1">
      <alignment vertical="top" wrapText="1"/>
    </xf>
    <xf numFmtId="0" fontId="22" fillId="0" borderId="0" xfId="1" applyFont="1" applyFill="1" applyBorder="1" applyAlignment="1">
      <alignment horizontal="left" vertical="top" wrapText="1"/>
    </xf>
    <xf numFmtId="0" fontId="22" fillId="7" borderId="0" xfId="1" applyFont="1" applyFill="1" applyBorder="1" applyAlignment="1">
      <alignment vertical="top" wrapText="1"/>
    </xf>
    <xf numFmtId="0" fontId="23" fillId="0" borderId="0" xfId="0" applyFont="1" applyBorder="1" applyAlignment="1">
      <alignment vertical="top" wrapText="1"/>
    </xf>
    <xf numFmtId="0" fontId="2" fillId="0" borderId="0" xfId="1" applyFont="1" applyFill="1" applyBorder="1" applyAlignment="1">
      <alignment horizontal="center" vertical="top" wrapText="1"/>
    </xf>
    <xf numFmtId="0" fontId="2"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2" fillId="0" borderId="0" xfId="0" applyNumberFormat="1" applyFont="1" applyFill="1" applyBorder="1" applyAlignment="1">
      <alignment horizontal="left" vertical="top" wrapText="1"/>
    </xf>
    <xf numFmtId="164" fontId="2" fillId="0" borderId="0" xfId="0" applyNumberFormat="1" applyFont="1" applyFill="1" applyBorder="1" applyAlignment="1">
      <alignment horizontal="left" vertical="top" wrapText="1"/>
    </xf>
    <xf numFmtId="0" fontId="0" fillId="0" borderId="0" xfId="0" applyFill="1"/>
    <xf numFmtId="0" fontId="24" fillId="0" borderId="0" xfId="0" applyFont="1" applyAlignment="1">
      <alignment horizontal="center" vertical="center"/>
    </xf>
    <xf numFmtId="0" fontId="25" fillId="0" borderId="0" xfId="1" applyFont="1" applyFill="1" applyBorder="1" applyAlignment="1">
      <alignment horizontal="center" vertical="center" wrapText="1"/>
    </xf>
    <xf numFmtId="0" fontId="2" fillId="11" borderId="0" xfId="0" applyFont="1" applyFill="1" applyBorder="1" applyAlignment="1">
      <alignment horizontal="left" vertical="top" wrapText="1"/>
    </xf>
    <xf numFmtId="0" fontId="12" fillId="0" borderId="0" xfId="0" applyFont="1" applyFill="1" applyBorder="1" applyAlignment="1">
      <alignment vertical="top"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xr:uid="{00000000-0005-0000-0000-00001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HTMSISILON00.TMSPFILE.CDPHINTRA.CA.GOV\PVDI-Redir\Desktop\msamuel\Desktop\junk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Substance use disorders</v>
          </cell>
          <cell r="D1" t="str">
            <v>D</v>
          </cell>
          <cell r="E1" t="str">
            <v>05</v>
          </cell>
          <cell r="F1"/>
          <cell r="H1" t="str">
            <v>D05</v>
          </cell>
        </row>
        <row r="2">
          <cell r="B2" t="str">
            <v>Alcohol use disorders</v>
          </cell>
          <cell r="D2" t="str">
            <v>D</v>
          </cell>
          <cell r="E2" t="str">
            <v>05</v>
          </cell>
          <cell r="F2" t="str">
            <v>a</v>
          </cell>
          <cell r="H2" t="str">
            <v>D05a</v>
          </cell>
        </row>
        <row r="3">
          <cell r="B3" t="str">
            <v>Drug use disorders</v>
          </cell>
          <cell r="D3"/>
          <cell r="E3"/>
          <cell r="F3"/>
          <cell r="H3"/>
        </row>
        <row r="4">
          <cell r="B4" t="str">
            <v>Opioid use disorders</v>
          </cell>
          <cell r="D4" t="str">
            <v>D</v>
          </cell>
          <cell r="E4" t="str">
            <v>05</v>
          </cell>
          <cell r="F4" t="str">
            <v>b</v>
          </cell>
          <cell r="H4" t="str">
            <v>D05b</v>
          </cell>
        </row>
        <row r="5">
          <cell r="B5" t="str">
            <v>Cocaine use disorders</v>
          </cell>
          <cell r="D5" t="str">
            <v>D</v>
          </cell>
          <cell r="E5" t="str">
            <v>05</v>
          </cell>
          <cell r="F5" t="str">
            <v>c</v>
          </cell>
          <cell r="H5" t="str">
            <v>D05c</v>
          </cell>
        </row>
        <row r="6">
          <cell r="B6" t="str">
            <v>Amphetamine use disorders</v>
          </cell>
          <cell r="D6" t="str">
            <v>D</v>
          </cell>
          <cell r="E6" t="str">
            <v>05</v>
          </cell>
          <cell r="F6" t="str">
            <v>d</v>
          </cell>
          <cell r="H6" t="str">
            <v>D05d</v>
          </cell>
        </row>
        <row r="7">
          <cell r="B7" t="str">
            <v>Cannabis use disorders</v>
          </cell>
          <cell r="D7" t="str">
            <v>D</v>
          </cell>
          <cell r="E7" t="str">
            <v>05</v>
          </cell>
          <cell r="F7"/>
          <cell r="H7"/>
        </row>
        <row r="8">
          <cell r="B8" t="str">
            <v>Other drug use disorders</v>
          </cell>
          <cell r="D8" t="str">
            <v>D</v>
          </cell>
          <cell r="E8" t="str">
            <v>05</v>
          </cell>
          <cell r="F8"/>
          <cell r="H8"/>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56"/>
  <sheetViews>
    <sheetView tabSelected="1" zoomScale="70" zoomScaleNormal="70" workbookViewId="0">
      <pane xSplit="4" ySplit="1" topLeftCell="E204" activePane="bottomRight" state="frozen"/>
      <selection pane="topRight" activeCell="E1" sqref="E1"/>
      <selection pane="bottomLeft" activeCell="A2" sqref="A2"/>
      <selection pane="bottomRight" activeCell="D210" sqref="D210"/>
    </sheetView>
  </sheetViews>
  <sheetFormatPr defaultColWidth="49" defaultRowHeight="12.75" x14ac:dyDescent="0.25"/>
  <cols>
    <col min="1" max="1" width="30.28515625" style="16" customWidth="1"/>
    <col min="2" max="2" width="4.42578125" style="44" bestFit="1" customWidth="1"/>
    <col min="3" max="3" width="47.5703125" style="42" customWidth="1"/>
    <col min="4" max="4" width="23.7109375" style="46" customWidth="1"/>
    <col min="5" max="5" width="12" style="16" customWidth="1"/>
    <col min="6" max="6" width="7.85546875" style="52" customWidth="1"/>
    <col min="7" max="7" width="7.85546875" style="51" customWidth="1"/>
    <col min="8" max="10" width="7.85546875" style="52" customWidth="1"/>
    <col min="11" max="11" width="63.140625" style="16" customWidth="1"/>
    <col min="12" max="12" width="27.28515625" style="46" customWidth="1"/>
    <col min="13" max="14" width="49" style="16"/>
    <col min="15" max="15" width="48.85546875" style="16" customWidth="1"/>
    <col min="16" max="16" width="46.28515625" style="16" customWidth="1"/>
    <col min="17" max="17" width="49" style="61" customWidth="1"/>
    <col min="18" max="18" width="48.85546875" style="61" customWidth="1"/>
    <col min="19" max="19" width="61.5703125" style="69" customWidth="1"/>
    <col min="20" max="20" width="49" style="69" customWidth="1"/>
    <col min="21" max="21" width="51.5703125" style="44" customWidth="1"/>
    <col min="22" max="22" width="53" style="44" customWidth="1"/>
    <col min="23" max="23" width="97" style="44" customWidth="1"/>
    <col min="24" max="16384" width="49" style="44"/>
  </cols>
  <sheetData>
    <row r="1" spans="1:23" ht="74.25" customHeight="1" x14ac:dyDescent="0.25">
      <c r="A1" s="16" t="s">
        <v>1147</v>
      </c>
      <c r="B1" s="4" t="s">
        <v>759</v>
      </c>
      <c r="C1" s="21" t="s">
        <v>760</v>
      </c>
      <c r="D1" s="2" t="s">
        <v>1373</v>
      </c>
      <c r="E1" s="21" t="s">
        <v>1374</v>
      </c>
      <c r="F1" s="23" t="s">
        <v>1380</v>
      </c>
      <c r="G1" s="24" t="s">
        <v>1116</v>
      </c>
      <c r="H1" s="23" t="s">
        <v>1117</v>
      </c>
      <c r="I1" s="36" t="s">
        <v>1118</v>
      </c>
      <c r="J1" s="37" t="s">
        <v>1372</v>
      </c>
      <c r="K1" s="5" t="s">
        <v>1273</v>
      </c>
      <c r="L1" s="5" t="s">
        <v>1229</v>
      </c>
      <c r="M1" s="5" t="s">
        <v>383</v>
      </c>
      <c r="N1" s="5" t="s">
        <v>757</v>
      </c>
      <c r="O1" s="5" t="s">
        <v>1282</v>
      </c>
      <c r="P1" s="5" t="s">
        <v>1283</v>
      </c>
      <c r="Q1" s="5" t="s">
        <v>1150</v>
      </c>
      <c r="R1" s="5" t="s">
        <v>1151</v>
      </c>
      <c r="S1" s="70" t="s">
        <v>508</v>
      </c>
      <c r="T1" s="70" t="s">
        <v>758</v>
      </c>
      <c r="U1" s="2" t="s">
        <v>1153</v>
      </c>
      <c r="V1" s="43" t="s">
        <v>1152</v>
      </c>
      <c r="W1" s="6" t="s">
        <v>926</v>
      </c>
    </row>
    <row r="2" spans="1:23" x14ac:dyDescent="0.25">
      <c r="A2" s="16" t="str">
        <f>CONCATENATE(".",U2)</f>
        <v>.All CAUSES</v>
      </c>
      <c r="B2" s="2">
        <v>0</v>
      </c>
      <c r="C2" s="21" t="s">
        <v>946</v>
      </c>
      <c r="D2" s="1" t="s">
        <v>947</v>
      </c>
      <c r="E2" s="21"/>
      <c r="F2" s="25">
        <v>0</v>
      </c>
      <c r="G2" s="26"/>
      <c r="H2" s="6"/>
      <c r="I2" s="38"/>
      <c r="J2" s="38" t="str">
        <f>CONCATENATE(F2,G2,H2)</f>
        <v>0</v>
      </c>
      <c r="K2" s="5"/>
      <c r="L2" s="5"/>
      <c r="M2" s="5"/>
      <c r="N2" s="5"/>
      <c r="O2" s="5"/>
      <c r="P2" s="5"/>
      <c r="Q2" s="55"/>
      <c r="R2" s="55"/>
      <c r="S2" s="64"/>
      <c r="T2" s="64"/>
      <c r="U2" s="1" t="s">
        <v>947</v>
      </c>
      <c r="V2" s="1" t="s">
        <v>947</v>
      </c>
      <c r="W2" s="6"/>
    </row>
    <row r="3" spans="1:23" ht="30" x14ac:dyDescent="0.25">
      <c r="A3" s="16" t="str">
        <f t="shared" ref="A3:A69" si="0">IF(J3&lt;&gt;"",IF(H3&lt;&gt;"",CONCATENATE("....",F3,".",G3,".",H3,". - ",D3),IF(G3&lt;&gt;"",CONCATENATE("...",F3,".",G3,". - ",D3),CONCATENATE("..",F3,". - ",D3))),"")</f>
        <v>..A. - Communicable, maternal, perinatal and nutritional conditions</v>
      </c>
      <c r="B3" s="2">
        <v>1</v>
      </c>
      <c r="C3" s="28" t="s">
        <v>0</v>
      </c>
      <c r="D3" s="2" t="s">
        <v>143</v>
      </c>
      <c r="E3" s="71"/>
      <c r="F3" s="25" t="s">
        <v>1128</v>
      </c>
      <c r="G3" s="26"/>
      <c r="H3" s="6"/>
      <c r="I3" s="38"/>
      <c r="J3" s="38" t="str">
        <f>CONCATENATE(F3,G3,H3)</f>
        <v>A</v>
      </c>
      <c r="K3" s="5"/>
      <c r="L3" s="5"/>
      <c r="M3" s="5"/>
      <c r="N3" s="5"/>
      <c r="O3" s="5"/>
      <c r="P3" s="5"/>
      <c r="Q3" s="55" t="s">
        <v>384</v>
      </c>
      <c r="R3" s="55" t="s">
        <v>943</v>
      </c>
      <c r="S3" s="65" t="s">
        <v>509</v>
      </c>
      <c r="T3" s="65" t="s">
        <v>668</v>
      </c>
      <c r="U3" s="2" t="s">
        <v>143</v>
      </c>
      <c r="V3" s="43" t="s">
        <v>0</v>
      </c>
      <c r="W3" s="2"/>
    </row>
    <row r="4" spans="1:23" ht="25.5" x14ac:dyDescent="0.25">
      <c r="A4" s="16" t="str">
        <f t="shared" si="0"/>
        <v>...A.99. - Other Infectious Diseases/Nutritional Deficiencies</v>
      </c>
      <c r="B4" s="2"/>
      <c r="C4" s="28" t="s">
        <v>1122</v>
      </c>
      <c r="D4" s="20" t="s">
        <v>1406</v>
      </c>
      <c r="E4" s="20" t="s">
        <v>1407</v>
      </c>
      <c r="F4" s="6" t="s">
        <v>1128</v>
      </c>
      <c r="G4" s="26">
        <v>99</v>
      </c>
      <c r="H4" s="6"/>
      <c r="I4" s="38"/>
      <c r="J4" s="38" t="str">
        <f>CONCATENATE(F4,G4,H4)</f>
        <v>A99</v>
      </c>
      <c r="K4" s="5"/>
      <c r="L4" s="5"/>
      <c r="M4" s="5"/>
      <c r="N4" s="5"/>
      <c r="O4" s="5"/>
      <c r="P4" s="5"/>
      <c r="Q4" s="55"/>
      <c r="R4" s="55"/>
      <c r="S4" s="65"/>
      <c r="T4" s="65"/>
      <c r="U4" s="3" t="s">
        <v>1122</v>
      </c>
      <c r="V4" s="43"/>
      <c r="W4" s="2"/>
    </row>
    <row r="5" spans="1:23" ht="24" x14ac:dyDescent="0.25">
      <c r="A5" s="16" t="str">
        <f t="shared" si="0"/>
        <v/>
      </c>
      <c r="B5" s="2">
        <v>2</v>
      </c>
      <c r="C5" s="29" t="s">
        <v>1</v>
      </c>
      <c r="D5" s="2" t="s">
        <v>144</v>
      </c>
      <c r="E5" s="72"/>
      <c r="F5" s="6" t="s">
        <v>948</v>
      </c>
      <c r="G5" s="26"/>
      <c r="H5" s="6"/>
      <c r="I5" s="38"/>
      <c r="J5" s="38"/>
      <c r="K5" s="5"/>
      <c r="L5" s="5"/>
      <c r="M5" s="5"/>
      <c r="N5" s="5"/>
      <c r="O5" s="5"/>
      <c r="P5" s="5"/>
      <c r="Q5" s="55" t="s">
        <v>385</v>
      </c>
      <c r="R5" s="55" t="s">
        <v>319</v>
      </c>
      <c r="S5" s="65" t="s">
        <v>669</v>
      </c>
      <c r="T5" s="66" t="s">
        <v>670</v>
      </c>
      <c r="U5" s="2" t="s">
        <v>144</v>
      </c>
      <c r="V5" s="43" t="s">
        <v>1</v>
      </c>
      <c r="W5" s="2"/>
    </row>
    <row r="6" spans="1:23" x14ac:dyDescent="0.25">
      <c r="A6" s="16" t="str">
        <f t="shared" si="0"/>
        <v>...A.01. - Tuberculosis</v>
      </c>
      <c r="B6" s="2">
        <v>3</v>
      </c>
      <c r="C6" s="30" t="s">
        <v>2</v>
      </c>
      <c r="D6" s="5" t="s">
        <v>145</v>
      </c>
      <c r="E6" s="71"/>
      <c r="F6" s="6" t="s">
        <v>1128</v>
      </c>
      <c r="G6" s="26" t="s">
        <v>1133</v>
      </c>
      <c r="H6" s="6"/>
      <c r="I6" s="38" t="str">
        <f>CONCATENATE("c",F6,G6,H6)</f>
        <v>cA01</v>
      </c>
      <c r="J6" s="38" t="str">
        <f>CONCATENATE(F6,G6,H6)</f>
        <v>A01</v>
      </c>
      <c r="K6" s="5"/>
      <c r="L6" s="5"/>
      <c r="M6" s="5" t="s">
        <v>386</v>
      </c>
      <c r="N6" s="16" t="s">
        <v>320</v>
      </c>
      <c r="Q6" s="55" t="s">
        <v>386</v>
      </c>
      <c r="R6" s="56" t="s">
        <v>320</v>
      </c>
      <c r="S6" s="65" t="s">
        <v>510</v>
      </c>
      <c r="T6" s="65" t="s">
        <v>1106</v>
      </c>
      <c r="U6" s="5" t="s">
        <v>145</v>
      </c>
      <c r="V6" s="43" t="s">
        <v>2</v>
      </c>
      <c r="W6" s="2"/>
    </row>
    <row r="7" spans="1:23" ht="25.5" x14ac:dyDescent="0.25">
      <c r="A7" s="16" t="str">
        <f t="shared" si="0"/>
        <v>...A.02. - HIV/ and other Sexually transmitted diseases (STDs)</v>
      </c>
      <c r="B7" s="2"/>
      <c r="C7" s="31" t="s">
        <v>1119</v>
      </c>
      <c r="D7" s="2" t="s">
        <v>1144</v>
      </c>
      <c r="E7" s="71" t="s">
        <v>1376</v>
      </c>
      <c r="F7" s="6" t="s">
        <v>1128</v>
      </c>
      <c r="G7" s="26" t="s">
        <v>1134</v>
      </c>
      <c r="H7" s="6"/>
      <c r="I7" s="38"/>
      <c r="J7" s="38" t="str">
        <f>CONCATENATE(F7,G7,H7)</f>
        <v>A02</v>
      </c>
      <c r="K7" s="5"/>
      <c r="L7" s="5"/>
      <c r="M7" s="5"/>
      <c r="N7" s="5"/>
      <c r="O7" s="5"/>
      <c r="P7" s="5"/>
      <c r="Q7" s="55"/>
      <c r="R7" s="55"/>
      <c r="S7" s="65"/>
      <c r="T7" s="65"/>
      <c r="U7" s="2" t="s">
        <v>1144</v>
      </c>
      <c r="V7" s="43"/>
      <c r="W7" s="2"/>
    </row>
    <row r="8" spans="1:23" ht="25.5" x14ac:dyDescent="0.25">
      <c r="A8" s="16" t="str">
        <f t="shared" si="0"/>
        <v>....A.02.a. - Sexually transmitted diseases (STDs) excluding HIV</v>
      </c>
      <c r="B8" s="2">
        <v>4</v>
      </c>
      <c r="C8" s="31" t="s">
        <v>1125</v>
      </c>
      <c r="D8" s="2" t="s">
        <v>146</v>
      </c>
      <c r="E8" s="71"/>
      <c r="F8" s="6" t="s">
        <v>1128</v>
      </c>
      <c r="G8" s="26" t="s">
        <v>1134</v>
      </c>
      <c r="H8" s="6" t="s">
        <v>1120</v>
      </c>
      <c r="I8" s="38" t="s">
        <v>948</v>
      </c>
      <c r="J8" s="38" t="str">
        <f>CONCATENATE(F8,G8,H8)</f>
        <v>A02a</v>
      </c>
      <c r="K8" s="5"/>
      <c r="L8" s="5"/>
      <c r="M8" s="5" t="s">
        <v>948</v>
      </c>
      <c r="N8" s="5" t="s">
        <v>948</v>
      </c>
      <c r="O8" s="5"/>
      <c r="P8" s="5"/>
      <c r="Q8" s="55" t="s">
        <v>387</v>
      </c>
      <c r="R8" s="55" t="s">
        <v>321</v>
      </c>
      <c r="S8" s="65" t="s">
        <v>511</v>
      </c>
      <c r="T8" s="65" t="s">
        <v>1044</v>
      </c>
      <c r="U8" s="2" t="s">
        <v>146</v>
      </c>
      <c r="V8" s="43" t="s">
        <v>3</v>
      </c>
      <c r="W8" s="2"/>
    </row>
    <row r="9" spans="1:23" x14ac:dyDescent="0.25">
      <c r="A9" s="16" t="str">
        <f t="shared" si="0"/>
        <v/>
      </c>
      <c r="B9" s="2">
        <v>5</v>
      </c>
      <c r="C9" s="32" t="s">
        <v>4</v>
      </c>
      <c r="D9" s="5" t="s">
        <v>147</v>
      </c>
      <c r="E9" s="71"/>
      <c r="F9" s="6" t="s">
        <v>1128</v>
      </c>
      <c r="G9" s="26" t="s">
        <v>1134</v>
      </c>
      <c r="H9" s="6" t="s">
        <v>1120</v>
      </c>
      <c r="I9" s="38" t="str">
        <f>CONCATENATE("c",F9,G9,H9)</f>
        <v>cA02a</v>
      </c>
      <c r="J9" s="38"/>
      <c r="K9" s="5"/>
      <c r="L9" s="5"/>
      <c r="M9" s="5" t="s">
        <v>388</v>
      </c>
      <c r="N9" s="16" t="s">
        <v>322</v>
      </c>
      <c r="Q9" s="55" t="s">
        <v>388</v>
      </c>
      <c r="R9" s="56" t="s">
        <v>322</v>
      </c>
      <c r="S9" s="65" t="s">
        <v>512</v>
      </c>
      <c r="T9" s="65" t="s">
        <v>1045</v>
      </c>
      <c r="U9" s="5" t="s">
        <v>147</v>
      </c>
      <c r="V9" s="43" t="s">
        <v>4</v>
      </c>
      <c r="W9" s="2"/>
    </row>
    <row r="10" spans="1:23" x14ac:dyDescent="0.25">
      <c r="A10" s="16" t="str">
        <f t="shared" si="0"/>
        <v/>
      </c>
      <c r="B10" s="2">
        <v>6</v>
      </c>
      <c r="C10" s="32" t="s">
        <v>5</v>
      </c>
      <c r="D10" s="5" t="s">
        <v>148</v>
      </c>
      <c r="E10" s="71"/>
      <c r="F10" s="6" t="s">
        <v>1128</v>
      </c>
      <c r="G10" s="26" t="s">
        <v>1134</v>
      </c>
      <c r="H10" s="6" t="s">
        <v>1120</v>
      </c>
      <c r="I10" s="38" t="str">
        <f>CONCATENATE("c",F10,G10,H10)</f>
        <v>cA02a</v>
      </c>
      <c r="J10" s="38"/>
      <c r="K10" s="5"/>
      <c r="L10" s="5"/>
      <c r="M10" s="5" t="s">
        <v>389</v>
      </c>
      <c r="N10" s="16" t="s">
        <v>323</v>
      </c>
      <c r="Q10" s="55" t="s">
        <v>389</v>
      </c>
      <c r="R10" s="56" t="s">
        <v>323</v>
      </c>
      <c r="S10" s="65" t="s">
        <v>513</v>
      </c>
      <c r="T10" s="66" t="s">
        <v>1054</v>
      </c>
      <c r="U10" s="5" t="s">
        <v>148</v>
      </c>
      <c r="V10" s="43" t="s">
        <v>5</v>
      </c>
      <c r="W10" s="2"/>
    </row>
    <row r="11" spans="1:23" x14ac:dyDescent="0.25">
      <c r="A11" s="16" t="str">
        <f t="shared" si="0"/>
        <v/>
      </c>
      <c r="B11" s="2">
        <v>7</v>
      </c>
      <c r="C11" s="32" t="s">
        <v>6</v>
      </c>
      <c r="D11" s="5" t="s">
        <v>1348</v>
      </c>
      <c r="E11" s="71"/>
      <c r="F11" s="6" t="s">
        <v>1128</v>
      </c>
      <c r="G11" s="26" t="s">
        <v>1134</v>
      </c>
      <c r="H11" s="6" t="s">
        <v>1120</v>
      </c>
      <c r="I11" s="38" t="str">
        <f>CONCATENATE("c",F11,G11,H11)</f>
        <v>cA02a</v>
      </c>
      <c r="J11" s="38"/>
      <c r="K11" s="5"/>
      <c r="L11" s="5"/>
      <c r="M11" s="5" t="s">
        <v>324</v>
      </c>
      <c r="N11" s="16" t="s">
        <v>324</v>
      </c>
      <c r="Q11" s="55" t="s">
        <v>324</v>
      </c>
      <c r="R11" s="56" t="s">
        <v>324</v>
      </c>
      <c r="S11" s="65" t="s">
        <v>514</v>
      </c>
      <c r="T11" s="65" t="s">
        <v>1043</v>
      </c>
      <c r="U11" s="5" t="s">
        <v>149</v>
      </c>
      <c r="V11" s="43" t="s">
        <v>6</v>
      </c>
      <c r="W11" s="2"/>
    </row>
    <row r="12" spans="1:23" x14ac:dyDescent="0.25">
      <c r="A12" s="16" t="str">
        <f t="shared" si="0"/>
        <v/>
      </c>
      <c r="B12" s="2">
        <v>8</v>
      </c>
      <c r="C12" s="32" t="s">
        <v>7</v>
      </c>
      <c r="D12" s="5" t="s">
        <v>150</v>
      </c>
      <c r="E12" s="71"/>
      <c r="F12" s="6" t="s">
        <v>1128</v>
      </c>
      <c r="G12" s="26" t="s">
        <v>1134</v>
      </c>
      <c r="H12" s="6" t="s">
        <v>1120</v>
      </c>
      <c r="I12" s="38" t="str">
        <f>CONCATENATE("c",F12,G12,H12)</f>
        <v>cA02a</v>
      </c>
      <c r="J12" s="38"/>
      <c r="K12" s="5"/>
      <c r="L12" s="5"/>
      <c r="M12" s="5" t="s">
        <v>325</v>
      </c>
      <c r="N12" s="16" t="s">
        <v>325</v>
      </c>
      <c r="Q12" s="55" t="s">
        <v>325</v>
      </c>
      <c r="R12" s="56" t="s">
        <v>325</v>
      </c>
      <c r="S12" s="65"/>
      <c r="T12" s="65"/>
      <c r="U12" s="5" t="s">
        <v>150</v>
      </c>
      <c r="V12" s="43" t="s">
        <v>7</v>
      </c>
      <c r="W12" s="2" t="s">
        <v>515</v>
      </c>
    </row>
    <row r="13" spans="1:23" x14ac:dyDescent="0.25">
      <c r="A13" s="16" t="str">
        <f t="shared" si="0"/>
        <v/>
      </c>
      <c r="B13" s="2">
        <v>9</v>
      </c>
      <c r="C13" s="32" t="s">
        <v>8</v>
      </c>
      <c r="D13" s="5" t="s">
        <v>151</v>
      </c>
      <c r="E13" s="71"/>
      <c r="F13" s="6" t="s">
        <v>1128</v>
      </c>
      <c r="G13" s="26" t="s">
        <v>1134</v>
      </c>
      <c r="H13" s="6" t="s">
        <v>1120</v>
      </c>
      <c r="I13" s="38" t="str">
        <f>CONCATENATE("c",F13,G13,H13)</f>
        <v>cA02a</v>
      </c>
      <c r="J13" s="38"/>
      <c r="K13" s="5"/>
      <c r="L13" s="5"/>
      <c r="M13" s="5" t="s">
        <v>390</v>
      </c>
      <c r="N13" s="16" t="s">
        <v>326</v>
      </c>
      <c r="Q13" s="55" t="s">
        <v>390</v>
      </c>
      <c r="R13" s="56" t="s">
        <v>326</v>
      </c>
      <c r="S13" s="65" t="s">
        <v>516</v>
      </c>
      <c r="T13" s="65" t="s">
        <v>1042</v>
      </c>
      <c r="U13" s="5" t="s">
        <v>151</v>
      </c>
      <c r="V13" s="43" t="s">
        <v>8</v>
      </c>
      <c r="W13" s="2"/>
    </row>
    <row r="14" spans="1:23" x14ac:dyDescent="0.25">
      <c r="A14" s="16" t="str">
        <f t="shared" si="0"/>
        <v>....A.02.b. - HIV/AIDS</v>
      </c>
      <c r="B14" s="2">
        <v>10</v>
      </c>
      <c r="C14" s="31" t="s">
        <v>1126</v>
      </c>
      <c r="D14" s="5" t="s">
        <v>152</v>
      </c>
      <c r="E14" s="71"/>
      <c r="F14" s="6" t="s">
        <v>1128</v>
      </c>
      <c r="G14" s="26" t="s">
        <v>1134</v>
      </c>
      <c r="H14" s="6" t="s">
        <v>1121</v>
      </c>
      <c r="I14" s="38" t="s">
        <v>948</v>
      </c>
      <c r="J14" s="38" t="str">
        <f>CONCATENATE(F14,G14,H14)</f>
        <v>A02b</v>
      </c>
      <c r="K14" s="5"/>
      <c r="L14" s="5"/>
      <c r="M14" s="5" t="s">
        <v>948</v>
      </c>
      <c r="N14" s="16" t="s">
        <v>948</v>
      </c>
      <c r="Q14" s="55" t="s">
        <v>391</v>
      </c>
      <c r="R14" s="56" t="s">
        <v>327</v>
      </c>
      <c r="S14" s="65" t="s">
        <v>517</v>
      </c>
      <c r="T14" s="65" t="s">
        <v>1009</v>
      </c>
      <c r="U14" s="5" t="s">
        <v>152</v>
      </c>
      <c r="V14" s="43" t="s">
        <v>9</v>
      </c>
      <c r="W14" s="2"/>
    </row>
    <row r="15" spans="1:23" x14ac:dyDescent="0.25">
      <c r="A15" s="16" t="str">
        <f t="shared" si="0"/>
        <v/>
      </c>
      <c r="B15" s="2">
        <v>11</v>
      </c>
      <c r="C15" s="32" t="s">
        <v>684</v>
      </c>
      <c r="D15" s="5" t="s">
        <v>153</v>
      </c>
      <c r="E15" s="71"/>
      <c r="F15" s="6" t="s">
        <v>1128</v>
      </c>
      <c r="G15" s="26" t="s">
        <v>1134</v>
      </c>
      <c r="H15" s="6" t="s">
        <v>1121</v>
      </c>
      <c r="I15" s="38" t="str">
        <f>CONCATENATE("c",F15,G15,H15)</f>
        <v>cA02b</v>
      </c>
      <c r="J15" s="38"/>
      <c r="K15" s="5"/>
      <c r="L15" s="5"/>
      <c r="M15" s="5" t="s">
        <v>392</v>
      </c>
      <c r="N15" s="16" t="s">
        <v>328</v>
      </c>
      <c r="Q15" s="55" t="s">
        <v>392</v>
      </c>
      <c r="R15" s="56" t="s">
        <v>328</v>
      </c>
      <c r="S15" s="65"/>
      <c r="T15" s="65"/>
      <c r="U15" s="5" t="s">
        <v>153</v>
      </c>
      <c r="V15" s="43" t="s">
        <v>684</v>
      </c>
      <c r="W15" s="2"/>
    </row>
    <row r="16" spans="1:23" ht="25.5" x14ac:dyDescent="0.25">
      <c r="A16" s="16" t="str">
        <f t="shared" si="0"/>
        <v/>
      </c>
      <c r="B16" s="2">
        <v>12</v>
      </c>
      <c r="C16" s="32" t="s">
        <v>685</v>
      </c>
      <c r="D16" s="5" t="s">
        <v>154</v>
      </c>
      <c r="E16" s="71"/>
      <c r="F16" s="6" t="s">
        <v>1128</v>
      </c>
      <c r="G16" s="26" t="s">
        <v>1134</v>
      </c>
      <c r="H16" s="6" t="s">
        <v>1121</v>
      </c>
      <c r="I16" s="38" t="str">
        <f>CONCATENATE("c",F16,G16,H16)</f>
        <v>cA02b</v>
      </c>
      <c r="J16" s="38"/>
      <c r="K16" s="5"/>
      <c r="L16" s="5"/>
      <c r="M16" s="5" t="s">
        <v>956</v>
      </c>
      <c r="N16" s="16" t="s">
        <v>329</v>
      </c>
      <c r="Q16" s="55" t="s">
        <v>956</v>
      </c>
      <c r="R16" s="56" t="s">
        <v>329</v>
      </c>
      <c r="S16" s="65" t="s">
        <v>518</v>
      </c>
      <c r="T16" s="65" t="s">
        <v>1009</v>
      </c>
      <c r="U16" s="5" t="s">
        <v>154</v>
      </c>
      <c r="V16" s="43" t="s">
        <v>685</v>
      </c>
      <c r="W16" s="2"/>
    </row>
    <row r="17" spans="1:23" x14ac:dyDescent="0.25">
      <c r="A17" s="16" t="str">
        <f t="shared" si="0"/>
        <v/>
      </c>
      <c r="B17" s="2">
        <v>13</v>
      </c>
      <c r="C17" s="30" t="s">
        <v>10</v>
      </c>
      <c r="D17" s="5" t="s">
        <v>1349</v>
      </c>
      <c r="E17" s="71"/>
      <c r="F17" s="6" t="s">
        <v>1128</v>
      </c>
      <c r="G17" s="26">
        <v>99</v>
      </c>
      <c r="H17" s="6"/>
      <c r="I17" s="38" t="str">
        <f>CONCATENATE("c",F17,G17,H17)</f>
        <v>cA99</v>
      </c>
      <c r="J17" s="38"/>
      <c r="K17" s="5"/>
      <c r="L17" s="5"/>
      <c r="M17" s="5" t="s">
        <v>393</v>
      </c>
      <c r="N17" s="16" t="s">
        <v>330</v>
      </c>
      <c r="Q17" s="55" t="s">
        <v>393</v>
      </c>
      <c r="R17" s="56" t="s">
        <v>330</v>
      </c>
      <c r="S17" s="65" t="s">
        <v>519</v>
      </c>
      <c r="T17" s="65" t="s">
        <v>1055</v>
      </c>
      <c r="U17" s="5" t="s">
        <v>155</v>
      </c>
      <c r="V17" s="43" t="s">
        <v>10</v>
      </c>
      <c r="W17" s="2"/>
    </row>
    <row r="18" spans="1:23" x14ac:dyDescent="0.25">
      <c r="A18" s="16" t="str">
        <f t="shared" si="0"/>
        <v/>
      </c>
      <c r="B18" s="2">
        <v>14</v>
      </c>
      <c r="C18" s="30" t="s">
        <v>11</v>
      </c>
      <c r="D18" s="2" t="s">
        <v>156</v>
      </c>
      <c r="E18" s="71"/>
      <c r="F18" s="6" t="s">
        <v>948</v>
      </c>
      <c r="G18" s="26" t="s">
        <v>948</v>
      </c>
      <c r="H18" s="6"/>
      <c r="I18" s="38"/>
      <c r="J18" s="38"/>
      <c r="K18" s="5"/>
      <c r="L18" s="5"/>
      <c r="M18" s="5" t="s">
        <v>948</v>
      </c>
      <c r="N18" s="5" t="s">
        <v>948</v>
      </c>
      <c r="O18" s="5"/>
      <c r="P18" s="5"/>
      <c r="Q18" s="55" t="s">
        <v>394</v>
      </c>
      <c r="R18" s="55" t="s">
        <v>331</v>
      </c>
      <c r="S18" s="65"/>
      <c r="T18" s="65"/>
      <c r="U18" s="2" t="s">
        <v>156</v>
      </c>
      <c r="V18" s="43" t="s">
        <v>11</v>
      </c>
    </row>
    <row r="19" spans="1:23" x14ac:dyDescent="0.25">
      <c r="A19" s="16" t="str">
        <f t="shared" si="0"/>
        <v/>
      </c>
      <c r="B19" s="2">
        <v>15</v>
      </c>
      <c r="C19" s="32" t="s">
        <v>12</v>
      </c>
      <c r="D19" s="5" t="s">
        <v>157</v>
      </c>
      <c r="E19" s="71"/>
      <c r="F19" s="6" t="s">
        <v>1128</v>
      </c>
      <c r="G19" s="26">
        <v>99</v>
      </c>
      <c r="H19" s="6"/>
      <c r="I19" s="38" t="str">
        <f t="shared" ref="I19:I24" si="1">CONCATENATE("c",F19,G19,H19)</f>
        <v>cA99</v>
      </c>
      <c r="J19" s="38"/>
      <c r="K19" s="5"/>
      <c r="L19" s="5"/>
      <c r="M19" s="5" t="s">
        <v>332</v>
      </c>
      <c r="N19" s="16" t="s">
        <v>332</v>
      </c>
      <c r="Q19" s="55" t="s">
        <v>332</v>
      </c>
      <c r="R19" s="56" t="s">
        <v>332</v>
      </c>
      <c r="S19" s="65" t="s">
        <v>520</v>
      </c>
      <c r="T19" s="65" t="s">
        <v>1056</v>
      </c>
      <c r="U19" s="5" t="s">
        <v>157</v>
      </c>
      <c r="V19" s="43" t="s">
        <v>12</v>
      </c>
      <c r="W19" s="2"/>
    </row>
    <row r="20" spans="1:23" x14ac:dyDescent="0.25">
      <c r="A20" s="16" t="str">
        <f t="shared" si="0"/>
        <v/>
      </c>
      <c r="B20" s="2">
        <v>16</v>
      </c>
      <c r="C20" s="32" t="s">
        <v>13</v>
      </c>
      <c r="D20" s="5" t="s">
        <v>158</v>
      </c>
      <c r="E20" s="71"/>
      <c r="F20" s="6" t="s">
        <v>1128</v>
      </c>
      <c r="G20" s="26">
        <v>99</v>
      </c>
      <c r="H20" s="6"/>
      <c r="I20" s="38" t="str">
        <f t="shared" si="1"/>
        <v>cA99</v>
      </c>
      <c r="J20" s="38"/>
      <c r="K20" s="5"/>
      <c r="L20" s="5"/>
      <c r="M20" s="5" t="s">
        <v>333</v>
      </c>
      <c r="N20" s="16" t="s">
        <v>333</v>
      </c>
      <c r="Q20" s="55" t="s">
        <v>333</v>
      </c>
      <c r="R20" s="56" t="s">
        <v>333</v>
      </c>
      <c r="S20" s="65" t="s">
        <v>521</v>
      </c>
      <c r="T20" s="65" t="s">
        <v>1040</v>
      </c>
      <c r="U20" s="5" t="s">
        <v>158</v>
      </c>
      <c r="V20" s="43" t="s">
        <v>13</v>
      </c>
      <c r="W20" s="2"/>
    </row>
    <row r="21" spans="1:23" x14ac:dyDescent="0.25">
      <c r="A21" s="16" t="str">
        <f t="shared" si="0"/>
        <v/>
      </c>
      <c r="B21" s="2">
        <v>17</v>
      </c>
      <c r="C21" s="32" t="s">
        <v>14</v>
      </c>
      <c r="D21" s="5" t="s">
        <v>159</v>
      </c>
      <c r="E21" s="71"/>
      <c r="F21" s="6" t="s">
        <v>1128</v>
      </c>
      <c r="G21" s="26">
        <v>99</v>
      </c>
      <c r="H21" s="6"/>
      <c r="I21" s="38" t="str">
        <f t="shared" si="1"/>
        <v>cA99</v>
      </c>
      <c r="J21" s="38"/>
      <c r="K21" s="5"/>
      <c r="L21" s="5"/>
      <c r="M21" s="5" t="s">
        <v>334</v>
      </c>
      <c r="N21" s="16" t="s">
        <v>334</v>
      </c>
      <c r="Q21" s="55" t="s">
        <v>334</v>
      </c>
      <c r="R21" s="56" t="s">
        <v>334</v>
      </c>
      <c r="S21" s="65" t="s">
        <v>522</v>
      </c>
      <c r="T21" s="65" t="s">
        <v>1041</v>
      </c>
      <c r="U21" s="5" t="s">
        <v>159</v>
      </c>
      <c r="V21" s="43" t="s">
        <v>14</v>
      </c>
      <c r="W21" s="2"/>
    </row>
    <row r="22" spans="1:23" x14ac:dyDescent="0.25">
      <c r="A22" s="16" t="str">
        <f t="shared" si="0"/>
        <v/>
      </c>
      <c r="B22" s="2">
        <v>18</v>
      </c>
      <c r="C22" s="32" t="s">
        <v>15</v>
      </c>
      <c r="D22" s="5" t="s">
        <v>160</v>
      </c>
      <c r="E22" s="71"/>
      <c r="F22" s="6" t="s">
        <v>1128</v>
      </c>
      <c r="G22" s="26">
        <v>99</v>
      </c>
      <c r="H22" s="6"/>
      <c r="I22" s="38" t="str">
        <f t="shared" si="1"/>
        <v>cA99</v>
      </c>
      <c r="J22" s="38"/>
      <c r="K22" s="5"/>
      <c r="L22" s="5"/>
      <c r="M22" s="5" t="s">
        <v>395</v>
      </c>
      <c r="N22" s="16" t="s">
        <v>335</v>
      </c>
      <c r="Q22" s="55" t="s">
        <v>395</v>
      </c>
      <c r="R22" s="56" t="s">
        <v>335</v>
      </c>
      <c r="S22" s="65" t="s">
        <v>523</v>
      </c>
      <c r="T22" s="65" t="s">
        <v>1039</v>
      </c>
      <c r="U22" s="5" t="s">
        <v>160</v>
      </c>
      <c r="V22" s="43" t="s">
        <v>15</v>
      </c>
      <c r="W22" s="2"/>
    </row>
    <row r="23" spans="1:23" x14ac:dyDescent="0.25">
      <c r="A23" s="16" t="str">
        <f t="shared" si="0"/>
        <v>...A.04. - Meningitis</v>
      </c>
      <c r="B23" s="2">
        <v>19</v>
      </c>
      <c r="C23" s="30" t="s">
        <v>16</v>
      </c>
      <c r="D23" s="5" t="s">
        <v>161</v>
      </c>
      <c r="E23" s="71"/>
      <c r="F23" s="6" t="s">
        <v>1128</v>
      </c>
      <c r="G23" s="26" t="s">
        <v>1136</v>
      </c>
      <c r="H23" s="6"/>
      <c r="I23" s="38" t="str">
        <f t="shared" si="1"/>
        <v>cA04</v>
      </c>
      <c r="J23" s="38" t="str">
        <f>CONCATENATE(F23,G23,H23)</f>
        <v>A04</v>
      </c>
      <c r="K23" s="5"/>
      <c r="L23" s="5"/>
      <c r="M23" s="5" t="s">
        <v>396</v>
      </c>
      <c r="N23" s="16" t="s">
        <v>336</v>
      </c>
      <c r="Q23" s="55" t="s">
        <v>396</v>
      </c>
      <c r="R23" s="56" t="s">
        <v>336</v>
      </c>
      <c r="S23" s="65" t="s">
        <v>524</v>
      </c>
      <c r="T23" s="65" t="s">
        <v>1107</v>
      </c>
      <c r="U23" s="5" t="s">
        <v>161</v>
      </c>
      <c r="V23" s="43" t="s">
        <v>16</v>
      </c>
      <c r="W23" s="2"/>
    </row>
    <row r="24" spans="1:23" x14ac:dyDescent="0.25">
      <c r="A24" s="16" t="str">
        <f t="shared" si="0"/>
        <v>...A.05. - Encephalitis</v>
      </c>
      <c r="B24" s="2">
        <v>20</v>
      </c>
      <c r="C24" s="30" t="s">
        <v>17</v>
      </c>
      <c r="D24" s="5" t="s">
        <v>162</v>
      </c>
      <c r="E24" s="71"/>
      <c r="F24" s="6" t="s">
        <v>1128</v>
      </c>
      <c r="G24" s="26" t="s">
        <v>1137</v>
      </c>
      <c r="H24" s="6"/>
      <c r="I24" s="38" t="str">
        <f t="shared" si="1"/>
        <v>cA05</v>
      </c>
      <c r="J24" s="38" t="str">
        <f>CONCATENATE(F24,G24,H24)</f>
        <v>A05</v>
      </c>
      <c r="K24" s="5"/>
      <c r="L24" s="5"/>
      <c r="M24" s="5" t="s">
        <v>397</v>
      </c>
      <c r="N24" s="16" t="s">
        <v>337</v>
      </c>
      <c r="Q24" s="55" t="s">
        <v>397</v>
      </c>
      <c r="R24" s="56" t="s">
        <v>337</v>
      </c>
      <c r="S24" s="65" t="s">
        <v>525</v>
      </c>
      <c r="T24" s="65" t="s">
        <v>1057</v>
      </c>
      <c r="U24" s="5" t="s">
        <v>162</v>
      </c>
      <c r="V24" s="43" t="s">
        <v>17</v>
      </c>
      <c r="W24" s="2"/>
    </row>
    <row r="25" spans="1:23" x14ac:dyDescent="0.25">
      <c r="A25" s="16" t="str">
        <f t="shared" si="0"/>
        <v>...A.06. - Hepatitis</v>
      </c>
      <c r="B25" s="2">
        <v>21</v>
      </c>
      <c r="C25" s="30" t="s">
        <v>686</v>
      </c>
      <c r="D25" s="5" t="s">
        <v>163</v>
      </c>
      <c r="E25" s="71"/>
      <c r="F25" s="6" t="s">
        <v>1128</v>
      </c>
      <c r="G25" s="26" t="s">
        <v>1138</v>
      </c>
      <c r="H25" s="6"/>
      <c r="I25" s="38"/>
      <c r="J25" s="38" t="str">
        <f>CONCATENATE(F25,G25,H25)</f>
        <v>A06</v>
      </c>
      <c r="K25" s="5"/>
      <c r="L25" s="5"/>
      <c r="M25" s="5"/>
      <c r="Q25" s="55" t="s">
        <v>957</v>
      </c>
      <c r="R25" s="56" t="s">
        <v>338</v>
      </c>
      <c r="S25" s="65"/>
      <c r="T25" s="65"/>
      <c r="U25" s="5" t="s">
        <v>163</v>
      </c>
      <c r="V25" s="43" t="s">
        <v>686</v>
      </c>
      <c r="W25" s="2"/>
    </row>
    <row r="26" spans="1:23" x14ac:dyDescent="0.25">
      <c r="A26" s="16" t="str">
        <f t="shared" si="0"/>
        <v/>
      </c>
      <c r="B26" s="2">
        <v>22</v>
      </c>
      <c r="C26" s="32" t="s">
        <v>687</v>
      </c>
      <c r="D26" s="5" t="s">
        <v>164</v>
      </c>
      <c r="E26" s="71"/>
      <c r="F26" s="6" t="s">
        <v>1128</v>
      </c>
      <c r="G26" s="26" t="s">
        <v>1138</v>
      </c>
      <c r="H26" s="6"/>
      <c r="I26" s="38" t="str">
        <f>CONCATENATE("c",F26,G26,H26)</f>
        <v>cA06</v>
      </c>
      <c r="J26" s="38"/>
      <c r="K26" s="5"/>
      <c r="L26" s="5"/>
      <c r="M26" s="5" t="s">
        <v>339</v>
      </c>
      <c r="N26" s="16" t="s">
        <v>339</v>
      </c>
      <c r="Q26" s="55" t="s">
        <v>339</v>
      </c>
      <c r="R26" s="56" t="s">
        <v>339</v>
      </c>
      <c r="S26" s="65"/>
      <c r="T26" s="65"/>
      <c r="U26" s="5" t="s">
        <v>164</v>
      </c>
      <c r="V26" s="43" t="s">
        <v>687</v>
      </c>
      <c r="W26" s="2"/>
    </row>
    <row r="27" spans="1:23" x14ac:dyDescent="0.25">
      <c r="A27" s="16" t="str">
        <f t="shared" si="0"/>
        <v>....A.06.a. - Acute hepatitis B</v>
      </c>
      <c r="B27" s="2">
        <v>23</v>
      </c>
      <c r="C27" s="32" t="s">
        <v>688</v>
      </c>
      <c r="D27" s="5" t="s">
        <v>165</v>
      </c>
      <c r="E27" s="71"/>
      <c r="F27" s="27" t="s">
        <v>1128</v>
      </c>
      <c r="G27" s="26" t="s">
        <v>1138</v>
      </c>
      <c r="H27" s="6" t="s">
        <v>1120</v>
      </c>
      <c r="I27" s="38" t="str">
        <f>CONCATENATE("c",F27,G27,H27)</f>
        <v>cA06a</v>
      </c>
      <c r="J27" s="38" t="str">
        <f>CONCATENATE(F27,G27,H27)</f>
        <v>A06a</v>
      </c>
      <c r="K27" s="5"/>
      <c r="L27" s="5"/>
      <c r="M27" s="5" t="s">
        <v>1370</v>
      </c>
      <c r="N27" s="16" t="s">
        <v>1371</v>
      </c>
      <c r="Q27" s="55" t="s">
        <v>958</v>
      </c>
      <c r="R27" s="56" t="s">
        <v>340</v>
      </c>
      <c r="S27" s="65"/>
      <c r="T27" s="65"/>
      <c r="U27" s="5" t="s">
        <v>165</v>
      </c>
      <c r="V27" s="43" t="s">
        <v>688</v>
      </c>
      <c r="W27" s="2"/>
    </row>
    <row r="28" spans="1:23" x14ac:dyDescent="0.25">
      <c r="A28" s="16" t="str">
        <f t="shared" si="0"/>
        <v>....A.06.b. - Acute hepatitis C</v>
      </c>
      <c r="B28" s="2">
        <v>24</v>
      </c>
      <c r="C28" s="32" t="s">
        <v>689</v>
      </c>
      <c r="D28" s="5" t="s">
        <v>166</v>
      </c>
      <c r="E28" s="71"/>
      <c r="F28" s="27" t="s">
        <v>1128</v>
      </c>
      <c r="G28" s="26" t="s">
        <v>1138</v>
      </c>
      <c r="H28" s="6" t="s">
        <v>1121</v>
      </c>
      <c r="I28" s="38" t="str">
        <f>CONCATENATE("c",F28,G28,H28)</f>
        <v>cA06b</v>
      </c>
      <c r="J28" s="38" t="str">
        <f>CONCATENATE(F28,G28,H28)</f>
        <v>A06b</v>
      </c>
      <c r="K28" s="5"/>
      <c r="L28" s="5"/>
      <c r="M28" s="5" t="s">
        <v>959</v>
      </c>
      <c r="N28" s="16" t="s">
        <v>341</v>
      </c>
      <c r="Q28" s="55" t="s">
        <v>959</v>
      </c>
      <c r="R28" s="56" t="s">
        <v>341</v>
      </c>
      <c r="S28" s="65"/>
      <c r="T28" s="65"/>
      <c r="U28" s="5" t="s">
        <v>166</v>
      </c>
      <c r="V28" s="43" t="s">
        <v>689</v>
      </c>
      <c r="W28" s="2"/>
    </row>
    <row r="29" spans="1:23" x14ac:dyDescent="0.25">
      <c r="A29" s="16" t="str">
        <f t="shared" si="0"/>
        <v/>
      </c>
      <c r="B29" s="2">
        <v>25</v>
      </c>
      <c r="C29" s="32" t="s">
        <v>690</v>
      </c>
      <c r="D29" s="5" t="s">
        <v>167</v>
      </c>
      <c r="E29" s="71"/>
      <c r="F29" s="6" t="s">
        <v>1128</v>
      </c>
      <c r="G29" s="26" t="s">
        <v>1138</v>
      </c>
      <c r="H29" s="6"/>
      <c r="I29" s="38" t="str">
        <f>CONCATENATE("c",F29,G29,H29)</f>
        <v>cA06</v>
      </c>
      <c r="J29" s="38"/>
      <c r="K29" s="5"/>
      <c r="L29" s="5"/>
      <c r="M29" s="5" t="s">
        <v>960</v>
      </c>
      <c r="N29" s="16" t="s">
        <v>342</v>
      </c>
      <c r="Q29" s="55" t="s">
        <v>960</v>
      </c>
      <c r="R29" s="56" t="s">
        <v>342</v>
      </c>
      <c r="S29" s="65"/>
      <c r="T29" s="65"/>
      <c r="U29" s="5" t="s">
        <v>167</v>
      </c>
      <c r="V29" s="43" t="s">
        <v>884</v>
      </c>
      <c r="W29" s="2"/>
    </row>
    <row r="30" spans="1:23" x14ac:dyDescent="0.25">
      <c r="A30" s="16" t="str">
        <f t="shared" si="0"/>
        <v/>
      </c>
      <c r="B30" s="2">
        <v>26</v>
      </c>
      <c r="C30" s="30" t="s">
        <v>691</v>
      </c>
      <c r="D30" s="2" t="s">
        <v>168</v>
      </c>
      <c r="E30" s="71"/>
      <c r="F30" s="6" t="s">
        <v>948</v>
      </c>
      <c r="G30" s="26"/>
      <c r="H30" s="6"/>
      <c r="I30" s="38"/>
      <c r="J30" s="38"/>
      <c r="K30" s="5"/>
      <c r="L30" s="5"/>
      <c r="M30" s="5" t="s">
        <v>948</v>
      </c>
      <c r="N30" s="5" t="s">
        <v>948</v>
      </c>
      <c r="O30" s="5"/>
      <c r="P30" s="5"/>
      <c r="Q30" s="55" t="s">
        <v>398</v>
      </c>
      <c r="R30" s="55" t="s">
        <v>343</v>
      </c>
      <c r="S30" s="65"/>
      <c r="T30" s="65"/>
      <c r="U30" s="2" t="s">
        <v>168</v>
      </c>
      <c r="V30" s="43" t="s">
        <v>691</v>
      </c>
      <c r="W30" s="2"/>
    </row>
    <row r="31" spans="1:23" x14ac:dyDescent="0.25">
      <c r="A31" s="16" t="str">
        <f t="shared" si="0"/>
        <v/>
      </c>
      <c r="B31" s="2">
        <v>27</v>
      </c>
      <c r="C31" s="32" t="s">
        <v>18</v>
      </c>
      <c r="D31" s="5" t="s">
        <v>169</v>
      </c>
      <c r="E31" s="71"/>
      <c r="F31" s="6" t="s">
        <v>1128</v>
      </c>
      <c r="G31" s="26">
        <v>99</v>
      </c>
      <c r="H31" s="6"/>
      <c r="I31" s="38" t="str">
        <f t="shared" ref="I31:I44" si="2">CONCATENATE("c",F31,G31,H31)</f>
        <v>cA99</v>
      </c>
      <c r="J31" s="38"/>
      <c r="K31" s="5"/>
      <c r="L31" s="5"/>
      <c r="M31" s="5" t="s">
        <v>399</v>
      </c>
      <c r="N31" s="16" t="s">
        <v>344</v>
      </c>
      <c r="Q31" s="55" t="s">
        <v>399</v>
      </c>
      <c r="R31" s="56" t="s">
        <v>344</v>
      </c>
      <c r="S31" s="65" t="s">
        <v>526</v>
      </c>
      <c r="T31" s="65" t="s">
        <v>1038</v>
      </c>
      <c r="U31" s="5" t="s">
        <v>169</v>
      </c>
      <c r="V31" s="43" t="s">
        <v>18</v>
      </c>
      <c r="W31" s="2"/>
    </row>
    <row r="32" spans="1:23" x14ac:dyDescent="0.25">
      <c r="A32" s="16" t="str">
        <f t="shared" si="0"/>
        <v/>
      </c>
      <c r="B32" s="2">
        <v>28</v>
      </c>
      <c r="C32" s="32" t="s">
        <v>19</v>
      </c>
      <c r="D32" s="5" t="s">
        <v>170</v>
      </c>
      <c r="E32" s="71"/>
      <c r="F32" s="6" t="s">
        <v>1128</v>
      </c>
      <c r="G32" s="26">
        <v>99</v>
      </c>
      <c r="H32" s="6"/>
      <c r="I32" s="38" t="str">
        <f t="shared" si="2"/>
        <v>cA99</v>
      </c>
      <c r="J32" s="38"/>
      <c r="K32" s="5"/>
      <c r="L32" s="5"/>
      <c r="M32" s="5" t="s">
        <v>345</v>
      </c>
      <c r="N32" s="16" t="s">
        <v>345</v>
      </c>
      <c r="Q32" s="55" t="s">
        <v>345</v>
      </c>
      <c r="R32" s="56" t="s">
        <v>345</v>
      </c>
      <c r="S32" s="65" t="s">
        <v>527</v>
      </c>
      <c r="T32" s="65" t="s">
        <v>1037</v>
      </c>
      <c r="U32" s="5" t="s">
        <v>170</v>
      </c>
      <c r="V32" s="43" t="s">
        <v>19</v>
      </c>
      <c r="W32" s="2"/>
    </row>
    <row r="33" spans="1:23" x14ac:dyDescent="0.25">
      <c r="A33" s="16" t="str">
        <f t="shared" si="0"/>
        <v/>
      </c>
      <c r="B33" s="2">
        <v>29</v>
      </c>
      <c r="C33" s="32" t="s">
        <v>20</v>
      </c>
      <c r="D33" s="5" t="s">
        <v>171</v>
      </c>
      <c r="E33" s="71"/>
      <c r="F33" s="6" t="s">
        <v>1128</v>
      </c>
      <c r="G33" s="26">
        <v>99</v>
      </c>
      <c r="H33" s="6"/>
      <c r="I33" s="38" t="str">
        <f t="shared" si="2"/>
        <v>cA99</v>
      </c>
      <c r="J33" s="38"/>
      <c r="K33" s="5"/>
      <c r="L33" s="5"/>
      <c r="M33" s="5" t="s">
        <v>346</v>
      </c>
      <c r="N33" s="16" t="s">
        <v>346</v>
      </c>
      <c r="Q33" s="55" t="s">
        <v>346</v>
      </c>
      <c r="R33" s="56" t="s">
        <v>346</v>
      </c>
      <c r="S33" s="65" t="s">
        <v>528</v>
      </c>
      <c r="T33" s="65" t="s">
        <v>1036</v>
      </c>
      <c r="U33" s="5" t="s">
        <v>171</v>
      </c>
      <c r="V33" s="43" t="s">
        <v>20</v>
      </c>
      <c r="W33" s="2"/>
    </row>
    <row r="34" spans="1:23" x14ac:dyDescent="0.25">
      <c r="A34" s="16" t="str">
        <f t="shared" si="0"/>
        <v/>
      </c>
      <c r="B34" s="2">
        <v>30</v>
      </c>
      <c r="C34" s="32" t="s">
        <v>21</v>
      </c>
      <c r="D34" s="5" t="s">
        <v>172</v>
      </c>
      <c r="E34" s="71"/>
      <c r="F34" s="6" t="s">
        <v>1128</v>
      </c>
      <c r="G34" s="26">
        <v>99</v>
      </c>
      <c r="H34" s="6"/>
      <c r="I34" s="38" t="str">
        <f t="shared" si="2"/>
        <v>cA99</v>
      </c>
      <c r="J34" s="38"/>
      <c r="K34" s="5"/>
      <c r="L34" s="5"/>
      <c r="M34" s="5" t="s">
        <v>347</v>
      </c>
      <c r="N34" s="16" t="s">
        <v>347</v>
      </c>
      <c r="Q34" s="55" t="s">
        <v>347</v>
      </c>
      <c r="R34" s="56" t="s">
        <v>347</v>
      </c>
      <c r="S34" s="65" t="s">
        <v>529</v>
      </c>
      <c r="T34" s="65" t="s">
        <v>1046</v>
      </c>
      <c r="U34" s="5" t="s">
        <v>172</v>
      </c>
      <c r="V34" s="43" t="s">
        <v>21</v>
      </c>
      <c r="W34" s="2"/>
    </row>
    <row r="35" spans="1:23" x14ac:dyDescent="0.25">
      <c r="A35" s="16" t="str">
        <f t="shared" si="0"/>
        <v/>
      </c>
      <c r="B35" s="2">
        <v>31</v>
      </c>
      <c r="C35" s="32" t="s">
        <v>22</v>
      </c>
      <c r="D35" s="5" t="s">
        <v>173</v>
      </c>
      <c r="E35" s="71"/>
      <c r="F35" s="6" t="s">
        <v>1128</v>
      </c>
      <c r="G35" s="26">
        <v>99</v>
      </c>
      <c r="H35" s="6"/>
      <c r="I35" s="38" t="str">
        <f t="shared" si="2"/>
        <v>cA99</v>
      </c>
      <c r="J35" s="38"/>
      <c r="K35" s="5"/>
      <c r="L35" s="5"/>
      <c r="M35" s="5" t="s">
        <v>348</v>
      </c>
      <c r="N35" s="16" t="s">
        <v>348</v>
      </c>
      <c r="Q35" s="55" t="s">
        <v>348</v>
      </c>
      <c r="R35" s="56" t="s">
        <v>348</v>
      </c>
      <c r="S35" s="67" t="s">
        <v>1035</v>
      </c>
      <c r="T35" s="67" t="s">
        <v>1035</v>
      </c>
      <c r="U35" s="5" t="s">
        <v>173</v>
      </c>
      <c r="V35" s="43" t="s">
        <v>22</v>
      </c>
      <c r="W35" s="2"/>
    </row>
    <row r="36" spans="1:23" x14ac:dyDescent="0.25">
      <c r="A36" s="16" t="str">
        <f t="shared" si="0"/>
        <v/>
      </c>
      <c r="B36" s="2">
        <v>32</v>
      </c>
      <c r="C36" s="32" t="s">
        <v>23</v>
      </c>
      <c r="D36" s="5" t="s">
        <v>174</v>
      </c>
      <c r="E36" s="71"/>
      <c r="F36" s="6" t="s">
        <v>1128</v>
      </c>
      <c r="G36" s="26">
        <v>99</v>
      </c>
      <c r="H36" s="6"/>
      <c r="I36" s="38" t="str">
        <f t="shared" si="2"/>
        <v>cA99</v>
      </c>
      <c r="J36" s="38"/>
      <c r="K36" s="5"/>
      <c r="L36" s="5"/>
      <c r="M36" s="5" t="s">
        <v>400</v>
      </c>
      <c r="N36" s="16" t="s">
        <v>349</v>
      </c>
      <c r="Q36" s="55" t="s">
        <v>400</v>
      </c>
      <c r="R36" s="56" t="s">
        <v>349</v>
      </c>
      <c r="S36" s="65"/>
      <c r="T36" s="65"/>
      <c r="U36" s="5" t="s">
        <v>174</v>
      </c>
      <c r="V36" s="43" t="s">
        <v>23</v>
      </c>
      <c r="W36" s="2"/>
    </row>
    <row r="37" spans="1:23" x14ac:dyDescent="0.25">
      <c r="A37" s="16" t="str">
        <f t="shared" si="0"/>
        <v/>
      </c>
      <c r="B37" s="2">
        <v>33</v>
      </c>
      <c r="C37" s="32" t="s">
        <v>24</v>
      </c>
      <c r="D37" s="5" t="s">
        <v>175</v>
      </c>
      <c r="E37" s="71"/>
      <c r="F37" s="6" t="s">
        <v>1128</v>
      </c>
      <c r="G37" s="26">
        <v>99</v>
      </c>
      <c r="H37" s="6"/>
      <c r="I37" s="38" t="str">
        <f t="shared" si="2"/>
        <v>cA99</v>
      </c>
      <c r="J37" s="38"/>
      <c r="K37" s="5"/>
      <c r="L37" s="5"/>
      <c r="M37" s="5" t="s">
        <v>350</v>
      </c>
      <c r="N37" s="16" t="s">
        <v>350</v>
      </c>
      <c r="Q37" s="55" t="s">
        <v>350</v>
      </c>
      <c r="R37" s="56" t="s">
        <v>350</v>
      </c>
      <c r="S37" s="65"/>
      <c r="T37" s="65"/>
      <c r="U37" s="5" t="s">
        <v>175</v>
      </c>
      <c r="V37" s="43" t="s">
        <v>24</v>
      </c>
      <c r="W37" s="2"/>
    </row>
    <row r="38" spans="1:23" x14ac:dyDescent="0.25">
      <c r="A38" s="16" t="str">
        <f t="shared" si="0"/>
        <v/>
      </c>
      <c r="B38" s="2">
        <v>34</v>
      </c>
      <c r="C38" s="32" t="s">
        <v>692</v>
      </c>
      <c r="D38" s="5" t="s">
        <v>176</v>
      </c>
      <c r="E38" s="71"/>
      <c r="F38" s="6" t="s">
        <v>1128</v>
      </c>
      <c r="G38" s="26">
        <v>99</v>
      </c>
      <c r="H38" s="6"/>
      <c r="I38" s="38" t="str">
        <f t="shared" si="2"/>
        <v>cA99</v>
      </c>
      <c r="J38" s="38"/>
      <c r="K38" s="5"/>
      <c r="L38" s="5"/>
      <c r="M38" s="5" t="s">
        <v>351</v>
      </c>
      <c r="N38" s="16" t="s">
        <v>351</v>
      </c>
      <c r="Q38" s="55" t="s">
        <v>351</v>
      </c>
      <c r="R38" s="56" t="s">
        <v>351</v>
      </c>
      <c r="S38" s="67">
        <v>123.1</v>
      </c>
      <c r="T38" s="67">
        <v>1231</v>
      </c>
      <c r="U38" s="5" t="s">
        <v>176</v>
      </c>
      <c r="V38" s="43" t="s">
        <v>692</v>
      </c>
      <c r="W38" s="2"/>
    </row>
    <row r="39" spans="1:23" x14ac:dyDescent="0.25">
      <c r="A39" s="16" t="str">
        <f t="shared" si="0"/>
        <v/>
      </c>
      <c r="B39" s="2">
        <v>35</v>
      </c>
      <c r="C39" s="32" t="s">
        <v>693</v>
      </c>
      <c r="D39" s="5" t="s">
        <v>177</v>
      </c>
      <c r="E39" s="71"/>
      <c r="F39" s="6" t="s">
        <v>1128</v>
      </c>
      <c r="G39" s="26">
        <v>99</v>
      </c>
      <c r="H39" s="6"/>
      <c r="I39" s="38" t="str">
        <f t="shared" si="2"/>
        <v>cA99</v>
      </c>
      <c r="J39" s="38"/>
      <c r="K39" s="5"/>
      <c r="L39" s="5"/>
      <c r="M39" s="5" t="s">
        <v>352</v>
      </c>
      <c r="N39" s="16" t="s">
        <v>352</v>
      </c>
      <c r="Q39" s="55" t="s">
        <v>352</v>
      </c>
      <c r="R39" s="56" t="s">
        <v>352</v>
      </c>
      <c r="S39" s="65" t="s">
        <v>530</v>
      </c>
      <c r="T39" s="65" t="s">
        <v>1031</v>
      </c>
      <c r="U39" s="5" t="s">
        <v>177</v>
      </c>
      <c r="V39" s="43" t="s">
        <v>693</v>
      </c>
      <c r="W39" s="2"/>
    </row>
    <row r="40" spans="1:23" x14ac:dyDescent="0.25">
      <c r="A40" s="16" t="str">
        <f t="shared" si="0"/>
        <v/>
      </c>
      <c r="B40" s="2">
        <v>36</v>
      </c>
      <c r="C40" s="32" t="s">
        <v>885</v>
      </c>
      <c r="D40" s="5" t="s">
        <v>756</v>
      </c>
      <c r="E40" s="71"/>
      <c r="F40" s="6" t="s">
        <v>1128</v>
      </c>
      <c r="G40" s="26">
        <v>99</v>
      </c>
      <c r="H40" s="6"/>
      <c r="I40" s="38" t="str">
        <f t="shared" si="2"/>
        <v>cA99</v>
      </c>
      <c r="J40" s="38"/>
      <c r="K40" s="5"/>
      <c r="L40" s="5"/>
      <c r="M40" s="5" t="s">
        <v>755</v>
      </c>
      <c r="N40" s="16" t="s">
        <v>755</v>
      </c>
      <c r="Q40" s="55" t="s">
        <v>755</v>
      </c>
      <c r="R40" s="56" t="s">
        <v>755</v>
      </c>
      <c r="S40" s="65"/>
      <c r="T40" s="65"/>
      <c r="U40" s="5" t="s">
        <v>756</v>
      </c>
      <c r="V40" s="43" t="s">
        <v>885</v>
      </c>
      <c r="W40" s="2"/>
    </row>
    <row r="41" spans="1:23" x14ac:dyDescent="0.25">
      <c r="A41" s="16" t="str">
        <f t="shared" si="0"/>
        <v/>
      </c>
      <c r="B41" s="2">
        <v>37</v>
      </c>
      <c r="C41" s="32" t="s">
        <v>886</v>
      </c>
      <c r="D41" s="5" t="s">
        <v>178</v>
      </c>
      <c r="E41" s="71"/>
      <c r="F41" s="6" t="s">
        <v>1128</v>
      </c>
      <c r="G41" s="26">
        <v>99</v>
      </c>
      <c r="H41" s="6"/>
      <c r="I41" s="38" t="str">
        <f t="shared" si="2"/>
        <v>cA99</v>
      </c>
      <c r="J41" s="38"/>
      <c r="K41" s="5"/>
      <c r="L41" s="5"/>
      <c r="M41" s="5" t="s">
        <v>401</v>
      </c>
      <c r="N41" s="16" t="s">
        <v>353</v>
      </c>
      <c r="Q41" s="55" t="s">
        <v>401</v>
      </c>
      <c r="R41" s="56" t="s">
        <v>353</v>
      </c>
      <c r="S41" s="65" t="s">
        <v>531</v>
      </c>
      <c r="T41" s="65" t="s">
        <v>1034</v>
      </c>
      <c r="U41" s="5" t="s">
        <v>178</v>
      </c>
      <c r="V41" s="43" t="s">
        <v>886</v>
      </c>
      <c r="W41" s="2"/>
    </row>
    <row r="42" spans="1:23" x14ac:dyDescent="0.25">
      <c r="A42" s="16" t="str">
        <f t="shared" si="0"/>
        <v/>
      </c>
      <c r="B42" s="2">
        <v>38</v>
      </c>
      <c r="C42" s="32" t="s">
        <v>887</v>
      </c>
      <c r="D42" s="5" t="s">
        <v>179</v>
      </c>
      <c r="E42" s="71"/>
      <c r="F42" s="6" t="s">
        <v>1128</v>
      </c>
      <c r="G42" s="26">
        <v>99</v>
      </c>
      <c r="H42" s="6"/>
      <c r="I42" s="38" t="str">
        <f t="shared" si="2"/>
        <v>cA99</v>
      </c>
      <c r="J42" s="38"/>
      <c r="K42" s="5"/>
      <c r="L42" s="5"/>
      <c r="M42" s="5" t="s">
        <v>354</v>
      </c>
      <c r="N42" s="16" t="s">
        <v>354</v>
      </c>
      <c r="Q42" s="55" t="s">
        <v>354</v>
      </c>
      <c r="R42" s="56" t="s">
        <v>354</v>
      </c>
      <c r="S42" s="65"/>
      <c r="T42" s="65"/>
      <c r="U42" s="5" t="s">
        <v>179</v>
      </c>
      <c r="V42" s="43" t="s">
        <v>887</v>
      </c>
      <c r="W42" s="2"/>
    </row>
    <row r="43" spans="1:23" x14ac:dyDescent="0.25">
      <c r="A43" s="16" t="str">
        <f t="shared" si="0"/>
        <v/>
      </c>
      <c r="B43" s="2">
        <v>39</v>
      </c>
      <c r="C43" s="32" t="s">
        <v>889</v>
      </c>
      <c r="D43" s="5" t="s">
        <v>180</v>
      </c>
      <c r="E43" s="71"/>
      <c r="F43" s="6" t="s">
        <v>1128</v>
      </c>
      <c r="G43" s="26">
        <v>99</v>
      </c>
      <c r="H43" s="6"/>
      <c r="I43" s="38" t="str">
        <f t="shared" si="2"/>
        <v>cA99</v>
      </c>
      <c r="J43" s="38"/>
      <c r="K43" s="5"/>
      <c r="L43" s="5"/>
      <c r="M43" s="5" t="s">
        <v>355</v>
      </c>
      <c r="N43" s="16" t="s">
        <v>355</v>
      </c>
      <c r="Q43" s="55" t="s">
        <v>355</v>
      </c>
      <c r="R43" s="56" t="s">
        <v>355</v>
      </c>
      <c r="S43" s="65" t="s">
        <v>532</v>
      </c>
      <c r="T43" s="65" t="s">
        <v>1033</v>
      </c>
      <c r="U43" s="5" t="s">
        <v>180</v>
      </c>
      <c r="V43" s="43" t="s">
        <v>888</v>
      </c>
      <c r="W43" s="2"/>
    </row>
    <row r="44" spans="1:23" x14ac:dyDescent="0.25">
      <c r="A44" s="16" t="str">
        <f t="shared" si="0"/>
        <v/>
      </c>
      <c r="B44" s="2">
        <v>40</v>
      </c>
      <c r="C44" s="32" t="s">
        <v>890</v>
      </c>
      <c r="D44" s="5" t="s">
        <v>181</v>
      </c>
      <c r="E44" s="71"/>
      <c r="F44" s="6" t="s">
        <v>1128</v>
      </c>
      <c r="G44" s="26">
        <v>99</v>
      </c>
      <c r="H44" s="6"/>
      <c r="I44" s="38" t="str">
        <f t="shared" si="2"/>
        <v>cA99</v>
      </c>
      <c r="J44" s="38"/>
      <c r="K44" s="5"/>
      <c r="L44" s="5"/>
      <c r="M44" s="5" t="s">
        <v>356</v>
      </c>
      <c r="N44" s="16" t="s">
        <v>356</v>
      </c>
      <c r="Q44" s="55" t="s">
        <v>356</v>
      </c>
      <c r="R44" s="56" t="s">
        <v>356</v>
      </c>
      <c r="S44" s="65" t="s">
        <v>533</v>
      </c>
      <c r="T44" s="65" t="s">
        <v>1032</v>
      </c>
      <c r="U44" s="5" t="s">
        <v>181</v>
      </c>
      <c r="V44" s="43" t="s">
        <v>890</v>
      </c>
      <c r="W44" s="2"/>
    </row>
    <row r="45" spans="1:23" x14ac:dyDescent="0.25">
      <c r="A45" s="16" t="str">
        <f t="shared" si="0"/>
        <v/>
      </c>
      <c r="B45" s="2">
        <v>41</v>
      </c>
      <c r="C45" s="30" t="s">
        <v>875</v>
      </c>
      <c r="D45" s="2" t="s">
        <v>182</v>
      </c>
      <c r="E45" s="71"/>
      <c r="F45" s="6" t="s">
        <v>948</v>
      </c>
      <c r="G45" s="26"/>
      <c r="H45" s="6"/>
      <c r="I45" s="38"/>
      <c r="J45" s="38"/>
      <c r="K45" s="5"/>
      <c r="L45" s="5"/>
      <c r="M45" s="5" t="s">
        <v>948</v>
      </c>
      <c r="N45" s="5" t="s">
        <v>948</v>
      </c>
      <c r="O45" s="5"/>
      <c r="P45" s="5"/>
      <c r="Q45" s="55" t="s">
        <v>944</v>
      </c>
      <c r="R45" s="55" t="s">
        <v>1115</v>
      </c>
      <c r="S45" s="67">
        <v>127</v>
      </c>
      <c r="T45" s="67">
        <v>127</v>
      </c>
      <c r="U45" s="2" t="s">
        <v>182</v>
      </c>
      <c r="V45" s="43" t="s">
        <v>875</v>
      </c>
      <c r="W45" s="2"/>
    </row>
    <row r="46" spans="1:23" x14ac:dyDescent="0.25">
      <c r="A46" s="16" t="str">
        <f t="shared" si="0"/>
        <v/>
      </c>
      <c r="B46" s="2">
        <v>42</v>
      </c>
      <c r="C46" s="32" t="s">
        <v>25</v>
      </c>
      <c r="D46" s="5" t="s">
        <v>183</v>
      </c>
      <c r="E46" s="71"/>
      <c r="F46" s="6" t="s">
        <v>1128</v>
      </c>
      <c r="G46" s="26">
        <v>99</v>
      </c>
      <c r="H46" s="6"/>
      <c r="I46" s="38" t="str">
        <f>CONCATENATE("c",F46,G46,H46)</f>
        <v>cA99</v>
      </c>
      <c r="J46" s="38"/>
      <c r="K46" s="5"/>
      <c r="L46" s="5"/>
      <c r="M46" s="5" t="s">
        <v>357</v>
      </c>
      <c r="N46" s="16" t="s">
        <v>357</v>
      </c>
      <c r="Q46" s="55" t="s">
        <v>357</v>
      </c>
      <c r="R46" s="56" t="s">
        <v>357</v>
      </c>
      <c r="S46" s="67">
        <v>127</v>
      </c>
      <c r="T46" s="67">
        <v>127</v>
      </c>
      <c r="U46" s="5" t="s">
        <v>183</v>
      </c>
      <c r="V46" s="43" t="s">
        <v>25</v>
      </c>
      <c r="W46" s="2"/>
    </row>
    <row r="47" spans="1:23" x14ac:dyDescent="0.25">
      <c r="A47" s="16" t="str">
        <f t="shared" si="0"/>
        <v/>
      </c>
      <c r="B47" s="2">
        <v>43</v>
      </c>
      <c r="C47" s="32" t="s">
        <v>26</v>
      </c>
      <c r="D47" s="5" t="s">
        <v>184</v>
      </c>
      <c r="E47" s="71"/>
      <c r="F47" s="6" t="s">
        <v>1128</v>
      </c>
      <c r="G47" s="26">
        <v>99</v>
      </c>
      <c r="H47" s="6"/>
      <c r="I47" s="38" t="str">
        <f>CONCATENATE("c",F47,G47,H47)</f>
        <v>cA99</v>
      </c>
      <c r="J47" s="38"/>
      <c r="K47" s="5"/>
      <c r="L47" s="5"/>
      <c r="M47" s="5" t="s">
        <v>358</v>
      </c>
      <c r="N47" s="16" t="s">
        <v>358</v>
      </c>
      <c r="Q47" s="55" t="s">
        <v>358</v>
      </c>
      <c r="R47" s="56" t="s">
        <v>358</v>
      </c>
      <c r="S47" s="65"/>
      <c r="T47" s="65"/>
      <c r="U47" s="5" t="s">
        <v>184</v>
      </c>
      <c r="V47" s="43" t="s">
        <v>26</v>
      </c>
      <c r="W47" s="2"/>
    </row>
    <row r="48" spans="1:23" x14ac:dyDescent="0.25">
      <c r="A48" s="16" t="str">
        <f t="shared" si="0"/>
        <v/>
      </c>
      <c r="B48" s="2">
        <v>44</v>
      </c>
      <c r="C48" s="32" t="s">
        <v>27</v>
      </c>
      <c r="D48" s="5" t="s">
        <v>185</v>
      </c>
      <c r="E48" s="71"/>
      <c r="F48" s="6" t="s">
        <v>1128</v>
      </c>
      <c r="G48" s="26">
        <v>99</v>
      </c>
      <c r="H48" s="6"/>
      <c r="I48" s="38" t="str">
        <f>CONCATENATE("c",F48,G48,H48)</f>
        <v>cA99</v>
      </c>
      <c r="J48" s="38"/>
      <c r="K48" s="5"/>
      <c r="L48" s="5"/>
      <c r="M48" s="5" t="s">
        <v>359</v>
      </c>
      <c r="N48" s="16" t="s">
        <v>359</v>
      </c>
      <c r="Q48" s="55" t="s">
        <v>359</v>
      </c>
      <c r="R48" s="56" t="s">
        <v>359</v>
      </c>
      <c r="S48" s="65"/>
      <c r="T48" s="65"/>
      <c r="U48" s="5" t="s">
        <v>185</v>
      </c>
      <c r="V48" s="43" t="s">
        <v>27</v>
      </c>
      <c r="W48" s="2"/>
    </row>
    <row r="49" spans="1:23" x14ac:dyDescent="0.25">
      <c r="A49" s="16" t="str">
        <f t="shared" si="0"/>
        <v/>
      </c>
      <c r="B49" s="2">
        <v>45</v>
      </c>
      <c r="C49" s="32" t="s">
        <v>694</v>
      </c>
      <c r="D49" s="5" t="s">
        <v>1418</v>
      </c>
      <c r="E49" s="71"/>
      <c r="F49" s="6" t="s">
        <v>1128</v>
      </c>
      <c r="G49" s="26">
        <v>99</v>
      </c>
      <c r="H49" s="6"/>
      <c r="I49" s="38" t="str">
        <f>CONCATENATE("c",F49,G49,H49)</f>
        <v>cA99</v>
      </c>
      <c r="J49" s="38"/>
      <c r="K49" s="5"/>
      <c r="L49" s="5"/>
      <c r="M49" s="5" t="s">
        <v>945</v>
      </c>
      <c r="N49" s="16" t="s">
        <v>360</v>
      </c>
      <c r="Q49" s="55" t="s">
        <v>945</v>
      </c>
      <c r="R49" s="56" t="s">
        <v>360</v>
      </c>
      <c r="S49" s="65"/>
      <c r="T49" s="65"/>
      <c r="U49" s="5" t="s">
        <v>186</v>
      </c>
      <c r="V49" s="43" t="s">
        <v>891</v>
      </c>
      <c r="W49" s="2"/>
    </row>
    <row r="50" spans="1:23" ht="76.5" x14ac:dyDescent="0.25">
      <c r="A50" s="16" t="str">
        <f t="shared" si="0"/>
        <v/>
      </c>
      <c r="B50" s="2">
        <v>46</v>
      </c>
      <c r="C50" s="30" t="s">
        <v>876</v>
      </c>
      <c r="D50" s="5" t="s">
        <v>1122</v>
      </c>
      <c r="E50" s="71"/>
      <c r="F50" s="6" t="s">
        <v>1128</v>
      </c>
      <c r="G50" s="26">
        <v>99</v>
      </c>
      <c r="H50" s="6"/>
      <c r="I50" s="38" t="str">
        <f>CONCATENATE("c",F50,G50,H50)</f>
        <v>cA99</v>
      </c>
      <c r="J50" s="38"/>
      <c r="K50" s="5" t="s">
        <v>1514</v>
      </c>
      <c r="L50" s="5" t="s">
        <v>1588</v>
      </c>
      <c r="M50" s="5" t="s">
        <v>1520</v>
      </c>
      <c r="N50" s="19" t="s">
        <v>1519</v>
      </c>
      <c r="O50" s="19"/>
      <c r="P50" s="19"/>
      <c r="Q50" s="55" t="s">
        <v>961</v>
      </c>
      <c r="R50" s="56" t="s">
        <v>361</v>
      </c>
      <c r="S50" s="65" t="s">
        <v>534</v>
      </c>
      <c r="T50" s="65" t="s">
        <v>1105</v>
      </c>
      <c r="U50" s="5" t="s">
        <v>187</v>
      </c>
      <c r="V50" s="43" t="s">
        <v>876</v>
      </c>
      <c r="W50" s="5" t="s">
        <v>1272</v>
      </c>
    </row>
    <row r="51" spans="1:23" x14ac:dyDescent="0.25">
      <c r="A51" s="16" t="str">
        <f t="shared" si="0"/>
        <v/>
      </c>
      <c r="B51" s="2">
        <v>47</v>
      </c>
      <c r="C51" s="35" t="s">
        <v>28</v>
      </c>
      <c r="D51" s="2" t="s">
        <v>188</v>
      </c>
      <c r="E51" s="71"/>
      <c r="F51" s="6"/>
      <c r="G51" s="26"/>
      <c r="H51" s="6"/>
      <c r="I51" s="38"/>
      <c r="J51" s="38"/>
      <c r="K51" s="5" t="s">
        <v>1446</v>
      </c>
      <c r="L51" s="5"/>
      <c r="M51" s="5" t="s">
        <v>948</v>
      </c>
      <c r="N51" s="5" t="s">
        <v>948</v>
      </c>
      <c r="O51" s="5"/>
      <c r="P51" s="5"/>
      <c r="Q51" s="55" t="s">
        <v>402</v>
      </c>
      <c r="R51" s="55" t="s">
        <v>362</v>
      </c>
      <c r="S51" s="65" t="s">
        <v>535</v>
      </c>
      <c r="T51" s="66" t="s">
        <v>671</v>
      </c>
      <c r="U51" s="2" t="s">
        <v>188</v>
      </c>
      <c r="V51" s="43" t="s">
        <v>28</v>
      </c>
      <c r="W51" s="2"/>
    </row>
    <row r="52" spans="1:23" x14ac:dyDescent="0.25">
      <c r="A52" s="16" t="str">
        <f>IF(J52&lt;&gt;"",IF(H52&lt;&gt;"",CONCATENATE("....",F52,".",G52,".",H52,". - ",D52),IF(G52&lt;&gt;"",CONCATENATE("...",F52,".",G52,". - ",D52),CONCATENATE("..",F52,". - ",D52))),"")</f>
        <v/>
      </c>
      <c r="B52" s="2">
        <v>48</v>
      </c>
      <c r="C52" s="35" t="s">
        <v>29</v>
      </c>
      <c r="D52" s="5" t="s">
        <v>189</v>
      </c>
      <c r="E52" s="71"/>
      <c r="F52" s="6"/>
      <c r="G52" s="26"/>
      <c r="H52" s="6"/>
      <c r="I52" s="38"/>
      <c r="J52" s="38" t="str">
        <f t="shared" ref="J52:J53" si="3">CONCATENATE(F52,G52,H52)</f>
        <v/>
      </c>
      <c r="K52" s="5" t="s">
        <v>1446</v>
      </c>
      <c r="L52" s="5"/>
      <c r="M52" s="5" t="s">
        <v>403</v>
      </c>
      <c r="N52" s="16" t="s">
        <v>1279</v>
      </c>
      <c r="O52" s="16" t="s">
        <v>1303</v>
      </c>
      <c r="P52" s="16" t="s">
        <v>1304</v>
      </c>
      <c r="Q52" s="55" t="s">
        <v>403</v>
      </c>
      <c r="R52" s="56" t="s">
        <v>363</v>
      </c>
      <c r="S52" s="65" t="s">
        <v>536</v>
      </c>
      <c r="T52" s="65" t="s">
        <v>1104</v>
      </c>
      <c r="U52" s="5" t="s">
        <v>189</v>
      </c>
      <c r="V52" s="43" t="s">
        <v>29</v>
      </c>
      <c r="W52" s="2"/>
    </row>
    <row r="53" spans="1:23" x14ac:dyDescent="0.25">
      <c r="A53" s="16" t="str">
        <f>IF(J53&lt;&gt;"",IF(H53&lt;&gt;"",CONCATENATE("....",F53,".",G53,".",H53,". - ",D53),IF(G53&lt;&gt;"",CONCATENATE("...",F53,".",G53,". - ",D53),CONCATENATE("..",F53,". - ",D53))),"")</f>
        <v/>
      </c>
      <c r="B53" s="2">
        <v>49</v>
      </c>
      <c r="C53" s="35" t="s">
        <v>30</v>
      </c>
      <c r="D53" s="5" t="s">
        <v>190</v>
      </c>
      <c r="E53" s="71"/>
      <c r="F53" s="6"/>
      <c r="G53" s="26"/>
      <c r="H53" s="6"/>
      <c r="I53" s="38"/>
      <c r="J53" s="38" t="str">
        <f t="shared" si="3"/>
        <v/>
      </c>
      <c r="K53" s="5" t="s">
        <v>1446</v>
      </c>
      <c r="L53" s="5"/>
      <c r="M53" s="5" t="s">
        <v>404</v>
      </c>
      <c r="N53" s="16" t="s">
        <v>364</v>
      </c>
      <c r="O53" s="16" t="s">
        <v>404</v>
      </c>
      <c r="P53" s="16" t="s">
        <v>364</v>
      </c>
      <c r="Q53" s="55" t="s">
        <v>404</v>
      </c>
      <c r="R53" s="56" t="s">
        <v>364</v>
      </c>
      <c r="S53" s="65" t="s">
        <v>537</v>
      </c>
      <c r="T53" s="65" t="s">
        <v>1103</v>
      </c>
      <c r="U53" s="5" t="s">
        <v>190</v>
      </c>
      <c r="V53" s="43" t="s">
        <v>30</v>
      </c>
      <c r="W53" s="2"/>
    </row>
    <row r="54" spans="1:23" x14ac:dyDescent="0.25">
      <c r="A54" s="16" t="str">
        <f t="shared" si="0"/>
        <v>...A.07. - Influenza</v>
      </c>
      <c r="B54" s="2"/>
      <c r="C54" s="33" t="s">
        <v>1437</v>
      </c>
      <c r="D54" s="2" t="s">
        <v>1437</v>
      </c>
      <c r="E54" s="71"/>
      <c r="F54" s="6" t="s">
        <v>1128</v>
      </c>
      <c r="G54" s="26" t="s">
        <v>1139</v>
      </c>
      <c r="H54" s="6"/>
      <c r="I54" s="38" t="str">
        <f>CONCATENATE("c",F54,G54,H54)</f>
        <v>cA07</v>
      </c>
      <c r="J54" s="38" t="str">
        <f t="shared" ref="J54:J55" si="4">CONCATENATE(F54,G54,H54)</f>
        <v>A07</v>
      </c>
      <c r="K54" s="5"/>
      <c r="L54" s="5"/>
      <c r="M54" s="5" t="s">
        <v>1440</v>
      </c>
      <c r="N54" s="5" t="s">
        <v>1443</v>
      </c>
      <c r="O54" s="5"/>
      <c r="P54" s="5"/>
      <c r="Q54" s="55"/>
      <c r="R54" s="55"/>
      <c r="S54" s="65"/>
      <c r="T54" s="66"/>
      <c r="U54" s="2"/>
      <c r="V54" s="43"/>
      <c r="W54" s="2"/>
    </row>
    <row r="55" spans="1:23" x14ac:dyDescent="0.25">
      <c r="A55" s="16" t="str">
        <f t="shared" si="0"/>
        <v>...A.08. - Pneumonia</v>
      </c>
      <c r="B55" s="2"/>
      <c r="C55" s="33" t="s">
        <v>1438</v>
      </c>
      <c r="D55" s="2" t="s">
        <v>1438</v>
      </c>
      <c r="E55" s="71"/>
      <c r="F55" s="6" t="s">
        <v>1128</v>
      </c>
      <c r="G55" s="26" t="s">
        <v>1140</v>
      </c>
      <c r="H55" s="6"/>
      <c r="I55" s="38" t="str">
        <f>CONCATENATE("c",F55,G55,H55)</f>
        <v>cA08</v>
      </c>
      <c r="J55" s="38" t="str">
        <f t="shared" si="4"/>
        <v>A08</v>
      </c>
      <c r="K55" s="5"/>
      <c r="L55" s="5"/>
      <c r="M55" s="5" t="s">
        <v>1439</v>
      </c>
      <c r="N55" s="5" t="s">
        <v>1444</v>
      </c>
      <c r="O55" s="5"/>
      <c r="P55" s="5"/>
      <c r="Q55" s="55"/>
      <c r="R55" s="55"/>
      <c r="S55" s="65"/>
      <c r="T55" s="66"/>
      <c r="U55" s="2"/>
      <c r="V55" s="43"/>
      <c r="W55" s="2"/>
    </row>
    <row r="56" spans="1:23" x14ac:dyDescent="0.25">
      <c r="A56" s="16" t="str">
        <f>IF(J56&lt;&gt;"",IF(H56&lt;&gt;"",CONCATENATE("....",F56,".",G56,".",H56,". - ",D56),IF(G56&lt;&gt;"",CONCATENATE("...",F56,".",G56,". - ",D56),CONCATENATE("..",F56,". - ",D56))),"")</f>
        <v>...A.11. - COVID-19</v>
      </c>
      <c r="B56" s="2"/>
      <c r="C56" s="33" t="s">
        <v>1365</v>
      </c>
      <c r="D56" s="5" t="s">
        <v>1365</v>
      </c>
      <c r="E56" s="71"/>
      <c r="F56" s="6" t="s">
        <v>1128</v>
      </c>
      <c r="G56" s="26" t="s">
        <v>1148</v>
      </c>
      <c r="H56" s="6"/>
      <c r="I56" s="38" t="str">
        <f>CONCATENATE("c",F56,G56,H56)</f>
        <v>cA11</v>
      </c>
      <c r="J56" s="38" t="str">
        <f t="shared" ref="J56" si="5">CONCATENATE(F56,G56,H56)</f>
        <v>A11</v>
      </c>
      <c r="K56" s="5"/>
      <c r="L56" s="5"/>
      <c r="M56" s="5" t="s">
        <v>1366</v>
      </c>
      <c r="N56" s="16" t="s">
        <v>1452</v>
      </c>
      <c r="Q56" s="55"/>
      <c r="R56" s="56"/>
      <c r="S56" s="65"/>
      <c r="T56" s="65"/>
      <c r="U56" s="5"/>
      <c r="V56" s="43"/>
      <c r="W56" s="2"/>
    </row>
    <row r="57" spans="1:23" ht="38.25" x14ac:dyDescent="0.25">
      <c r="A57" s="16" t="str">
        <f t="shared" si="0"/>
        <v/>
      </c>
      <c r="B57" s="2"/>
      <c r="C57" s="30" t="s">
        <v>1441</v>
      </c>
      <c r="D57" s="2" t="s">
        <v>1441</v>
      </c>
      <c r="E57" s="71" t="s">
        <v>1442</v>
      </c>
      <c r="F57" s="6" t="s">
        <v>1128</v>
      </c>
      <c r="G57" s="26" t="s">
        <v>1202</v>
      </c>
      <c r="H57" s="6"/>
      <c r="I57" s="38" t="str">
        <f>CONCATENATE("c",F57,G57,H57)</f>
        <v>cA99</v>
      </c>
      <c r="J57" s="38"/>
      <c r="K57" s="5" t="s">
        <v>1451</v>
      </c>
      <c r="L57" s="5"/>
      <c r="M57" s="5" t="s">
        <v>1447</v>
      </c>
      <c r="N57" s="5" t="s">
        <v>1445</v>
      </c>
      <c r="O57" s="5"/>
      <c r="P57" s="5"/>
      <c r="Q57" s="55"/>
      <c r="R57" s="55"/>
      <c r="S57" s="65"/>
      <c r="T57" s="66"/>
      <c r="U57" s="2"/>
      <c r="V57" s="43"/>
      <c r="W57" s="2"/>
    </row>
    <row r="58" spans="1:23" x14ac:dyDescent="0.25">
      <c r="A58" s="16" t="str">
        <f t="shared" si="0"/>
        <v/>
      </c>
      <c r="B58" s="2">
        <v>50</v>
      </c>
      <c r="C58" s="30" t="s">
        <v>31</v>
      </c>
      <c r="D58" s="5" t="s">
        <v>191</v>
      </c>
      <c r="E58" s="71"/>
      <c r="F58" s="6" t="s">
        <v>1128</v>
      </c>
      <c r="G58" s="26" t="s">
        <v>1202</v>
      </c>
      <c r="H58" s="6"/>
      <c r="I58" s="38" t="str">
        <f>CONCATENATE("c",F58,G58,H58)</f>
        <v>cA99</v>
      </c>
      <c r="J58" s="38"/>
      <c r="K58" s="5" t="s">
        <v>1451</v>
      </c>
      <c r="L58" s="5"/>
      <c r="M58" s="5" t="s">
        <v>405</v>
      </c>
      <c r="N58" s="16" t="s">
        <v>365</v>
      </c>
      <c r="O58" s="16" t="s">
        <v>405</v>
      </c>
      <c r="P58" s="16" t="s">
        <v>365</v>
      </c>
      <c r="Q58" s="55" t="s">
        <v>405</v>
      </c>
      <c r="R58" s="56" t="s">
        <v>365</v>
      </c>
      <c r="S58" s="65" t="s">
        <v>538</v>
      </c>
      <c r="T58" s="65" t="s">
        <v>1058</v>
      </c>
      <c r="U58" s="5" t="s">
        <v>191</v>
      </c>
      <c r="V58" s="43" t="s">
        <v>31</v>
      </c>
      <c r="W58" s="2"/>
    </row>
    <row r="59" spans="1:23" x14ac:dyDescent="0.25">
      <c r="A59" s="16" t="str">
        <f t="shared" si="0"/>
        <v>...A.09. - Maternal conditions</v>
      </c>
      <c r="B59" s="2">
        <v>51</v>
      </c>
      <c r="C59" s="33" t="s">
        <v>32</v>
      </c>
      <c r="D59" s="2" t="s">
        <v>192</v>
      </c>
      <c r="E59" s="71"/>
      <c r="F59" s="6" t="s">
        <v>1128</v>
      </c>
      <c r="G59" s="26" t="s">
        <v>1141</v>
      </c>
      <c r="H59" s="6"/>
      <c r="I59" s="38" t="s">
        <v>948</v>
      </c>
      <c r="J59" s="38" t="str">
        <f>CONCATENATE(F59,G59,H59)</f>
        <v>A09</v>
      </c>
      <c r="K59" s="5"/>
      <c r="L59" s="5"/>
      <c r="M59" s="5" t="s">
        <v>948</v>
      </c>
      <c r="N59" s="5" t="s">
        <v>948</v>
      </c>
      <c r="O59" s="5"/>
      <c r="P59" s="5"/>
      <c r="Q59" s="55" t="s">
        <v>406</v>
      </c>
      <c r="R59" s="55" t="s">
        <v>366</v>
      </c>
      <c r="S59" s="65" t="s">
        <v>539</v>
      </c>
      <c r="T59" s="65" t="s">
        <v>672</v>
      </c>
      <c r="U59" s="2" t="s">
        <v>192</v>
      </c>
      <c r="V59" s="43" t="s">
        <v>32</v>
      </c>
      <c r="W59" s="2"/>
    </row>
    <row r="60" spans="1:23" ht="25.5" x14ac:dyDescent="0.25">
      <c r="A60" s="16" t="str">
        <f t="shared" si="0"/>
        <v/>
      </c>
      <c r="B60" s="2">
        <v>52</v>
      </c>
      <c r="C60" s="30" t="s">
        <v>33</v>
      </c>
      <c r="D60" s="5" t="s">
        <v>1350</v>
      </c>
      <c r="E60" s="71"/>
      <c r="F60" s="6" t="s">
        <v>1128</v>
      </c>
      <c r="G60" s="26" t="s">
        <v>1141</v>
      </c>
      <c r="H60" s="6"/>
      <c r="I60" s="38" t="str">
        <f t="shared" ref="I60:I65" si="6">CONCATENATE("c",F60,G60,H60)</f>
        <v>cA09</v>
      </c>
      <c r="J60" s="38"/>
      <c r="K60" s="5"/>
      <c r="L60" s="5"/>
      <c r="M60" s="5" t="s">
        <v>1305</v>
      </c>
      <c r="N60" s="16" t="s">
        <v>1314</v>
      </c>
      <c r="O60" s="16" t="s">
        <v>1306</v>
      </c>
      <c r="P60" s="16" t="s">
        <v>1314</v>
      </c>
      <c r="Q60" s="55" t="s">
        <v>407</v>
      </c>
      <c r="R60" s="56" t="s">
        <v>367</v>
      </c>
      <c r="S60" s="65" t="s">
        <v>540</v>
      </c>
      <c r="T60" s="65" t="s">
        <v>1062</v>
      </c>
      <c r="U60" s="5" t="s">
        <v>193</v>
      </c>
      <c r="V60" s="43" t="s">
        <v>33</v>
      </c>
      <c r="W60" s="5" t="s">
        <v>1307</v>
      </c>
    </row>
    <row r="61" spans="1:23" x14ac:dyDescent="0.25">
      <c r="A61" s="16" t="str">
        <f t="shared" si="0"/>
        <v/>
      </c>
      <c r="B61" s="2">
        <v>53</v>
      </c>
      <c r="C61" s="30" t="s">
        <v>34</v>
      </c>
      <c r="D61" s="5" t="s">
        <v>194</v>
      </c>
      <c r="E61" s="71"/>
      <c r="F61" s="6" t="s">
        <v>1128</v>
      </c>
      <c r="G61" s="26" t="s">
        <v>1141</v>
      </c>
      <c r="H61" s="6"/>
      <c r="I61" s="38" t="str">
        <f t="shared" si="6"/>
        <v>cA09</v>
      </c>
      <c r="J61" s="38"/>
      <c r="K61" s="5"/>
      <c r="L61" s="5"/>
      <c r="M61" s="5" t="s">
        <v>408</v>
      </c>
      <c r="N61" s="16" t="s">
        <v>368</v>
      </c>
      <c r="O61" s="16" t="s">
        <v>408</v>
      </c>
      <c r="P61" s="16" t="s">
        <v>368</v>
      </c>
      <c r="Q61" s="55" t="s">
        <v>408</v>
      </c>
      <c r="R61" s="56" t="s">
        <v>368</v>
      </c>
      <c r="S61" s="65" t="s">
        <v>541</v>
      </c>
      <c r="T61" s="65" t="s">
        <v>1060</v>
      </c>
      <c r="U61" s="5" t="s">
        <v>194</v>
      </c>
      <c r="V61" s="43" t="s">
        <v>34</v>
      </c>
      <c r="W61" s="2"/>
    </row>
    <row r="62" spans="1:23" ht="25.5" x14ac:dyDescent="0.25">
      <c r="A62" s="16" t="str">
        <f t="shared" si="0"/>
        <v/>
      </c>
      <c r="B62" s="2">
        <v>54</v>
      </c>
      <c r="C62" s="30" t="s">
        <v>35</v>
      </c>
      <c r="D62" s="5" t="s">
        <v>195</v>
      </c>
      <c r="E62" s="71"/>
      <c r="F62" s="6" t="s">
        <v>1128</v>
      </c>
      <c r="G62" s="26" t="s">
        <v>1141</v>
      </c>
      <c r="H62" s="6"/>
      <c r="I62" s="38" t="str">
        <f t="shared" si="6"/>
        <v>cA09</v>
      </c>
      <c r="J62" s="38"/>
      <c r="K62" s="5"/>
      <c r="L62" s="5"/>
      <c r="M62" s="5" t="s">
        <v>409</v>
      </c>
      <c r="N62" s="16" t="s">
        <v>369</v>
      </c>
      <c r="O62" s="16" t="s">
        <v>1308</v>
      </c>
      <c r="P62" s="16" t="s">
        <v>369</v>
      </c>
      <c r="Q62" s="55" t="s">
        <v>409</v>
      </c>
      <c r="R62" s="56" t="s">
        <v>369</v>
      </c>
      <c r="S62" s="65" t="s">
        <v>542</v>
      </c>
      <c r="T62" s="67">
        <v>642</v>
      </c>
      <c r="U62" s="5" t="s">
        <v>195</v>
      </c>
      <c r="V62" s="43" t="s">
        <v>35</v>
      </c>
      <c r="W62" s="5" t="s">
        <v>1309</v>
      </c>
    </row>
    <row r="63" spans="1:23" x14ac:dyDescent="0.25">
      <c r="A63" s="16" t="str">
        <f t="shared" si="0"/>
        <v/>
      </c>
      <c r="B63" s="2">
        <v>55</v>
      </c>
      <c r="C63" s="30" t="s">
        <v>36</v>
      </c>
      <c r="D63" s="5" t="s">
        <v>1359</v>
      </c>
      <c r="E63" s="71"/>
      <c r="F63" s="6" t="s">
        <v>1128</v>
      </c>
      <c r="G63" s="26" t="s">
        <v>1141</v>
      </c>
      <c r="H63" s="6"/>
      <c r="I63" s="38" t="str">
        <f t="shared" si="6"/>
        <v>cA09</v>
      </c>
      <c r="J63" s="38"/>
      <c r="K63" s="5"/>
      <c r="L63" s="5"/>
      <c r="M63" s="5" t="s">
        <v>410</v>
      </c>
      <c r="N63" s="16" t="s">
        <v>370</v>
      </c>
      <c r="O63" s="16" t="s">
        <v>410</v>
      </c>
      <c r="P63" s="16" t="s">
        <v>370</v>
      </c>
      <c r="Q63" s="55" t="s">
        <v>410</v>
      </c>
      <c r="R63" s="56" t="s">
        <v>370</v>
      </c>
      <c r="S63" s="65" t="s">
        <v>543</v>
      </c>
      <c r="T63" s="65" t="s">
        <v>1061</v>
      </c>
      <c r="U63" s="5" t="s">
        <v>196</v>
      </c>
      <c r="V63" s="43" t="s">
        <v>36</v>
      </c>
      <c r="W63" s="2"/>
    </row>
    <row r="64" spans="1:23" ht="25.5" x14ac:dyDescent="0.25">
      <c r="A64" s="16" t="str">
        <f t="shared" si="0"/>
        <v/>
      </c>
      <c r="B64" s="2">
        <v>56</v>
      </c>
      <c r="C64" s="30" t="s">
        <v>37</v>
      </c>
      <c r="D64" s="5" t="s">
        <v>197</v>
      </c>
      <c r="E64" s="71"/>
      <c r="F64" s="6" t="s">
        <v>1128</v>
      </c>
      <c r="G64" s="26" t="s">
        <v>1141</v>
      </c>
      <c r="H64" s="6"/>
      <c r="I64" s="38" t="str">
        <f t="shared" si="6"/>
        <v>cA09</v>
      </c>
      <c r="J64" s="38"/>
      <c r="K64" s="5"/>
      <c r="L64" s="5"/>
      <c r="M64" s="5" t="s">
        <v>411</v>
      </c>
      <c r="N64" s="16" t="s">
        <v>371</v>
      </c>
      <c r="O64" s="16" t="s">
        <v>1310</v>
      </c>
      <c r="P64" s="16" t="s">
        <v>1311</v>
      </c>
      <c r="Q64" s="55" t="s">
        <v>411</v>
      </c>
      <c r="R64" s="56" t="s">
        <v>371</v>
      </c>
      <c r="S64" s="65" t="s">
        <v>544</v>
      </c>
      <c r="T64" s="65" t="s">
        <v>1059</v>
      </c>
      <c r="U64" s="5" t="s">
        <v>197</v>
      </c>
      <c r="V64" s="43" t="s">
        <v>37</v>
      </c>
      <c r="W64" s="2"/>
    </row>
    <row r="65" spans="1:23" ht="25.5" x14ac:dyDescent="0.25">
      <c r="A65" s="16" t="str">
        <f t="shared" si="0"/>
        <v/>
      </c>
      <c r="B65" s="2">
        <v>57</v>
      </c>
      <c r="C65" s="30" t="s">
        <v>38</v>
      </c>
      <c r="D65" s="5" t="s">
        <v>198</v>
      </c>
      <c r="E65" s="71"/>
      <c r="F65" s="6" t="s">
        <v>1128</v>
      </c>
      <c r="G65" s="26" t="s">
        <v>1141</v>
      </c>
      <c r="H65" s="6"/>
      <c r="I65" s="38" t="str">
        <f t="shared" si="6"/>
        <v>cA09</v>
      </c>
      <c r="J65" s="38"/>
      <c r="K65" s="5"/>
      <c r="L65" s="5"/>
      <c r="M65" s="5" t="s">
        <v>412</v>
      </c>
      <c r="N65" s="16" t="s">
        <v>372</v>
      </c>
      <c r="O65" s="16" t="s">
        <v>1312</v>
      </c>
      <c r="P65" s="16" t="s">
        <v>1313</v>
      </c>
      <c r="Q65" s="55" t="s">
        <v>412</v>
      </c>
      <c r="R65" s="56" t="s">
        <v>372</v>
      </c>
      <c r="S65" s="65" t="s">
        <v>545</v>
      </c>
      <c r="T65" s="65" t="s">
        <v>1102</v>
      </c>
      <c r="U65" s="5" t="s">
        <v>198</v>
      </c>
      <c r="V65" s="43" t="s">
        <v>38</v>
      </c>
      <c r="W65" s="2"/>
    </row>
    <row r="66" spans="1:23" ht="25.5" x14ac:dyDescent="0.25">
      <c r="A66" s="16" t="str">
        <f t="shared" si="0"/>
        <v>...A.10. - Neonatal conditions</v>
      </c>
      <c r="B66" s="2">
        <v>58</v>
      </c>
      <c r="C66" s="33" t="s">
        <v>39</v>
      </c>
      <c r="D66" s="2" t="s">
        <v>199</v>
      </c>
      <c r="E66" s="71"/>
      <c r="F66" s="6" t="s">
        <v>1128</v>
      </c>
      <c r="G66" s="26" t="s">
        <v>1143</v>
      </c>
      <c r="H66" s="6"/>
      <c r="I66" s="38" t="s">
        <v>948</v>
      </c>
      <c r="J66" s="38" t="str">
        <f>CONCATENATE(F66,G66,H66)</f>
        <v>A10</v>
      </c>
      <c r="K66" s="5" t="s">
        <v>1481</v>
      </c>
      <c r="L66" s="5"/>
      <c r="M66" s="5" t="s">
        <v>413</v>
      </c>
      <c r="N66" s="5" t="s">
        <v>1113</v>
      </c>
      <c r="O66" s="5"/>
      <c r="P66" s="5"/>
      <c r="Q66" s="55" t="s">
        <v>413</v>
      </c>
      <c r="R66" s="55" t="s">
        <v>1113</v>
      </c>
      <c r="S66" s="65" t="s">
        <v>547</v>
      </c>
      <c r="T66" s="65" t="s">
        <v>546</v>
      </c>
      <c r="U66" s="2" t="s">
        <v>199</v>
      </c>
      <c r="V66" s="43" t="s">
        <v>39</v>
      </c>
      <c r="W66" s="2"/>
    </row>
    <row r="67" spans="1:23" x14ac:dyDescent="0.25">
      <c r="A67" s="16" t="str">
        <f t="shared" si="0"/>
        <v/>
      </c>
      <c r="B67" s="2">
        <v>59</v>
      </c>
      <c r="C67" s="30" t="s">
        <v>40</v>
      </c>
      <c r="D67" s="5" t="s">
        <v>200</v>
      </c>
      <c r="E67" s="71"/>
      <c r="F67" s="6" t="s">
        <v>1128</v>
      </c>
      <c r="G67" s="26" t="s">
        <v>1143</v>
      </c>
      <c r="H67" s="6"/>
      <c r="I67" s="38" t="str">
        <f>CONCATENATE("c",F67,G67,H67)</f>
        <v>cA10</v>
      </c>
      <c r="J67" s="38"/>
      <c r="K67" s="5"/>
      <c r="L67" s="5"/>
      <c r="M67" s="5" t="s">
        <v>414</v>
      </c>
      <c r="N67" s="16" t="s">
        <v>373</v>
      </c>
      <c r="Q67" s="55" t="s">
        <v>414</v>
      </c>
      <c r="R67" s="56" t="s">
        <v>373</v>
      </c>
      <c r="S67" s="65" t="s">
        <v>548</v>
      </c>
      <c r="T67" s="65" t="s">
        <v>1090</v>
      </c>
      <c r="U67" s="5" t="s">
        <v>200</v>
      </c>
      <c r="V67" s="43" t="s">
        <v>40</v>
      </c>
      <c r="W67" s="2"/>
    </row>
    <row r="68" spans="1:23" ht="25.5" x14ac:dyDescent="0.25">
      <c r="B68" s="2"/>
      <c r="C68" s="30" t="s">
        <v>1448</v>
      </c>
      <c r="D68" s="5"/>
      <c r="E68" s="71"/>
      <c r="F68" s="6" t="s">
        <v>1128</v>
      </c>
      <c r="G68" s="26" t="s">
        <v>1143</v>
      </c>
      <c r="H68" s="6"/>
      <c r="I68" s="38" t="str">
        <f>CONCATENATE("c",F68,G68,H68)</f>
        <v>cA10</v>
      </c>
      <c r="J68" s="38"/>
      <c r="K68" s="5" t="s">
        <v>1485</v>
      </c>
      <c r="L68" s="5" t="s">
        <v>1450</v>
      </c>
      <c r="M68" s="5" t="s">
        <v>1449</v>
      </c>
      <c r="N68" s="16" t="s">
        <v>1449</v>
      </c>
      <c r="Q68" s="55"/>
      <c r="R68" s="56"/>
      <c r="S68" s="65"/>
      <c r="T68" s="65"/>
      <c r="U68" s="5"/>
      <c r="V68" s="43"/>
      <c r="W68" s="2"/>
    </row>
    <row r="69" spans="1:23" ht="25.5" x14ac:dyDescent="0.25">
      <c r="A69" s="16" t="str">
        <f t="shared" si="0"/>
        <v/>
      </c>
      <c r="B69" s="2">
        <v>60</v>
      </c>
      <c r="C69" s="30" t="s">
        <v>41</v>
      </c>
      <c r="D69" s="5" t="s">
        <v>201</v>
      </c>
      <c r="E69" s="71"/>
      <c r="F69" s="6" t="s">
        <v>1128</v>
      </c>
      <c r="G69" s="26" t="s">
        <v>1143</v>
      </c>
      <c r="H69" s="6"/>
      <c r="I69" s="38" t="str">
        <f>CONCATENATE("c",F69,G69,H69)</f>
        <v>cA10</v>
      </c>
      <c r="J69" s="38"/>
      <c r="K69" s="5"/>
      <c r="L69" s="5"/>
      <c r="M69" s="5" t="s">
        <v>415</v>
      </c>
      <c r="N69" s="16" t="s">
        <v>374</v>
      </c>
      <c r="Q69" s="55" t="s">
        <v>415</v>
      </c>
      <c r="R69" s="56" t="s">
        <v>374</v>
      </c>
      <c r="S69" s="65" t="s">
        <v>549</v>
      </c>
      <c r="T69" s="65" t="s">
        <v>1089</v>
      </c>
      <c r="U69" s="5" t="s">
        <v>201</v>
      </c>
      <c r="V69" s="43" t="s">
        <v>41</v>
      </c>
      <c r="W69" s="2"/>
    </row>
    <row r="70" spans="1:23" ht="25.5" x14ac:dyDescent="0.25">
      <c r="A70" s="16" t="str">
        <f t="shared" ref="A70:A135" si="7">IF(J70&lt;&gt;"",IF(H70&lt;&gt;"",CONCATENATE("....",F70,".",G70,".",H70,". - ",D70),IF(G70&lt;&gt;"",CONCATENATE("...",F70,".",G70,". - ",D70),CONCATENATE("..",F70,". - ",D70))),"")</f>
        <v/>
      </c>
      <c r="B70" s="2">
        <v>61</v>
      </c>
      <c r="C70" s="30" t="s">
        <v>42</v>
      </c>
      <c r="D70" s="5" t="s">
        <v>202</v>
      </c>
      <c r="E70" s="71"/>
      <c r="F70" s="6" t="s">
        <v>1128</v>
      </c>
      <c r="G70" s="26" t="s">
        <v>1143</v>
      </c>
      <c r="H70" s="6"/>
      <c r="I70" s="38" t="str">
        <f>CONCATENATE("c",F70,G70,H70)</f>
        <v>cA10</v>
      </c>
      <c r="J70" s="38"/>
      <c r="K70" s="5"/>
      <c r="L70" s="5"/>
      <c r="M70" s="5" t="s">
        <v>416</v>
      </c>
      <c r="N70" s="16" t="s">
        <v>1114</v>
      </c>
      <c r="Q70" s="55" t="s">
        <v>416</v>
      </c>
      <c r="R70" s="56" t="s">
        <v>1114</v>
      </c>
      <c r="S70" s="65" t="s">
        <v>550</v>
      </c>
      <c r="T70" s="65" t="s">
        <v>1030</v>
      </c>
      <c r="U70" s="5" t="s">
        <v>202</v>
      </c>
      <c r="V70" s="43" t="s">
        <v>42</v>
      </c>
      <c r="W70" s="2"/>
    </row>
    <row r="71" spans="1:23" ht="38.25" x14ac:dyDescent="0.25">
      <c r="A71" s="16" t="str">
        <f t="shared" si="7"/>
        <v/>
      </c>
      <c r="B71" s="2">
        <v>62</v>
      </c>
      <c r="C71" s="30" t="s">
        <v>43</v>
      </c>
      <c r="D71" s="5" t="s">
        <v>203</v>
      </c>
      <c r="E71" s="71"/>
      <c r="F71" s="6" t="s">
        <v>1128</v>
      </c>
      <c r="G71" s="26" t="s">
        <v>1143</v>
      </c>
      <c r="H71" s="6"/>
      <c r="I71" s="38" t="str">
        <f>CONCATENATE("c",F71,G71,H71)</f>
        <v>cA10</v>
      </c>
      <c r="J71" s="38"/>
      <c r="K71" s="5" t="s">
        <v>1482</v>
      </c>
      <c r="L71" s="5" t="s">
        <v>1149</v>
      </c>
      <c r="M71" s="5" t="s">
        <v>1483</v>
      </c>
      <c r="N71" s="19" t="s">
        <v>1484</v>
      </c>
      <c r="O71" s="19"/>
      <c r="P71" s="19"/>
      <c r="Q71" s="55" t="s">
        <v>417</v>
      </c>
      <c r="R71" s="56" t="s">
        <v>375</v>
      </c>
      <c r="S71" s="65" t="s">
        <v>551</v>
      </c>
      <c r="T71" s="65" t="s">
        <v>1088</v>
      </c>
      <c r="U71" s="5" t="s">
        <v>203</v>
      </c>
      <c r="V71" s="43" t="s">
        <v>43</v>
      </c>
      <c r="W71" s="2"/>
    </row>
    <row r="72" spans="1:23" x14ac:dyDescent="0.25">
      <c r="A72" s="16" t="str">
        <f t="shared" si="7"/>
        <v/>
      </c>
      <c r="B72" s="2">
        <v>63</v>
      </c>
      <c r="C72" s="33" t="s">
        <v>44</v>
      </c>
      <c r="D72" s="2" t="s">
        <v>204</v>
      </c>
      <c r="E72" s="71"/>
      <c r="F72" s="6" t="s">
        <v>1128</v>
      </c>
      <c r="G72" s="26"/>
      <c r="H72" s="6"/>
      <c r="I72" s="38"/>
      <c r="J72" s="38"/>
      <c r="K72" s="5"/>
      <c r="L72" s="5"/>
      <c r="M72" s="5" t="s">
        <v>948</v>
      </c>
      <c r="N72" s="5" t="s">
        <v>948</v>
      </c>
      <c r="O72" s="5"/>
      <c r="P72" s="5"/>
      <c r="Q72" s="55" t="s">
        <v>418</v>
      </c>
      <c r="R72" s="55" t="s">
        <v>376</v>
      </c>
      <c r="S72" s="65" t="s">
        <v>552</v>
      </c>
      <c r="T72" s="65" t="s">
        <v>673</v>
      </c>
      <c r="U72" s="2" t="s">
        <v>204</v>
      </c>
      <c r="V72" s="43" t="s">
        <v>44</v>
      </c>
      <c r="W72" s="2"/>
    </row>
    <row r="73" spans="1:23" x14ac:dyDescent="0.25">
      <c r="A73" s="16" t="str">
        <f t="shared" si="7"/>
        <v/>
      </c>
      <c r="B73" s="2">
        <v>64</v>
      </c>
      <c r="C73" s="30" t="s">
        <v>45</v>
      </c>
      <c r="D73" s="5" t="s">
        <v>205</v>
      </c>
      <c r="E73" s="71"/>
      <c r="F73" s="6" t="s">
        <v>1128</v>
      </c>
      <c r="G73" s="26" t="s">
        <v>1523</v>
      </c>
      <c r="H73" s="6"/>
      <c r="I73" s="38" t="str">
        <f t="shared" ref="I73:I80" si="8">CONCATENATE("c",F73,G73,H73)</f>
        <v>cA14</v>
      </c>
      <c r="J73" s="38"/>
      <c r="K73" s="5" t="s">
        <v>1529</v>
      </c>
      <c r="L73" s="5" t="s">
        <v>1516</v>
      </c>
      <c r="M73" s="5" t="s">
        <v>419</v>
      </c>
      <c r="N73" s="16" t="s">
        <v>1196</v>
      </c>
      <c r="Q73" s="55" t="s">
        <v>419</v>
      </c>
      <c r="R73" s="57" t="s">
        <v>377</v>
      </c>
      <c r="S73" s="65" t="s">
        <v>553</v>
      </c>
      <c r="T73" s="65" t="s">
        <v>1063</v>
      </c>
      <c r="U73" s="5" t="s">
        <v>205</v>
      </c>
      <c r="V73" s="43" t="s">
        <v>45</v>
      </c>
      <c r="W73" s="2"/>
    </row>
    <row r="74" spans="1:23" x14ac:dyDescent="0.25">
      <c r="A74" s="16" t="str">
        <f t="shared" si="7"/>
        <v/>
      </c>
      <c r="B74" s="2">
        <v>65</v>
      </c>
      <c r="C74" s="30" t="s">
        <v>46</v>
      </c>
      <c r="D74" s="5" t="s">
        <v>206</v>
      </c>
      <c r="E74" s="71"/>
      <c r="F74" s="6" t="s">
        <v>1128</v>
      </c>
      <c r="G74" s="26">
        <v>99</v>
      </c>
      <c r="H74" s="6"/>
      <c r="I74" s="38" t="str">
        <f t="shared" si="8"/>
        <v>cA99</v>
      </c>
      <c r="J74" s="38"/>
      <c r="K74" s="5"/>
      <c r="L74" s="5"/>
      <c r="M74" s="5" t="s">
        <v>420</v>
      </c>
      <c r="N74" s="16" t="s">
        <v>378</v>
      </c>
      <c r="Q74" s="55" t="s">
        <v>420</v>
      </c>
      <c r="R74" s="56" t="s">
        <v>378</v>
      </c>
      <c r="S74" s="67">
        <v>244.2</v>
      </c>
      <c r="T74" s="67">
        <v>2442</v>
      </c>
      <c r="U74" s="5" t="s">
        <v>206</v>
      </c>
      <c r="V74" s="43" t="s">
        <v>46</v>
      </c>
      <c r="W74" s="2"/>
    </row>
    <row r="75" spans="1:23" x14ac:dyDescent="0.25">
      <c r="A75" s="16" t="str">
        <f t="shared" si="7"/>
        <v/>
      </c>
      <c r="B75" s="2">
        <v>66</v>
      </c>
      <c r="C75" s="30" t="s">
        <v>47</v>
      </c>
      <c r="D75" s="5" t="s">
        <v>207</v>
      </c>
      <c r="E75" s="71"/>
      <c r="F75" s="6" t="s">
        <v>1128</v>
      </c>
      <c r="G75" s="26">
        <v>99</v>
      </c>
      <c r="H75" s="6"/>
      <c r="I75" s="38" t="str">
        <f t="shared" si="8"/>
        <v>cA99</v>
      </c>
      <c r="J75" s="38"/>
      <c r="K75" s="5"/>
      <c r="L75" s="5"/>
      <c r="M75" s="5" t="s">
        <v>379</v>
      </c>
      <c r="N75" s="16" t="s">
        <v>379</v>
      </c>
      <c r="Q75" s="55" t="s">
        <v>379</v>
      </c>
      <c r="R75" s="56" t="s">
        <v>379</v>
      </c>
      <c r="S75" s="65"/>
      <c r="T75" s="65"/>
      <c r="U75" s="5" t="s">
        <v>207</v>
      </c>
      <c r="V75" s="43" t="s">
        <v>47</v>
      </c>
      <c r="W75" s="2"/>
    </row>
    <row r="76" spans="1:23" x14ac:dyDescent="0.25">
      <c r="A76" s="16" t="str">
        <f t="shared" si="7"/>
        <v/>
      </c>
      <c r="B76" s="2">
        <v>67</v>
      </c>
      <c r="C76" s="30" t="s">
        <v>48</v>
      </c>
      <c r="D76" s="5" t="s">
        <v>1360</v>
      </c>
      <c r="E76" s="71"/>
      <c r="F76" s="6" t="s">
        <v>1128</v>
      </c>
      <c r="G76" s="26" t="s">
        <v>1504</v>
      </c>
      <c r="H76" s="6"/>
      <c r="I76" s="38" t="str">
        <f t="shared" si="8"/>
        <v>cA13</v>
      </c>
      <c r="J76" s="38"/>
      <c r="K76" s="5" t="s">
        <v>1530</v>
      </c>
      <c r="L76" s="5" t="s">
        <v>1516</v>
      </c>
      <c r="M76" s="5" t="s">
        <v>421</v>
      </c>
      <c r="N76" s="16" t="s">
        <v>380</v>
      </c>
      <c r="Q76" s="55" t="s">
        <v>421</v>
      </c>
      <c r="R76" s="56" t="s">
        <v>380</v>
      </c>
      <c r="S76" s="65" t="s">
        <v>554</v>
      </c>
      <c r="T76" s="65" t="s">
        <v>1029</v>
      </c>
      <c r="U76" s="5" t="s">
        <v>208</v>
      </c>
      <c r="V76" s="43" t="s">
        <v>48</v>
      </c>
      <c r="W76" s="2"/>
    </row>
    <row r="77" spans="1:23" x14ac:dyDescent="0.25">
      <c r="A77" s="16" t="str">
        <f t="shared" si="7"/>
        <v/>
      </c>
      <c r="B77" s="2">
        <v>68</v>
      </c>
      <c r="C77" s="30" t="s">
        <v>695</v>
      </c>
      <c r="D77" s="5" t="s">
        <v>209</v>
      </c>
      <c r="E77" s="71"/>
      <c r="F77" s="6" t="s">
        <v>1128</v>
      </c>
      <c r="G77" s="26">
        <v>99</v>
      </c>
      <c r="H77" s="6"/>
      <c r="I77" s="38" t="str">
        <f t="shared" si="8"/>
        <v>cA99</v>
      </c>
      <c r="J77" s="38"/>
      <c r="K77" s="5" t="s">
        <v>1533</v>
      </c>
      <c r="L77" s="5" t="s">
        <v>1516</v>
      </c>
      <c r="M77" s="5" t="s">
        <v>1532</v>
      </c>
      <c r="N77" s="16" t="s">
        <v>1589</v>
      </c>
      <c r="Q77" s="55" t="s">
        <v>422</v>
      </c>
      <c r="R77" s="56" t="s">
        <v>381</v>
      </c>
      <c r="S77" s="65" t="s">
        <v>555</v>
      </c>
      <c r="T77" s="65" t="s">
        <v>1064</v>
      </c>
      <c r="U77" s="5" t="s">
        <v>209</v>
      </c>
      <c r="V77" s="43" t="s">
        <v>49</v>
      </c>
      <c r="W77" s="2"/>
    </row>
    <row r="78" spans="1:23" x14ac:dyDescent="0.25">
      <c r="A78" s="16" t="str">
        <f t="shared" si="7"/>
        <v>...A.12. - Sepsis</v>
      </c>
      <c r="B78" s="2"/>
      <c r="C78" s="30" t="s">
        <v>1500</v>
      </c>
      <c r="D78" s="5" t="s">
        <v>1500</v>
      </c>
      <c r="E78" s="71"/>
      <c r="F78" s="6" t="s">
        <v>1128</v>
      </c>
      <c r="G78" s="26" t="s">
        <v>1142</v>
      </c>
      <c r="H78" s="6"/>
      <c r="I78" s="38" t="str">
        <f t="shared" si="8"/>
        <v>cA12</v>
      </c>
      <c r="J78" s="38" t="str">
        <f>CONCATENATE(F78,G78,H78)</f>
        <v>A12</v>
      </c>
      <c r="K78" s="5" t="s">
        <v>1515</v>
      </c>
      <c r="L78" s="5" t="s">
        <v>1516</v>
      </c>
      <c r="M78" s="5" t="s">
        <v>1518</v>
      </c>
      <c r="N78" s="16" t="s">
        <v>1517</v>
      </c>
      <c r="Q78" s="55"/>
      <c r="R78" s="56"/>
      <c r="S78" s="65"/>
      <c r="T78" s="65"/>
      <c r="U78" s="5"/>
      <c r="V78" s="43"/>
      <c r="W78" s="2"/>
    </row>
    <row r="79" spans="1:23" x14ac:dyDescent="0.25">
      <c r="A79" s="16" t="str">
        <f t="shared" si="7"/>
        <v>...A.13. - Anemia</v>
      </c>
      <c r="B79" s="2"/>
      <c r="C79" s="30" t="s">
        <v>1521</v>
      </c>
      <c r="D79" s="5" t="s">
        <v>1521</v>
      </c>
      <c r="E79" s="71"/>
      <c r="F79" s="6" t="s">
        <v>1128</v>
      </c>
      <c r="G79" s="26" t="s">
        <v>1504</v>
      </c>
      <c r="H79" s="6"/>
      <c r="I79" s="38" t="str">
        <f t="shared" si="8"/>
        <v>cA13</v>
      </c>
      <c r="J79" s="38" t="str">
        <f t="shared" ref="J79:J80" si="9">CONCATENATE(F79,G79,H79)</f>
        <v>A13</v>
      </c>
      <c r="K79" s="5" t="s">
        <v>1524</v>
      </c>
      <c r="L79" s="5" t="s">
        <v>1516</v>
      </c>
      <c r="M79" s="5" t="s">
        <v>1526</v>
      </c>
      <c r="N79" s="16" t="s">
        <v>1531</v>
      </c>
      <c r="Q79" s="55"/>
      <c r="R79" s="56"/>
      <c r="S79" s="65"/>
      <c r="T79" s="65"/>
      <c r="U79" s="5"/>
      <c r="V79" s="43"/>
      <c r="W79" s="2"/>
    </row>
    <row r="80" spans="1:23" x14ac:dyDescent="0.25">
      <c r="A80" s="16" t="str">
        <f t="shared" si="7"/>
        <v>...A.14. - Malnutrition</v>
      </c>
      <c r="B80" s="2"/>
      <c r="C80" s="30" t="s">
        <v>1522</v>
      </c>
      <c r="D80" s="5" t="s">
        <v>1522</v>
      </c>
      <c r="E80" s="71"/>
      <c r="F80" s="6" t="s">
        <v>1128</v>
      </c>
      <c r="G80" s="26" t="s">
        <v>1523</v>
      </c>
      <c r="H80" s="6"/>
      <c r="I80" s="38" t="str">
        <f t="shared" si="8"/>
        <v>cA14</v>
      </c>
      <c r="J80" s="38" t="str">
        <f t="shared" si="9"/>
        <v>A14</v>
      </c>
      <c r="K80" s="5" t="s">
        <v>1525</v>
      </c>
      <c r="L80" s="5" t="s">
        <v>1516</v>
      </c>
      <c r="M80" s="5" t="s">
        <v>1527</v>
      </c>
      <c r="N80" s="16" t="s">
        <v>1528</v>
      </c>
      <c r="Q80" s="55"/>
      <c r="R80" s="56"/>
      <c r="S80" s="65"/>
      <c r="T80" s="65"/>
      <c r="U80" s="5"/>
      <c r="V80" s="43"/>
      <c r="W80" s="2"/>
    </row>
    <row r="81" spans="1:23" ht="84" x14ac:dyDescent="0.25">
      <c r="A81" s="16" t="str">
        <f t="shared" si="7"/>
        <v/>
      </c>
      <c r="B81" s="2">
        <v>69</v>
      </c>
      <c r="C81" s="45" t="s">
        <v>50</v>
      </c>
      <c r="D81" s="2" t="s">
        <v>210</v>
      </c>
      <c r="E81" s="73"/>
      <c r="F81" s="6"/>
      <c r="G81" s="26"/>
      <c r="H81" s="6"/>
      <c r="I81" s="38"/>
      <c r="J81" s="38"/>
      <c r="K81" s="5"/>
      <c r="L81" s="5"/>
      <c r="M81" s="5" t="s">
        <v>948</v>
      </c>
      <c r="N81" s="5" t="s">
        <v>948</v>
      </c>
      <c r="O81" s="5"/>
      <c r="P81" s="5"/>
      <c r="Q81" s="55" t="s">
        <v>962</v>
      </c>
      <c r="R81" s="55" t="s">
        <v>382</v>
      </c>
      <c r="S81" s="68" t="s">
        <v>1336</v>
      </c>
      <c r="T81" s="65" t="s">
        <v>556</v>
      </c>
      <c r="U81" s="2" t="s">
        <v>210</v>
      </c>
      <c r="V81" s="43" t="s">
        <v>50</v>
      </c>
      <c r="W81" s="2"/>
    </row>
    <row r="82" spans="1:23" x14ac:dyDescent="0.25">
      <c r="A82" s="16" t="str">
        <f t="shared" si="7"/>
        <v>..D. - Other Chronic</v>
      </c>
      <c r="B82" s="2"/>
      <c r="C82" s="33" t="s">
        <v>1127</v>
      </c>
      <c r="D82" s="20" t="s">
        <v>1145</v>
      </c>
      <c r="E82" s="71"/>
      <c r="F82" s="25" t="s">
        <v>1131</v>
      </c>
      <c r="G82" s="26"/>
      <c r="H82" s="6"/>
      <c r="I82" s="38"/>
      <c r="J82" s="38" t="str">
        <f>CONCATENATE(F82,G82,H82)</f>
        <v>D</v>
      </c>
      <c r="K82" s="5"/>
      <c r="L82" s="5"/>
      <c r="M82" s="5"/>
      <c r="N82" s="19"/>
      <c r="O82" s="19"/>
      <c r="P82" s="19"/>
      <c r="Q82" s="55"/>
      <c r="R82" s="58"/>
      <c r="S82" s="65"/>
      <c r="T82" s="65"/>
      <c r="U82" s="43" t="s">
        <v>1145</v>
      </c>
      <c r="W82" s="2"/>
    </row>
    <row r="83" spans="1:23" ht="30" x14ac:dyDescent="0.25">
      <c r="A83" s="16" t="str">
        <f t="shared" si="7"/>
        <v>..B. - Cancer/Malignant neoplasms</v>
      </c>
      <c r="B83" s="2">
        <v>70</v>
      </c>
      <c r="C83" s="33" t="s">
        <v>51</v>
      </c>
      <c r="D83" s="2" t="s">
        <v>1244</v>
      </c>
      <c r="E83" s="71"/>
      <c r="F83" s="25" t="s">
        <v>1129</v>
      </c>
      <c r="G83" s="26"/>
      <c r="H83" s="6"/>
      <c r="I83" s="38"/>
      <c r="J83" s="38" t="str">
        <f>CONCATENATE(F83,G83,H83)</f>
        <v>B</v>
      </c>
      <c r="K83" s="5"/>
      <c r="L83" s="5"/>
      <c r="M83" s="5" t="s">
        <v>948</v>
      </c>
      <c r="N83" s="19" t="s">
        <v>948</v>
      </c>
      <c r="O83" s="19"/>
      <c r="P83" s="19"/>
      <c r="Q83" s="55" t="s">
        <v>423</v>
      </c>
      <c r="R83" s="58" t="s">
        <v>762</v>
      </c>
      <c r="S83" s="65" t="s">
        <v>558</v>
      </c>
      <c r="T83" s="65" t="s">
        <v>557</v>
      </c>
      <c r="U83" s="2" t="s">
        <v>211</v>
      </c>
      <c r="V83" s="43" t="s">
        <v>51</v>
      </c>
      <c r="W83" s="2"/>
    </row>
    <row r="84" spans="1:23" ht="25.5" x14ac:dyDescent="0.25">
      <c r="A84" s="16" t="str">
        <f t="shared" si="7"/>
        <v>...B.01. - Mouth and oropharynx cancers</v>
      </c>
      <c r="B84" s="2">
        <v>71</v>
      </c>
      <c r="C84" s="34" t="s">
        <v>52</v>
      </c>
      <c r="D84" s="5" t="s">
        <v>212</v>
      </c>
      <c r="E84" s="74"/>
      <c r="F84" s="6" t="s">
        <v>1129</v>
      </c>
      <c r="G84" s="26" t="s">
        <v>1133</v>
      </c>
      <c r="H84" s="6"/>
      <c r="I84" s="38" t="str">
        <f t="shared" ref="I84:I93" si="10">CONCATENATE("c",F84,G84,H84)</f>
        <v>cB01</v>
      </c>
      <c r="J84" s="38" t="str">
        <f>CONCATENATE(F84,G84,H84)</f>
        <v>B01</v>
      </c>
      <c r="K84" s="5"/>
      <c r="L84" s="5"/>
      <c r="M84" s="5" t="s">
        <v>1233</v>
      </c>
      <c r="N84" s="47" t="s">
        <v>1233</v>
      </c>
      <c r="O84" s="47"/>
      <c r="P84" s="47"/>
      <c r="Q84" s="55" t="s">
        <v>424</v>
      </c>
      <c r="R84" s="59" t="s">
        <v>763</v>
      </c>
      <c r="S84" s="65"/>
      <c r="T84" s="65"/>
      <c r="U84" s="5" t="s">
        <v>212</v>
      </c>
      <c r="V84" s="49" t="s">
        <v>52</v>
      </c>
      <c r="W84" s="2"/>
    </row>
    <row r="85" spans="1:23" x14ac:dyDescent="0.25">
      <c r="A85" s="16" t="str">
        <f t="shared" si="7"/>
        <v/>
      </c>
      <c r="B85" s="2">
        <v>72</v>
      </c>
      <c r="C85" s="32" t="s">
        <v>696</v>
      </c>
      <c r="D85" s="5" t="s">
        <v>213</v>
      </c>
      <c r="E85" s="71"/>
      <c r="F85" s="6" t="s">
        <v>1129</v>
      </c>
      <c r="G85" s="26" t="s">
        <v>1133</v>
      </c>
      <c r="H85" s="6"/>
      <c r="I85" s="38" t="str">
        <f t="shared" si="10"/>
        <v>cB01</v>
      </c>
      <c r="J85" s="38"/>
      <c r="K85" s="18" t="s">
        <v>1247</v>
      </c>
      <c r="L85" s="17" t="s">
        <v>1149</v>
      </c>
      <c r="M85" s="5" t="s">
        <v>1234</v>
      </c>
      <c r="N85" s="19" t="s">
        <v>1235</v>
      </c>
      <c r="O85" s="19"/>
      <c r="P85" s="19"/>
      <c r="Q85" s="55" t="s">
        <v>963</v>
      </c>
      <c r="R85" s="59" t="s">
        <v>764</v>
      </c>
      <c r="S85" s="65" t="s">
        <v>559</v>
      </c>
      <c r="T85" s="65" t="s">
        <v>1082</v>
      </c>
      <c r="U85" s="5" t="s">
        <v>213</v>
      </c>
      <c r="V85" s="49" t="s">
        <v>696</v>
      </c>
      <c r="W85" s="2"/>
    </row>
    <row r="86" spans="1:23" x14ac:dyDescent="0.25">
      <c r="A86" s="16" t="str">
        <f t="shared" si="7"/>
        <v/>
      </c>
      <c r="B86" s="2">
        <v>73</v>
      </c>
      <c r="C86" s="32" t="s">
        <v>697</v>
      </c>
      <c r="D86" s="5" t="s">
        <v>1361</v>
      </c>
      <c r="E86" s="71"/>
      <c r="F86" s="6" t="s">
        <v>1129</v>
      </c>
      <c r="G86" s="26" t="s">
        <v>1133</v>
      </c>
      <c r="H86" s="6"/>
      <c r="I86" s="38" t="str">
        <f t="shared" si="10"/>
        <v>cB01</v>
      </c>
      <c r="J86" s="38"/>
      <c r="K86" s="19" t="s">
        <v>1248</v>
      </c>
      <c r="L86" s="17" t="s">
        <v>1149</v>
      </c>
      <c r="M86" s="5" t="s">
        <v>1154</v>
      </c>
      <c r="N86" s="47" t="s">
        <v>1155</v>
      </c>
      <c r="O86" s="47"/>
      <c r="P86" s="47"/>
      <c r="Q86" s="55" t="s">
        <v>765</v>
      </c>
      <c r="R86" s="59" t="s">
        <v>765</v>
      </c>
      <c r="S86" s="65" t="s">
        <v>560</v>
      </c>
      <c r="T86" s="65" t="s">
        <v>1083</v>
      </c>
      <c r="U86" s="5" t="s">
        <v>214</v>
      </c>
      <c r="V86" s="49" t="s">
        <v>892</v>
      </c>
      <c r="W86" s="2"/>
    </row>
    <row r="87" spans="1:23" x14ac:dyDescent="0.25">
      <c r="A87" s="16" t="str">
        <f t="shared" si="7"/>
        <v/>
      </c>
      <c r="B87" s="2">
        <v>74</v>
      </c>
      <c r="C87" s="32" t="s">
        <v>698</v>
      </c>
      <c r="D87" s="5" t="s">
        <v>215</v>
      </c>
      <c r="E87" s="71"/>
      <c r="F87" s="6" t="s">
        <v>1129</v>
      </c>
      <c r="G87" s="26" t="s">
        <v>1133</v>
      </c>
      <c r="H87" s="6"/>
      <c r="I87" s="38" t="str">
        <f t="shared" si="10"/>
        <v>cB01</v>
      </c>
      <c r="J87" s="38"/>
      <c r="K87" s="5"/>
      <c r="L87" s="5"/>
      <c r="M87" s="5" t="s">
        <v>964</v>
      </c>
      <c r="N87" s="47" t="s">
        <v>766</v>
      </c>
      <c r="O87" s="47"/>
      <c r="P87" s="47"/>
      <c r="Q87" s="55" t="s">
        <v>964</v>
      </c>
      <c r="R87" s="59" t="s">
        <v>766</v>
      </c>
      <c r="S87" s="65" t="s">
        <v>561</v>
      </c>
      <c r="T87" s="65" t="s">
        <v>1084</v>
      </c>
      <c r="U87" s="5" t="s">
        <v>215</v>
      </c>
      <c r="V87" s="49" t="s">
        <v>698</v>
      </c>
      <c r="W87" s="2"/>
    </row>
    <row r="88" spans="1:23" x14ac:dyDescent="0.25">
      <c r="A88" s="16" t="str">
        <f t="shared" si="7"/>
        <v>...B.02. - Esophagus cancer</v>
      </c>
      <c r="B88" s="2">
        <v>75</v>
      </c>
      <c r="C88" s="34" t="s">
        <v>53</v>
      </c>
      <c r="D88" s="5" t="s">
        <v>1351</v>
      </c>
      <c r="E88" s="74"/>
      <c r="F88" s="6" t="s">
        <v>1129</v>
      </c>
      <c r="G88" s="26" t="s">
        <v>1134</v>
      </c>
      <c r="H88" s="6"/>
      <c r="I88" s="38" t="str">
        <f t="shared" si="10"/>
        <v>cB02</v>
      </c>
      <c r="J88" s="38" t="str">
        <f t="shared" ref="J88:J94" si="11">CONCATENATE(F88,G88,H88)</f>
        <v>B02</v>
      </c>
      <c r="K88" s="18" t="s">
        <v>1249</v>
      </c>
      <c r="L88" s="17" t="s">
        <v>1149</v>
      </c>
      <c r="M88" s="5" t="s">
        <v>1156</v>
      </c>
      <c r="N88" s="47" t="s">
        <v>1157</v>
      </c>
      <c r="O88" s="47"/>
      <c r="P88" s="47"/>
      <c r="Q88" s="55" t="s">
        <v>425</v>
      </c>
      <c r="R88" s="59" t="s">
        <v>425</v>
      </c>
      <c r="S88" s="65" t="s">
        <v>562</v>
      </c>
      <c r="T88" s="65" t="s">
        <v>1085</v>
      </c>
      <c r="U88" s="5" t="s">
        <v>216</v>
      </c>
      <c r="V88" s="49" t="s">
        <v>53</v>
      </c>
      <c r="W88" s="2"/>
    </row>
    <row r="89" spans="1:23" x14ac:dyDescent="0.25">
      <c r="A89" s="16" t="str">
        <f t="shared" si="7"/>
        <v>...B.03. - Stomach cancer</v>
      </c>
      <c r="B89" s="2">
        <v>76</v>
      </c>
      <c r="C89" s="34" t="s">
        <v>54</v>
      </c>
      <c r="D89" s="5" t="s">
        <v>217</v>
      </c>
      <c r="E89" s="74"/>
      <c r="F89" s="6" t="s">
        <v>1129</v>
      </c>
      <c r="G89" s="26" t="s">
        <v>1135</v>
      </c>
      <c r="H89" s="6"/>
      <c r="I89" s="38" t="str">
        <f t="shared" si="10"/>
        <v>cB03</v>
      </c>
      <c r="J89" s="38" t="str">
        <f t="shared" si="11"/>
        <v>B03</v>
      </c>
      <c r="K89" s="18" t="s">
        <v>1250</v>
      </c>
      <c r="L89" s="17" t="s">
        <v>1149</v>
      </c>
      <c r="M89" s="5" t="s">
        <v>1158</v>
      </c>
      <c r="N89" s="47" t="s">
        <v>1159</v>
      </c>
      <c r="O89" s="47"/>
      <c r="P89" s="47"/>
      <c r="Q89" s="55" t="s">
        <v>426</v>
      </c>
      <c r="R89" s="59" t="s">
        <v>426</v>
      </c>
      <c r="S89" s="65" t="s">
        <v>563</v>
      </c>
      <c r="T89" s="65" t="s">
        <v>1086</v>
      </c>
      <c r="U89" s="5" t="s">
        <v>217</v>
      </c>
      <c r="V89" s="49" t="s">
        <v>54</v>
      </c>
      <c r="W89" s="2" t="s">
        <v>948</v>
      </c>
    </row>
    <row r="90" spans="1:23" ht="25.5" x14ac:dyDescent="0.25">
      <c r="A90" s="16" t="str">
        <f t="shared" si="7"/>
        <v>...B.04. - Colon and rectum cancers</v>
      </c>
      <c r="B90" s="2">
        <v>77</v>
      </c>
      <c r="C90" s="34" t="s">
        <v>55</v>
      </c>
      <c r="D90" s="5" t="s">
        <v>218</v>
      </c>
      <c r="E90" s="74"/>
      <c r="F90" s="6" t="s">
        <v>1129</v>
      </c>
      <c r="G90" s="26" t="s">
        <v>1136</v>
      </c>
      <c r="H90" s="6"/>
      <c r="I90" s="38" t="str">
        <f t="shared" si="10"/>
        <v>cB04</v>
      </c>
      <c r="J90" s="38" t="str">
        <f t="shared" si="11"/>
        <v>B04</v>
      </c>
      <c r="K90" s="16" t="s">
        <v>1251</v>
      </c>
      <c r="L90" s="17" t="s">
        <v>1149</v>
      </c>
      <c r="M90" s="5" t="s">
        <v>1212</v>
      </c>
      <c r="N90" s="47" t="s">
        <v>1213</v>
      </c>
      <c r="O90" s="47"/>
      <c r="P90" s="47"/>
      <c r="Q90" s="55" t="s">
        <v>427</v>
      </c>
      <c r="R90" s="59" t="s">
        <v>767</v>
      </c>
      <c r="S90" s="65" t="s">
        <v>564</v>
      </c>
      <c r="T90" s="65" t="s">
        <v>1087</v>
      </c>
      <c r="U90" s="5" t="s">
        <v>218</v>
      </c>
      <c r="V90" s="49" t="s">
        <v>55</v>
      </c>
      <c r="W90" s="2"/>
    </row>
    <row r="91" spans="1:23" x14ac:dyDescent="0.25">
      <c r="A91" s="16" t="str">
        <f t="shared" si="7"/>
        <v>...B.05. - Liver cancer</v>
      </c>
      <c r="B91" s="2">
        <v>78</v>
      </c>
      <c r="C91" s="34" t="s">
        <v>56</v>
      </c>
      <c r="D91" s="5" t="s">
        <v>219</v>
      </c>
      <c r="E91" s="74"/>
      <c r="F91" s="27" t="s">
        <v>1129</v>
      </c>
      <c r="G91" s="26" t="s">
        <v>1137</v>
      </c>
      <c r="H91" s="6"/>
      <c r="I91" s="38" t="str">
        <f t="shared" si="10"/>
        <v>cB05</v>
      </c>
      <c r="J91" s="38" t="str">
        <f t="shared" si="11"/>
        <v>B05</v>
      </c>
      <c r="K91" s="18" t="s">
        <v>1252</v>
      </c>
      <c r="L91" s="17" t="s">
        <v>1149</v>
      </c>
      <c r="M91" s="5" t="s">
        <v>1160</v>
      </c>
      <c r="N91" s="47" t="s">
        <v>1161</v>
      </c>
      <c r="O91" s="47"/>
      <c r="P91" s="47"/>
      <c r="Q91" s="55" t="s">
        <v>428</v>
      </c>
      <c r="R91" s="59" t="s">
        <v>428</v>
      </c>
      <c r="S91" s="65" t="s">
        <v>565</v>
      </c>
      <c r="T91" s="65" t="s">
        <v>1078</v>
      </c>
      <c r="U91" s="5" t="s">
        <v>219</v>
      </c>
      <c r="V91" s="49" t="s">
        <v>56</v>
      </c>
      <c r="W91" s="2"/>
    </row>
    <row r="92" spans="1:23" x14ac:dyDescent="0.25">
      <c r="A92" s="16" t="str">
        <f t="shared" si="7"/>
        <v>...B.06. - Pancreas cancer</v>
      </c>
      <c r="B92" s="2">
        <v>79</v>
      </c>
      <c r="C92" s="34" t="s">
        <v>57</v>
      </c>
      <c r="D92" s="5" t="s">
        <v>220</v>
      </c>
      <c r="E92" s="74"/>
      <c r="F92" s="6" t="s">
        <v>1129</v>
      </c>
      <c r="G92" s="26" t="s">
        <v>1138</v>
      </c>
      <c r="H92" s="6"/>
      <c r="I92" s="38" t="str">
        <f t="shared" si="10"/>
        <v>cB06</v>
      </c>
      <c r="J92" s="38" t="str">
        <f t="shared" si="11"/>
        <v>B06</v>
      </c>
      <c r="K92" s="18" t="s">
        <v>1253</v>
      </c>
      <c r="L92" s="17" t="s">
        <v>1149</v>
      </c>
      <c r="M92" s="5" t="s">
        <v>1162</v>
      </c>
      <c r="N92" s="47" t="s">
        <v>1163</v>
      </c>
      <c r="O92" s="47"/>
      <c r="P92" s="47"/>
      <c r="Q92" s="55" t="s">
        <v>429</v>
      </c>
      <c r="R92" s="59" t="s">
        <v>429</v>
      </c>
      <c r="S92" s="65" t="s">
        <v>566</v>
      </c>
      <c r="T92" s="65" t="s">
        <v>1079</v>
      </c>
      <c r="U92" s="5" t="s">
        <v>220</v>
      </c>
      <c r="V92" s="49" t="s">
        <v>57</v>
      </c>
      <c r="W92" s="2"/>
    </row>
    <row r="93" spans="1:23" ht="25.5" x14ac:dyDescent="0.25">
      <c r="A93" s="16" t="str">
        <f t="shared" si="7"/>
        <v>...B.07. - Trachea, bronchus and lung cancers</v>
      </c>
      <c r="B93" s="2">
        <v>80</v>
      </c>
      <c r="C93" s="34" t="s">
        <v>58</v>
      </c>
      <c r="D93" s="5" t="s">
        <v>221</v>
      </c>
      <c r="E93" s="74" t="s">
        <v>1377</v>
      </c>
      <c r="F93" s="6" t="s">
        <v>1129</v>
      </c>
      <c r="G93" s="26" t="s">
        <v>1139</v>
      </c>
      <c r="H93" s="6"/>
      <c r="I93" s="38" t="str">
        <f t="shared" si="10"/>
        <v>cB07</v>
      </c>
      <c r="J93" s="38" t="str">
        <f t="shared" si="11"/>
        <v>B07</v>
      </c>
      <c r="K93" s="18" t="s">
        <v>1254</v>
      </c>
      <c r="L93" s="17" t="s">
        <v>1149</v>
      </c>
      <c r="M93" s="5" t="s">
        <v>1165</v>
      </c>
      <c r="N93" s="47" t="s">
        <v>1164</v>
      </c>
      <c r="O93" s="47"/>
      <c r="P93" s="47"/>
      <c r="Q93" s="55" t="s">
        <v>430</v>
      </c>
      <c r="R93" s="59" t="s">
        <v>768</v>
      </c>
      <c r="S93" s="65" t="s">
        <v>567</v>
      </c>
      <c r="T93" s="65" t="s">
        <v>1081</v>
      </c>
      <c r="U93" s="5" t="s">
        <v>221</v>
      </c>
      <c r="V93" s="49" t="s">
        <v>58</v>
      </c>
      <c r="W93" s="2"/>
    </row>
    <row r="94" spans="1:23" ht="25.5" x14ac:dyDescent="0.25">
      <c r="A94" s="16" t="str">
        <f t="shared" si="7"/>
        <v>...B.08. - Melanoma and other skin cancers</v>
      </c>
      <c r="B94" s="2">
        <v>81</v>
      </c>
      <c r="C94" s="34" t="s">
        <v>59</v>
      </c>
      <c r="D94" s="5" t="s">
        <v>222</v>
      </c>
      <c r="E94" s="74"/>
      <c r="F94" s="6" t="s">
        <v>1129</v>
      </c>
      <c r="G94" s="26" t="s">
        <v>1140</v>
      </c>
      <c r="H94" s="6"/>
      <c r="I94" s="38" t="s">
        <v>948</v>
      </c>
      <c r="J94" s="38" t="str">
        <f t="shared" si="11"/>
        <v>B08</v>
      </c>
      <c r="L94" s="17" t="s">
        <v>1149</v>
      </c>
      <c r="M94" s="5" t="s">
        <v>948</v>
      </c>
      <c r="N94" s="47" t="s">
        <v>948</v>
      </c>
      <c r="O94" s="47"/>
      <c r="P94" s="47"/>
      <c r="Q94" s="55" t="s">
        <v>431</v>
      </c>
      <c r="R94" s="59" t="s">
        <v>769</v>
      </c>
      <c r="S94" s="65"/>
      <c r="T94" s="65"/>
      <c r="U94" s="5" t="s">
        <v>222</v>
      </c>
      <c r="V94" s="49" t="s">
        <v>59</v>
      </c>
      <c r="W94" s="2"/>
    </row>
    <row r="95" spans="1:23" x14ac:dyDescent="0.25">
      <c r="A95" s="16" t="str">
        <f t="shared" si="7"/>
        <v/>
      </c>
      <c r="B95" s="2">
        <v>82</v>
      </c>
      <c r="C95" s="32" t="s">
        <v>699</v>
      </c>
      <c r="D95" s="5" t="s">
        <v>223</v>
      </c>
      <c r="E95" s="71"/>
      <c r="F95" s="6" t="s">
        <v>1129</v>
      </c>
      <c r="G95" s="26" t="s">
        <v>1140</v>
      </c>
      <c r="H95" s="6"/>
      <c r="I95" s="38" t="str">
        <f t="shared" ref="I95:I110" si="12">CONCATENATE("c",F95,G95,H95)</f>
        <v>cB08</v>
      </c>
      <c r="J95" s="38"/>
      <c r="K95" s="18" t="s">
        <v>1255</v>
      </c>
      <c r="L95" s="17" t="s">
        <v>1149</v>
      </c>
      <c r="M95" s="5" t="s">
        <v>1216</v>
      </c>
      <c r="N95" s="47" t="s">
        <v>1217</v>
      </c>
      <c r="O95" s="47"/>
      <c r="P95" s="47"/>
      <c r="Q95" s="55" t="s">
        <v>770</v>
      </c>
      <c r="R95" s="59" t="s">
        <v>770</v>
      </c>
      <c r="S95" s="65" t="s">
        <v>568</v>
      </c>
      <c r="T95" s="67">
        <v>172</v>
      </c>
      <c r="U95" s="5" t="s">
        <v>223</v>
      </c>
      <c r="V95" s="49" t="s">
        <v>699</v>
      </c>
      <c r="W95" s="2"/>
    </row>
    <row r="96" spans="1:23" x14ac:dyDescent="0.25">
      <c r="A96" s="16" t="str">
        <f t="shared" si="7"/>
        <v/>
      </c>
      <c r="B96" s="2">
        <v>83</v>
      </c>
      <c r="C96" s="32" t="s">
        <v>700</v>
      </c>
      <c r="D96" s="5" t="s">
        <v>224</v>
      </c>
      <c r="E96" s="71"/>
      <c r="F96" s="6" t="s">
        <v>1129</v>
      </c>
      <c r="G96" s="26" t="s">
        <v>1140</v>
      </c>
      <c r="H96" s="6"/>
      <c r="I96" s="38" t="str">
        <f t="shared" si="12"/>
        <v>cB08</v>
      </c>
      <c r="J96" s="38"/>
      <c r="K96" s="18" t="s">
        <v>1256</v>
      </c>
      <c r="L96" s="17" t="s">
        <v>1149</v>
      </c>
      <c r="M96" s="5" t="s">
        <v>1218</v>
      </c>
      <c r="N96" s="47" t="s">
        <v>1219</v>
      </c>
      <c r="O96" s="47"/>
      <c r="P96" s="47"/>
      <c r="Q96" s="55" t="s">
        <v>771</v>
      </c>
      <c r="R96" s="59" t="s">
        <v>771</v>
      </c>
      <c r="S96" s="65" t="s">
        <v>569</v>
      </c>
      <c r="T96" s="65" t="s">
        <v>1075</v>
      </c>
      <c r="U96" s="5" t="s">
        <v>224</v>
      </c>
      <c r="V96" s="49" t="s">
        <v>700</v>
      </c>
      <c r="W96" s="2"/>
    </row>
    <row r="97" spans="1:23" ht="25.5" x14ac:dyDescent="0.25">
      <c r="A97" s="16" t="str">
        <f t="shared" si="7"/>
        <v>...B.09. - Breast cancer</v>
      </c>
      <c r="B97" s="2">
        <v>84</v>
      </c>
      <c r="C97" s="30" t="s">
        <v>60</v>
      </c>
      <c r="D97" s="5" t="s">
        <v>225</v>
      </c>
      <c r="E97" s="71"/>
      <c r="F97" s="6" t="s">
        <v>1129</v>
      </c>
      <c r="G97" s="26" t="s">
        <v>1141</v>
      </c>
      <c r="H97" s="6"/>
      <c r="I97" s="38" t="str">
        <f t="shared" si="12"/>
        <v>cB09</v>
      </c>
      <c r="J97" s="38" t="str">
        <f>CONCATENATE(F97,G97,H97)</f>
        <v>B09</v>
      </c>
      <c r="K97" s="16" t="s">
        <v>1433</v>
      </c>
      <c r="L97" s="18" t="s">
        <v>1434</v>
      </c>
      <c r="M97" s="5" t="s">
        <v>1435</v>
      </c>
      <c r="N97" s="47" t="s">
        <v>1436</v>
      </c>
      <c r="O97" s="47"/>
      <c r="P97" s="47"/>
      <c r="Q97" s="55" t="s">
        <v>432</v>
      </c>
      <c r="R97" s="59" t="s">
        <v>432</v>
      </c>
      <c r="S97" s="65" t="s">
        <v>570</v>
      </c>
      <c r="T97" s="65" t="s">
        <v>1076</v>
      </c>
      <c r="U97" s="5" t="s">
        <v>225</v>
      </c>
      <c r="V97" s="43" t="s">
        <v>60</v>
      </c>
      <c r="W97" s="2"/>
    </row>
    <row r="98" spans="1:23" x14ac:dyDescent="0.25">
      <c r="A98" s="16" t="str">
        <f t="shared" si="7"/>
        <v>...B.10. - Uterine cancer</v>
      </c>
      <c r="B98" s="2"/>
      <c r="C98" s="35" t="s">
        <v>1237</v>
      </c>
      <c r="D98" s="5" t="s">
        <v>1236</v>
      </c>
      <c r="E98" s="71"/>
      <c r="F98" s="6" t="s">
        <v>1129</v>
      </c>
      <c r="G98" s="26">
        <v>10</v>
      </c>
      <c r="H98" s="6"/>
      <c r="I98" s="38"/>
      <c r="J98" s="38" t="str">
        <f>CONCATENATE(F98,G98,H98)</f>
        <v>B10</v>
      </c>
      <c r="L98" s="17" t="s">
        <v>1149</v>
      </c>
      <c r="M98" s="5"/>
      <c r="N98" s="47"/>
      <c r="O98" s="47"/>
      <c r="P98" s="47"/>
      <c r="Q98" s="55"/>
      <c r="R98" s="59"/>
      <c r="S98" s="65"/>
      <c r="T98" s="65"/>
      <c r="U98" s="5" t="s">
        <v>1236</v>
      </c>
      <c r="V98" s="43"/>
      <c r="W98" s="2"/>
    </row>
    <row r="99" spans="1:23" x14ac:dyDescent="0.25">
      <c r="A99" s="16" t="str">
        <f t="shared" si="7"/>
        <v/>
      </c>
      <c r="B99" s="2">
        <v>85</v>
      </c>
      <c r="C99" s="30" t="s">
        <v>61</v>
      </c>
      <c r="D99" s="5" t="s">
        <v>226</v>
      </c>
      <c r="E99" s="71"/>
      <c r="F99" s="6" t="s">
        <v>1129</v>
      </c>
      <c r="G99" s="26" t="s">
        <v>1143</v>
      </c>
      <c r="H99" s="6"/>
      <c r="I99" s="38" t="str">
        <f>CONCATENATE("c",F98,G98,H99)</f>
        <v>cB10</v>
      </c>
      <c r="J99" s="38"/>
      <c r="K99" s="5" t="s">
        <v>1257</v>
      </c>
      <c r="L99" s="17" t="s">
        <v>1149</v>
      </c>
      <c r="M99" s="5" t="s">
        <v>1166</v>
      </c>
      <c r="N99" s="47" t="s">
        <v>1167</v>
      </c>
      <c r="O99" s="47"/>
      <c r="P99" s="47"/>
      <c r="Q99" s="55" t="s">
        <v>433</v>
      </c>
      <c r="R99" s="59" t="s">
        <v>433</v>
      </c>
      <c r="S99" s="65" t="s">
        <v>571</v>
      </c>
      <c r="T99" s="65" t="s">
        <v>1070</v>
      </c>
      <c r="U99" s="5" t="s">
        <v>226</v>
      </c>
      <c r="V99" s="43" t="s">
        <v>61</v>
      </c>
      <c r="W99" s="2"/>
    </row>
    <row r="100" spans="1:23" ht="25.5" x14ac:dyDescent="0.25">
      <c r="A100" s="16" t="str">
        <f t="shared" si="7"/>
        <v/>
      </c>
      <c r="B100" s="2">
        <v>86</v>
      </c>
      <c r="C100" s="30" t="s">
        <v>62</v>
      </c>
      <c r="D100" s="5" t="s">
        <v>227</v>
      </c>
      <c r="E100" s="71"/>
      <c r="F100" s="6" t="s">
        <v>1129</v>
      </c>
      <c r="G100" s="26">
        <v>10</v>
      </c>
      <c r="H100" s="6"/>
      <c r="I100" s="38" t="str">
        <f t="shared" si="12"/>
        <v>cB10</v>
      </c>
      <c r="J100" s="38"/>
      <c r="K100" s="5" t="s">
        <v>1258</v>
      </c>
      <c r="L100" s="17" t="s">
        <v>1149</v>
      </c>
      <c r="M100" s="5" t="s">
        <v>1220</v>
      </c>
      <c r="N100" s="47" t="s">
        <v>1230</v>
      </c>
      <c r="O100" s="47"/>
      <c r="P100" s="47"/>
      <c r="Q100" s="55" t="s">
        <v>434</v>
      </c>
      <c r="R100" s="59" t="s">
        <v>772</v>
      </c>
      <c r="S100" s="65" t="s">
        <v>572</v>
      </c>
      <c r="T100" s="65" t="s">
        <v>1069</v>
      </c>
      <c r="U100" s="5" t="s">
        <v>227</v>
      </c>
      <c r="V100" s="43" t="s">
        <v>62</v>
      </c>
      <c r="W100" s="2"/>
    </row>
    <row r="101" spans="1:23" x14ac:dyDescent="0.25">
      <c r="A101" s="16" t="str">
        <f t="shared" si="7"/>
        <v>...B.11. - Ovary cancer</v>
      </c>
      <c r="B101" s="2">
        <v>87</v>
      </c>
      <c r="C101" s="30" t="s">
        <v>63</v>
      </c>
      <c r="D101" s="5" t="s">
        <v>228</v>
      </c>
      <c r="E101" s="71"/>
      <c r="F101" s="6" t="s">
        <v>1129</v>
      </c>
      <c r="G101" s="26">
        <v>11</v>
      </c>
      <c r="H101" s="6"/>
      <c r="I101" s="38" t="str">
        <f t="shared" si="12"/>
        <v>cB11</v>
      </c>
      <c r="J101" s="38" t="str">
        <f>CONCATENATE(F101,G101,H101)</f>
        <v>B11</v>
      </c>
      <c r="K101" s="5" t="s">
        <v>1259</v>
      </c>
      <c r="L101" s="17" t="s">
        <v>1149</v>
      </c>
      <c r="M101" s="5" t="s">
        <v>1185</v>
      </c>
      <c r="N101" s="47" t="s">
        <v>1186</v>
      </c>
      <c r="O101" s="47"/>
      <c r="P101" s="47"/>
      <c r="Q101" s="55" t="s">
        <v>435</v>
      </c>
      <c r="R101" s="59" t="s">
        <v>435</v>
      </c>
      <c r="S101" s="65" t="s">
        <v>573</v>
      </c>
      <c r="T101" s="65" t="s">
        <v>1074</v>
      </c>
      <c r="U101" s="5" t="s">
        <v>228</v>
      </c>
      <c r="V101" s="43" t="s">
        <v>63</v>
      </c>
      <c r="W101" s="2"/>
    </row>
    <row r="102" spans="1:23" x14ac:dyDescent="0.25">
      <c r="A102" s="16" t="str">
        <f t="shared" si="7"/>
        <v>...B.12. - Prostate cancer</v>
      </c>
      <c r="B102" s="2">
        <v>88</v>
      </c>
      <c r="C102" s="30" t="s">
        <v>64</v>
      </c>
      <c r="D102" s="5" t="s">
        <v>229</v>
      </c>
      <c r="E102" s="71"/>
      <c r="F102" s="6" t="s">
        <v>1129</v>
      </c>
      <c r="G102" s="26" t="s">
        <v>1142</v>
      </c>
      <c r="H102" s="6"/>
      <c r="I102" s="38" t="str">
        <f t="shared" si="12"/>
        <v>cB12</v>
      </c>
      <c r="J102" s="38" t="str">
        <f>CONCATENATE(F102,G102,H102)</f>
        <v>B12</v>
      </c>
      <c r="K102" s="19" t="s">
        <v>1260</v>
      </c>
      <c r="L102" s="17" t="s">
        <v>1149</v>
      </c>
      <c r="M102" s="5" t="s">
        <v>1168</v>
      </c>
      <c r="N102" s="47" t="s">
        <v>1169</v>
      </c>
      <c r="O102" s="47"/>
      <c r="P102" s="47"/>
      <c r="Q102" s="55" t="s">
        <v>436</v>
      </c>
      <c r="R102" s="59" t="s">
        <v>436</v>
      </c>
      <c r="S102" s="65" t="s">
        <v>574</v>
      </c>
      <c r="T102" s="65" t="s">
        <v>1073</v>
      </c>
      <c r="U102" s="5" t="s">
        <v>229</v>
      </c>
      <c r="V102" s="43" t="s">
        <v>64</v>
      </c>
      <c r="W102" s="2"/>
    </row>
    <row r="103" spans="1:23" x14ac:dyDescent="0.25">
      <c r="A103" s="16" t="str">
        <f t="shared" si="7"/>
        <v/>
      </c>
      <c r="B103" s="2">
        <v>89</v>
      </c>
      <c r="C103" s="30" t="s">
        <v>701</v>
      </c>
      <c r="D103" s="5" t="s">
        <v>230</v>
      </c>
      <c r="E103" s="71"/>
      <c r="F103" s="6" t="s">
        <v>1129</v>
      </c>
      <c r="G103" s="26">
        <v>99</v>
      </c>
      <c r="H103" s="6"/>
      <c r="I103" s="38" t="str">
        <f t="shared" si="12"/>
        <v>cB99</v>
      </c>
      <c r="J103" s="38"/>
      <c r="K103" s="19" t="s">
        <v>1261</v>
      </c>
      <c r="L103" s="17" t="s">
        <v>1149</v>
      </c>
      <c r="M103" s="5" t="s">
        <v>1170</v>
      </c>
      <c r="N103" s="47" t="s">
        <v>1171</v>
      </c>
      <c r="O103" s="47"/>
      <c r="P103" s="47"/>
      <c r="Q103" s="55" t="s">
        <v>773</v>
      </c>
      <c r="R103" s="59" t="s">
        <v>773</v>
      </c>
      <c r="S103" s="65" t="s">
        <v>575</v>
      </c>
      <c r="T103" s="65" t="s">
        <v>1077</v>
      </c>
      <c r="U103" s="5" t="s">
        <v>230</v>
      </c>
      <c r="V103" s="43" t="s">
        <v>701</v>
      </c>
      <c r="W103" s="2"/>
    </row>
    <row r="104" spans="1:23" ht="25.5" x14ac:dyDescent="0.25">
      <c r="A104" s="16" t="str">
        <f t="shared" si="7"/>
        <v>...B.13. - Kidney, renal pelvis and ureter cancer</v>
      </c>
      <c r="B104" s="2">
        <v>90</v>
      </c>
      <c r="C104" s="30" t="s">
        <v>702</v>
      </c>
      <c r="D104" s="5" t="s">
        <v>231</v>
      </c>
      <c r="E104" s="71"/>
      <c r="F104" s="6" t="s">
        <v>1129</v>
      </c>
      <c r="G104" s="26">
        <v>13</v>
      </c>
      <c r="H104" s="6"/>
      <c r="I104" s="38" t="str">
        <f t="shared" si="12"/>
        <v>cB13</v>
      </c>
      <c r="J104" s="38" t="str">
        <f>CONCATENATE(F104,G104,H104)</f>
        <v>B13</v>
      </c>
      <c r="K104" s="19" t="s">
        <v>1262</v>
      </c>
      <c r="L104" s="17" t="s">
        <v>1149</v>
      </c>
      <c r="M104" s="5" t="s">
        <v>1187</v>
      </c>
      <c r="N104" s="47" t="s">
        <v>1188</v>
      </c>
      <c r="O104" s="47"/>
      <c r="P104" s="47"/>
      <c r="Q104" s="55" t="s">
        <v>965</v>
      </c>
      <c r="R104" s="59" t="s">
        <v>774</v>
      </c>
      <c r="S104" s="65" t="s">
        <v>576</v>
      </c>
      <c r="T104" s="65" t="s">
        <v>1080</v>
      </c>
      <c r="U104" s="5" t="s">
        <v>231</v>
      </c>
      <c r="V104" s="43" t="s">
        <v>702</v>
      </c>
      <c r="W104" s="2"/>
    </row>
    <row r="105" spans="1:23" x14ac:dyDescent="0.25">
      <c r="A105" s="16" t="str">
        <f t="shared" si="7"/>
        <v>...B.14. - Bladder cancer</v>
      </c>
      <c r="B105" s="2">
        <v>91</v>
      </c>
      <c r="C105" s="30" t="s">
        <v>703</v>
      </c>
      <c r="D105" s="5" t="s">
        <v>232</v>
      </c>
      <c r="E105" s="71"/>
      <c r="F105" s="6" t="s">
        <v>1129</v>
      </c>
      <c r="G105" s="26">
        <v>14</v>
      </c>
      <c r="H105" s="6"/>
      <c r="I105" s="38" t="str">
        <f t="shared" si="12"/>
        <v>cB14</v>
      </c>
      <c r="J105" s="38" t="str">
        <f>CONCATENATE(F105,G105,H105)</f>
        <v>B14</v>
      </c>
      <c r="K105" s="5" t="s">
        <v>1263</v>
      </c>
      <c r="L105" s="17" t="s">
        <v>1149</v>
      </c>
      <c r="M105" s="5" t="s">
        <v>1221</v>
      </c>
      <c r="N105" s="47" t="s">
        <v>1222</v>
      </c>
      <c r="O105" s="47"/>
      <c r="P105" s="47"/>
      <c r="Q105" s="55" t="s">
        <v>437</v>
      </c>
      <c r="R105" s="59" t="s">
        <v>437</v>
      </c>
      <c r="S105" s="65" t="s">
        <v>577</v>
      </c>
      <c r="T105" s="65" t="s">
        <v>1072</v>
      </c>
      <c r="U105" s="5" t="s">
        <v>232</v>
      </c>
      <c r="V105" s="43" t="s">
        <v>703</v>
      </c>
      <c r="W105" s="2"/>
    </row>
    <row r="106" spans="1:23" ht="63.75" x14ac:dyDescent="0.25">
      <c r="A106" s="16" t="str">
        <f t="shared" si="7"/>
        <v>...B.15. - Brain and nervous system cancers</v>
      </c>
      <c r="B106" s="2">
        <v>92</v>
      </c>
      <c r="C106" s="30" t="s">
        <v>704</v>
      </c>
      <c r="D106" s="5" t="s">
        <v>233</v>
      </c>
      <c r="E106" s="71"/>
      <c r="F106" s="6" t="s">
        <v>1129</v>
      </c>
      <c r="G106" s="26">
        <v>15</v>
      </c>
      <c r="H106" s="6"/>
      <c r="I106" s="38" t="str">
        <f t="shared" si="12"/>
        <v>cB15</v>
      </c>
      <c r="J106" s="38" t="str">
        <f>CONCATENATE(F106,G106,H106)</f>
        <v>B15</v>
      </c>
      <c r="K106" s="16" t="s">
        <v>1490</v>
      </c>
      <c r="L106" s="17" t="s">
        <v>1149</v>
      </c>
      <c r="M106" s="5" t="s">
        <v>1488</v>
      </c>
      <c r="N106" s="19" t="s">
        <v>1489</v>
      </c>
      <c r="O106" s="19"/>
      <c r="P106" s="19"/>
      <c r="Q106" s="55" t="s">
        <v>966</v>
      </c>
      <c r="R106" s="59" t="s">
        <v>775</v>
      </c>
      <c r="S106" s="65" t="s">
        <v>578</v>
      </c>
      <c r="T106" s="65" t="s">
        <v>1068</v>
      </c>
      <c r="U106" s="5" t="s">
        <v>233</v>
      </c>
      <c r="V106" s="43" t="s">
        <v>704</v>
      </c>
      <c r="W106" s="2"/>
    </row>
    <row r="107" spans="1:23" ht="25.5" x14ac:dyDescent="0.25">
      <c r="A107" s="16" t="str">
        <f t="shared" si="7"/>
        <v/>
      </c>
      <c r="B107" s="2">
        <v>93</v>
      </c>
      <c r="C107" s="30" t="s">
        <v>705</v>
      </c>
      <c r="D107" s="5" t="s">
        <v>1362</v>
      </c>
      <c r="E107" s="71"/>
      <c r="F107" s="6" t="s">
        <v>1129</v>
      </c>
      <c r="G107" s="26">
        <v>99</v>
      </c>
      <c r="H107" s="6"/>
      <c r="I107" s="38" t="str">
        <f t="shared" si="12"/>
        <v>cB99</v>
      </c>
      <c r="J107" s="38"/>
      <c r="K107" s="19" t="s">
        <v>1264</v>
      </c>
      <c r="L107" s="17" t="s">
        <v>1149</v>
      </c>
      <c r="M107" s="5" t="s">
        <v>1172</v>
      </c>
      <c r="N107" s="47" t="s">
        <v>1173</v>
      </c>
      <c r="O107" s="47"/>
      <c r="P107" s="47"/>
      <c r="Q107" s="55" t="s">
        <v>967</v>
      </c>
      <c r="R107" s="59" t="s">
        <v>776</v>
      </c>
      <c r="S107" s="65" t="s">
        <v>579</v>
      </c>
      <c r="T107" s="65" t="s">
        <v>1071</v>
      </c>
      <c r="U107" s="5" t="s">
        <v>893</v>
      </c>
      <c r="V107" s="43" t="s">
        <v>705</v>
      </c>
      <c r="W107" s="2"/>
    </row>
    <row r="108" spans="1:23" x14ac:dyDescent="0.25">
      <c r="A108" s="16" t="str">
        <f t="shared" si="7"/>
        <v/>
      </c>
      <c r="B108" s="2">
        <v>94</v>
      </c>
      <c r="C108" s="30" t="s">
        <v>706</v>
      </c>
      <c r="D108" s="5" t="s">
        <v>894</v>
      </c>
      <c r="E108" s="71"/>
      <c r="F108" s="6" t="s">
        <v>1129</v>
      </c>
      <c r="G108" s="26">
        <v>99</v>
      </c>
      <c r="H108" s="6"/>
      <c r="I108" s="38" t="str">
        <f t="shared" si="12"/>
        <v>cB99</v>
      </c>
      <c r="J108" s="38"/>
      <c r="K108" s="19" t="s">
        <v>1265</v>
      </c>
      <c r="L108" s="17" t="s">
        <v>1149</v>
      </c>
      <c r="M108" s="5" t="s">
        <v>1174</v>
      </c>
      <c r="N108" s="47" t="s">
        <v>1175</v>
      </c>
      <c r="O108" s="47"/>
      <c r="P108" s="47"/>
      <c r="Q108" s="55" t="s">
        <v>777</v>
      </c>
      <c r="R108" s="59" t="s">
        <v>777</v>
      </c>
      <c r="S108" s="65" t="s">
        <v>580</v>
      </c>
      <c r="T108" s="65" t="s">
        <v>1067</v>
      </c>
      <c r="U108" s="5" t="s">
        <v>894</v>
      </c>
      <c r="V108" s="43" t="s">
        <v>706</v>
      </c>
      <c r="W108" s="2"/>
    </row>
    <row r="109" spans="1:23" ht="25.5" x14ac:dyDescent="0.25">
      <c r="A109" s="16" t="str">
        <f t="shared" si="7"/>
        <v/>
      </c>
      <c r="B109" s="2">
        <v>95</v>
      </c>
      <c r="C109" s="30" t="s">
        <v>707</v>
      </c>
      <c r="D109" s="5" t="s">
        <v>895</v>
      </c>
      <c r="E109" s="71"/>
      <c r="F109" s="6" t="s">
        <v>1129</v>
      </c>
      <c r="G109" s="26">
        <v>99</v>
      </c>
      <c r="H109" s="6"/>
      <c r="I109" s="38" t="str">
        <f t="shared" si="12"/>
        <v>cB99</v>
      </c>
      <c r="J109" s="38"/>
      <c r="K109" s="19" t="s">
        <v>1429</v>
      </c>
      <c r="L109" s="18" t="s">
        <v>1430</v>
      </c>
      <c r="M109" s="5" t="s">
        <v>1431</v>
      </c>
      <c r="N109" s="47" t="s">
        <v>1432</v>
      </c>
      <c r="O109" s="47"/>
      <c r="P109" s="47"/>
      <c r="Q109" s="55" t="s">
        <v>778</v>
      </c>
      <c r="R109" s="59" t="s">
        <v>778</v>
      </c>
      <c r="S109" s="65" t="s">
        <v>581</v>
      </c>
      <c r="T109" s="65" t="s">
        <v>1066</v>
      </c>
      <c r="U109" s="5" t="s">
        <v>895</v>
      </c>
      <c r="V109" s="43" t="s">
        <v>707</v>
      </c>
      <c r="W109" s="2"/>
    </row>
    <row r="110" spans="1:23" x14ac:dyDescent="0.25">
      <c r="A110" s="16" t="str">
        <f t="shared" si="7"/>
        <v/>
      </c>
      <c r="B110" s="2">
        <v>96</v>
      </c>
      <c r="C110" s="30" t="s">
        <v>708</v>
      </c>
      <c r="D110" s="5" t="s">
        <v>896</v>
      </c>
      <c r="E110" s="71"/>
      <c r="F110" s="6" t="s">
        <v>1129</v>
      </c>
      <c r="G110" s="26">
        <v>99</v>
      </c>
      <c r="H110" s="6"/>
      <c r="I110" s="38" t="str">
        <f t="shared" si="12"/>
        <v>cB99</v>
      </c>
      <c r="J110" s="38"/>
      <c r="K110" s="5"/>
      <c r="L110" s="5"/>
      <c r="M110" s="5" t="s">
        <v>779</v>
      </c>
      <c r="N110" s="47" t="s">
        <v>779</v>
      </c>
      <c r="O110" s="47"/>
      <c r="P110" s="47"/>
      <c r="Q110" s="55" t="s">
        <v>779</v>
      </c>
      <c r="R110" s="59" t="s">
        <v>779</v>
      </c>
      <c r="S110" s="65" t="s">
        <v>582</v>
      </c>
      <c r="T110" s="65" t="s">
        <v>1065</v>
      </c>
      <c r="U110" s="5" t="s">
        <v>896</v>
      </c>
      <c r="V110" s="43" t="s">
        <v>708</v>
      </c>
      <c r="W110" s="2"/>
    </row>
    <row r="111" spans="1:23" ht="25.5" x14ac:dyDescent="0.25">
      <c r="A111" s="16" t="str">
        <f t="shared" si="7"/>
        <v>...B.16. - Lymphomas and multiple myeloma</v>
      </c>
      <c r="B111" s="2">
        <v>97</v>
      </c>
      <c r="C111" s="30" t="s">
        <v>709</v>
      </c>
      <c r="D111" s="5" t="s">
        <v>234</v>
      </c>
      <c r="E111" s="71"/>
      <c r="F111" s="6" t="s">
        <v>1129</v>
      </c>
      <c r="G111" s="26">
        <v>16</v>
      </c>
      <c r="H111" s="6"/>
      <c r="I111" s="38"/>
      <c r="J111" s="38" t="str">
        <f t="shared" ref="J111:J116" si="13">CONCATENATE(F111,G111,H111)</f>
        <v>B16</v>
      </c>
      <c r="K111" s="5"/>
      <c r="L111" s="5"/>
      <c r="M111" s="5" t="s">
        <v>948</v>
      </c>
      <c r="N111" s="47" t="s">
        <v>948</v>
      </c>
      <c r="O111" s="47"/>
      <c r="P111" s="47"/>
      <c r="Q111" s="55" t="s">
        <v>438</v>
      </c>
      <c r="R111" s="59" t="s">
        <v>780</v>
      </c>
      <c r="S111" s="65" t="s">
        <v>583</v>
      </c>
      <c r="T111" s="65" t="s">
        <v>1028</v>
      </c>
      <c r="U111" s="5" t="s">
        <v>234</v>
      </c>
      <c r="V111" s="43" t="s">
        <v>900</v>
      </c>
      <c r="W111" s="2"/>
    </row>
    <row r="112" spans="1:23" x14ac:dyDescent="0.25">
      <c r="A112" s="16" t="str">
        <f t="shared" si="7"/>
        <v>....B.16.a. - Hodgkin lymphoma</v>
      </c>
      <c r="B112" s="2">
        <v>98</v>
      </c>
      <c r="C112" s="32" t="s">
        <v>710</v>
      </c>
      <c r="D112" s="5" t="s">
        <v>897</v>
      </c>
      <c r="E112" s="71"/>
      <c r="F112" s="6" t="s">
        <v>1129</v>
      </c>
      <c r="G112" s="26">
        <v>16</v>
      </c>
      <c r="H112" s="6" t="s">
        <v>1120</v>
      </c>
      <c r="I112" s="38" t="str">
        <f t="shared" ref="I112:I118" si="14">CONCATENATE("c",F112,G112,H112)</f>
        <v>cB16a</v>
      </c>
      <c r="J112" s="38" t="str">
        <f t="shared" si="13"/>
        <v>B16a</v>
      </c>
      <c r="K112" s="5"/>
      <c r="L112" s="5"/>
      <c r="M112" s="5" t="s">
        <v>781</v>
      </c>
      <c r="N112" s="47" t="s">
        <v>781</v>
      </c>
      <c r="O112" s="47"/>
      <c r="P112" s="47"/>
      <c r="Q112" s="55" t="s">
        <v>781</v>
      </c>
      <c r="R112" s="59" t="s">
        <v>781</v>
      </c>
      <c r="S112" s="65" t="s">
        <v>584</v>
      </c>
      <c r="T112" s="67">
        <v>201</v>
      </c>
      <c r="U112" s="5" t="s">
        <v>897</v>
      </c>
      <c r="V112" s="5" t="s">
        <v>710</v>
      </c>
      <c r="W112" s="2"/>
    </row>
    <row r="113" spans="1:23" x14ac:dyDescent="0.25">
      <c r="A113" s="16" t="str">
        <f t="shared" si="7"/>
        <v>....B.16.b. - Non-Hodgkin lymphoma</v>
      </c>
      <c r="B113" s="2">
        <v>99</v>
      </c>
      <c r="C113" s="32" t="s">
        <v>711</v>
      </c>
      <c r="D113" s="5" t="s">
        <v>898</v>
      </c>
      <c r="E113" s="71"/>
      <c r="F113" s="6" t="s">
        <v>1129</v>
      </c>
      <c r="G113" s="26">
        <v>16</v>
      </c>
      <c r="H113" s="6" t="s">
        <v>1121</v>
      </c>
      <c r="I113" s="38" t="str">
        <f t="shared" si="14"/>
        <v>cB16b</v>
      </c>
      <c r="J113" s="38" t="str">
        <f t="shared" si="13"/>
        <v>B16b</v>
      </c>
      <c r="K113" s="5"/>
      <c r="L113" s="5"/>
      <c r="M113" s="5" t="s">
        <v>968</v>
      </c>
      <c r="N113" s="47" t="s">
        <v>782</v>
      </c>
      <c r="O113" s="47"/>
      <c r="P113" s="47"/>
      <c r="Q113" s="55" t="s">
        <v>968</v>
      </c>
      <c r="R113" s="59" t="s">
        <v>782</v>
      </c>
      <c r="S113" s="65" t="s">
        <v>585</v>
      </c>
      <c r="T113" s="65" t="s">
        <v>1027</v>
      </c>
      <c r="U113" s="5" t="s">
        <v>898</v>
      </c>
      <c r="V113" s="5" t="s">
        <v>711</v>
      </c>
      <c r="W113" s="2"/>
    </row>
    <row r="114" spans="1:23" x14ac:dyDescent="0.25">
      <c r="A114" s="16" t="str">
        <f t="shared" si="7"/>
        <v>....B.16.c. - Multiple myeloma</v>
      </c>
      <c r="B114" s="2">
        <v>100</v>
      </c>
      <c r="C114" s="32" t="s">
        <v>712</v>
      </c>
      <c r="D114" s="5" t="s">
        <v>899</v>
      </c>
      <c r="E114" s="71"/>
      <c r="F114" s="6" t="s">
        <v>1129</v>
      </c>
      <c r="G114" s="26">
        <v>16</v>
      </c>
      <c r="H114" s="6" t="s">
        <v>1123</v>
      </c>
      <c r="I114" s="38" t="str">
        <f t="shared" si="14"/>
        <v>cB16c</v>
      </c>
      <c r="J114" s="38" t="str">
        <f t="shared" si="13"/>
        <v>B16c</v>
      </c>
      <c r="K114" s="5"/>
      <c r="L114" s="5"/>
      <c r="M114" s="5" t="s">
        <v>969</v>
      </c>
      <c r="N114" s="47" t="s">
        <v>783</v>
      </c>
      <c r="O114" s="47"/>
      <c r="P114" s="47"/>
      <c r="Q114" s="55" t="s">
        <v>969</v>
      </c>
      <c r="R114" s="59" t="s">
        <v>783</v>
      </c>
      <c r="S114" s="65" t="s">
        <v>586</v>
      </c>
      <c r="T114" s="67">
        <v>203</v>
      </c>
      <c r="U114" s="5" t="s">
        <v>899</v>
      </c>
      <c r="V114" s="5" t="s">
        <v>712</v>
      </c>
      <c r="W114" s="2"/>
    </row>
    <row r="115" spans="1:23" x14ac:dyDescent="0.25">
      <c r="A115" s="16" t="str">
        <f t="shared" si="7"/>
        <v>...B.17. - Leukemia</v>
      </c>
      <c r="B115" s="2">
        <v>101</v>
      </c>
      <c r="C115" s="30" t="s">
        <v>713</v>
      </c>
      <c r="D115" s="5" t="s">
        <v>1352</v>
      </c>
      <c r="E115" s="71"/>
      <c r="F115" s="6" t="s">
        <v>1129</v>
      </c>
      <c r="G115" s="26">
        <v>17</v>
      </c>
      <c r="H115" s="6"/>
      <c r="I115" s="38" t="str">
        <f t="shared" si="14"/>
        <v>cB17</v>
      </c>
      <c r="J115" s="38" t="str">
        <f t="shared" si="13"/>
        <v>B17</v>
      </c>
      <c r="K115" s="5"/>
      <c r="L115" s="5"/>
      <c r="M115" s="5" t="s">
        <v>439</v>
      </c>
      <c r="N115" s="47" t="s">
        <v>784</v>
      </c>
      <c r="O115" s="47"/>
      <c r="P115" s="47"/>
      <c r="Q115" s="55" t="s">
        <v>439</v>
      </c>
      <c r="R115" s="59" t="s">
        <v>784</v>
      </c>
      <c r="S115" s="65" t="s">
        <v>587</v>
      </c>
      <c r="T115" s="65" t="s">
        <v>1026</v>
      </c>
      <c r="U115" s="5" t="s">
        <v>235</v>
      </c>
      <c r="V115" s="43" t="s">
        <v>713</v>
      </c>
      <c r="W115" s="2"/>
    </row>
    <row r="116" spans="1:23" ht="38.25" x14ac:dyDescent="0.25">
      <c r="A116" s="16" t="str">
        <f t="shared" si="7"/>
        <v>...B.99. - Other malignant neoplasms</v>
      </c>
      <c r="B116" s="2">
        <v>102</v>
      </c>
      <c r="C116" s="30" t="s">
        <v>714</v>
      </c>
      <c r="D116" s="5" t="s">
        <v>236</v>
      </c>
      <c r="E116" s="71"/>
      <c r="F116" s="6" t="s">
        <v>1129</v>
      </c>
      <c r="G116" s="26">
        <v>99</v>
      </c>
      <c r="H116" s="6"/>
      <c r="I116" s="38" t="str">
        <f t="shared" si="14"/>
        <v>cB99</v>
      </c>
      <c r="J116" s="38" t="str">
        <f t="shared" si="13"/>
        <v>B99</v>
      </c>
      <c r="K116" s="5" t="s">
        <v>1266</v>
      </c>
      <c r="L116" s="5" t="s">
        <v>1149</v>
      </c>
      <c r="M116" s="5" t="s">
        <v>1189</v>
      </c>
      <c r="N116" s="47" t="s">
        <v>1190</v>
      </c>
      <c r="O116" s="47"/>
      <c r="P116" s="47"/>
      <c r="Q116" s="55" t="s">
        <v>970</v>
      </c>
      <c r="R116" s="59" t="s">
        <v>785</v>
      </c>
      <c r="S116" s="65"/>
      <c r="T116" s="65"/>
      <c r="U116" s="5" t="s">
        <v>236</v>
      </c>
      <c r="V116" s="43" t="s">
        <v>901</v>
      </c>
      <c r="W116" s="2"/>
    </row>
    <row r="117" spans="1:23" ht="89.25" x14ac:dyDescent="0.25">
      <c r="A117" s="16" t="str">
        <f t="shared" si="7"/>
        <v/>
      </c>
      <c r="B117" s="2">
        <v>103</v>
      </c>
      <c r="C117" s="33" t="s">
        <v>65</v>
      </c>
      <c r="D117" s="5" t="s">
        <v>237</v>
      </c>
      <c r="E117" s="71"/>
      <c r="F117" s="6" t="s">
        <v>1131</v>
      </c>
      <c r="G117" s="26">
        <v>99</v>
      </c>
      <c r="H117" s="6"/>
      <c r="I117" s="38" t="str">
        <f t="shared" si="14"/>
        <v>cD99</v>
      </c>
      <c r="J117" s="38"/>
      <c r="K117" s="79" t="s">
        <v>1487</v>
      </c>
      <c r="M117" s="5" t="s">
        <v>1232</v>
      </c>
      <c r="N117" s="5" t="s">
        <v>1231</v>
      </c>
      <c r="O117" s="5"/>
      <c r="P117" s="5"/>
      <c r="Q117" s="55" t="s">
        <v>440</v>
      </c>
      <c r="R117" s="59" t="s">
        <v>786</v>
      </c>
      <c r="S117" s="65" t="s">
        <v>589</v>
      </c>
      <c r="T117" s="68" t="s">
        <v>588</v>
      </c>
      <c r="U117" s="5" t="s">
        <v>237</v>
      </c>
      <c r="V117" s="43" t="s">
        <v>65</v>
      </c>
      <c r="W117" s="2"/>
    </row>
    <row r="118" spans="1:23" ht="38.25" x14ac:dyDescent="0.25">
      <c r="A118" s="16" t="str">
        <f t="shared" si="7"/>
        <v>...D.01. - Diabetes mellitus</v>
      </c>
      <c r="B118" s="2">
        <v>104</v>
      </c>
      <c r="C118" s="33" t="s">
        <v>66</v>
      </c>
      <c r="D118" s="5" t="s">
        <v>238</v>
      </c>
      <c r="E118" s="71"/>
      <c r="F118" s="6" t="s">
        <v>1131</v>
      </c>
      <c r="G118" s="26" t="s">
        <v>1133</v>
      </c>
      <c r="H118" s="6"/>
      <c r="I118" s="38" t="str">
        <f t="shared" si="14"/>
        <v>cD01</v>
      </c>
      <c r="J118" s="38" t="str">
        <f>CONCATENATE(F118,G118,H118)</f>
        <v>D01</v>
      </c>
      <c r="K118" s="5" t="s">
        <v>1267</v>
      </c>
      <c r="L118" s="5" t="s">
        <v>1149</v>
      </c>
      <c r="M118" s="5" t="s">
        <v>1223</v>
      </c>
      <c r="N118" s="47" t="s">
        <v>1281</v>
      </c>
      <c r="O118" s="47" t="s">
        <v>1286</v>
      </c>
      <c r="P118" s="47" t="s">
        <v>1284</v>
      </c>
      <c r="Q118" s="55" t="s">
        <v>971</v>
      </c>
      <c r="R118" s="59" t="s">
        <v>787</v>
      </c>
      <c r="S118" s="65" t="s">
        <v>591</v>
      </c>
      <c r="T118" s="66" t="s">
        <v>590</v>
      </c>
      <c r="U118" s="5" t="s">
        <v>238</v>
      </c>
      <c r="V118" s="43" t="s">
        <v>66</v>
      </c>
      <c r="W118" s="2" t="s">
        <v>1285</v>
      </c>
    </row>
    <row r="119" spans="1:23" ht="38.25" x14ac:dyDescent="0.25">
      <c r="A119" s="16" t="str">
        <f t="shared" si="7"/>
        <v>...D.02. - Endocrine, blood, immune disorders</v>
      </c>
      <c r="B119" s="2">
        <v>105</v>
      </c>
      <c r="C119" s="33" t="s">
        <v>67</v>
      </c>
      <c r="D119" s="5" t="s">
        <v>239</v>
      </c>
      <c r="E119" s="71"/>
      <c r="F119" s="6" t="s">
        <v>1131</v>
      </c>
      <c r="G119" s="26" t="s">
        <v>1134</v>
      </c>
      <c r="H119" s="6"/>
      <c r="I119" s="38" t="s">
        <v>948</v>
      </c>
      <c r="J119" s="38" t="str">
        <f>CONCATENATE(F119,G119,H119)</f>
        <v>D02</v>
      </c>
      <c r="K119" s="5"/>
      <c r="L119" s="5"/>
      <c r="M119" s="5" t="s">
        <v>1269</v>
      </c>
      <c r="N119" s="19" t="s">
        <v>1573</v>
      </c>
      <c r="O119" s="19"/>
      <c r="P119" s="19"/>
      <c r="Q119" s="55" t="s">
        <v>1269</v>
      </c>
      <c r="R119" s="58" t="s">
        <v>1270</v>
      </c>
      <c r="S119" s="65" t="s">
        <v>682</v>
      </c>
      <c r="T119" s="66" t="s">
        <v>683</v>
      </c>
      <c r="U119" s="5" t="s">
        <v>239</v>
      </c>
      <c r="V119" s="43" t="s">
        <v>67</v>
      </c>
      <c r="W119" s="2"/>
    </row>
    <row r="120" spans="1:23" x14ac:dyDescent="0.25">
      <c r="A120" s="16" t="str">
        <f t="shared" si="7"/>
        <v/>
      </c>
      <c r="B120" s="2">
        <v>106</v>
      </c>
      <c r="C120" s="30" t="s">
        <v>715</v>
      </c>
      <c r="D120" s="5" t="s">
        <v>240</v>
      </c>
      <c r="E120" s="71"/>
      <c r="F120" s="6" t="s">
        <v>1131</v>
      </c>
      <c r="G120" s="26" t="s">
        <v>1134</v>
      </c>
      <c r="H120" s="6"/>
      <c r="I120" s="38" t="str">
        <f t="shared" ref="I120:I126" si="15">CONCATENATE("c",F120,G120,H120)</f>
        <v>cD02</v>
      </c>
      <c r="J120" s="38"/>
      <c r="K120" s="5"/>
      <c r="L120" s="5"/>
      <c r="M120" s="5" t="s">
        <v>788</v>
      </c>
      <c r="N120" s="47" t="s">
        <v>788</v>
      </c>
      <c r="O120" s="47"/>
      <c r="P120" s="47"/>
      <c r="Q120" s="55" t="s">
        <v>788</v>
      </c>
      <c r="R120" s="59" t="s">
        <v>788</v>
      </c>
      <c r="S120" s="65" t="s">
        <v>592</v>
      </c>
      <c r="T120" s="67">
        <v>2824</v>
      </c>
      <c r="U120" s="5" t="s">
        <v>240</v>
      </c>
      <c r="V120" s="5" t="s">
        <v>715</v>
      </c>
      <c r="W120" s="2"/>
    </row>
    <row r="121" spans="1:23" ht="25.5" x14ac:dyDescent="0.25">
      <c r="A121" s="16" t="str">
        <f t="shared" si="7"/>
        <v>...D.03. - Sickle cell disorders and trait</v>
      </c>
      <c r="B121" s="2">
        <v>107</v>
      </c>
      <c r="C121" s="30" t="s">
        <v>716</v>
      </c>
      <c r="D121" s="5" t="s">
        <v>241</v>
      </c>
      <c r="E121" s="71"/>
      <c r="F121" s="6" t="s">
        <v>1131</v>
      </c>
      <c r="G121" s="26" t="s">
        <v>1135</v>
      </c>
      <c r="H121" s="6"/>
      <c r="I121" s="38" t="str">
        <f t="shared" si="15"/>
        <v>cD03</v>
      </c>
      <c r="J121" s="38" t="str">
        <f>CONCATENATE(F121,G121,H121)</f>
        <v>D03</v>
      </c>
      <c r="K121" s="5"/>
      <c r="L121" s="5"/>
      <c r="M121" s="5" t="s">
        <v>789</v>
      </c>
      <c r="N121" s="47" t="s">
        <v>789</v>
      </c>
      <c r="O121" s="47"/>
      <c r="P121" s="47"/>
      <c r="Q121" s="55" t="s">
        <v>789</v>
      </c>
      <c r="R121" s="59" t="s">
        <v>789</v>
      </c>
      <c r="S121" s="65" t="s">
        <v>593</v>
      </c>
      <c r="T121" s="67">
        <v>2826</v>
      </c>
      <c r="U121" s="5" t="s">
        <v>241</v>
      </c>
      <c r="V121" s="5" t="s">
        <v>716</v>
      </c>
      <c r="W121" s="2"/>
    </row>
    <row r="122" spans="1:23" ht="25.5" x14ac:dyDescent="0.25">
      <c r="A122" s="16" t="str">
        <f t="shared" si="7"/>
        <v/>
      </c>
      <c r="B122" s="2">
        <v>108</v>
      </c>
      <c r="C122" s="30" t="s">
        <v>717</v>
      </c>
      <c r="D122" s="5" t="s">
        <v>1363</v>
      </c>
      <c r="E122" s="71"/>
      <c r="F122" s="6" t="s">
        <v>1131</v>
      </c>
      <c r="G122" s="26" t="s">
        <v>1134</v>
      </c>
      <c r="H122" s="6"/>
      <c r="I122" s="38" t="str">
        <f t="shared" si="15"/>
        <v>cD02</v>
      </c>
      <c r="J122" s="38"/>
      <c r="K122" s="5"/>
      <c r="L122" s="5"/>
      <c r="M122" s="5" t="s">
        <v>972</v>
      </c>
      <c r="N122" s="47" t="s">
        <v>790</v>
      </c>
      <c r="O122" s="47"/>
      <c r="P122" s="47"/>
      <c r="Q122" s="55" t="s">
        <v>972</v>
      </c>
      <c r="R122" s="59" t="s">
        <v>790</v>
      </c>
      <c r="S122" s="65" t="s">
        <v>594</v>
      </c>
      <c r="T122" s="65" t="s">
        <v>1100</v>
      </c>
      <c r="U122" s="5" t="s">
        <v>242</v>
      </c>
      <c r="V122" s="5" t="s">
        <v>717</v>
      </c>
      <c r="W122" s="2"/>
    </row>
    <row r="123" spans="1:23" ht="38.25" x14ac:dyDescent="0.25">
      <c r="A123" s="16" t="str">
        <f t="shared" si="7"/>
        <v/>
      </c>
      <c r="B123" s="2">
        <v>109</v>
      </c>
      <c r="C123" s="30" t="s">
        <v>718</v>
      </c>
      <c r="D123" s="5" t="s">
        <v>243</v>
      </c>
      <c r="E123" s="71"/>
      <c r="F123" s="6" t="s">
        <v>1131</v>
      </c>
      <c r="G123" s="26" t="s">
        <v>1134</v>
      </c>
      <c r="H123" s="6"/>
      <c r="I123" s="38" t="str">
        <f t="shared" si="15"/>
        <v>cD02</v>
      </c>
      <c r="J123" s="38"/>
      <c r="K123" s="5"/>
      <c r="L123" s="5"/>
      <c r="M123" s="5" t="s">
        <v>973</v>
      </c>
      <c r="N123" s="47" t="s">
        <v>1574</v>
      </c>
      <c r="O123" s="47"/>
      <c r="P123" s="47"/>
      <c r="Q123" s="55" t="s">
        <v>973</v>
      </c>
      <c r="R123" s="59" t="s">
        <v>791</v>
      </c>
      <c r="S123" s="65" t="s">
        <v>595</v>
      </c>
      <c r="T123" s="66" t="s">
        <v>1101</v>
      </c>
      <c r="U123" s="5" t="s">
        <v>243</v>
      </c>
      <c r="V123" s="5" t="s">
        <v>718</v>
      </c>
      <c r="W123" s="2"/>
    </row>
    <row r="124" spans="1:23" x14ac:dyDescent="0.25">
      <c r="A124" s="16" t="str">
        <f t="shared" si="7"/>
        <v>...D.14. - Obesity</v>
      </c>
      <c r="B124" s="2"/>
      <c r="C124" s="30" t="s">
        <v>1575</v>
      </c>
      <c r="D124" s="5" t="s">
        <v>1575</v>
      </c>
      <c r="E124" s="71"/>
      <c r="F124" s="6" t="s">
        <v>1131</v>
      </c>
      <c r="G124" s="26" t="s">
        <v>1523</v>
      </c>
      <c r="H124" s="6"/>
      <c r="I124" s="38" t="str">
        <f t="shared" si="15"/>
        <v>cD14</v>
      </c>
      <c r="J124" s="38" t="str">
        <f t="shared" ref="J124:J126" si="16">CONCATENATE(F124,G124,H124)</f>
        <v>D14</v>
      </c>
      <c r="K124" s="5" t="s">
        <v>1586</v>
      </c>
      <c r="L124" s="5" t="s">
        <v>1516</v>
      </c>
      <c r="M124" s="5" t="s">
        <v>1583</v>
      </c>
      <c r="N124" s="5" t="s">
        <v>1580</v>
      </c>
      <c r="O124" s="47"/>
      <c r="P124" s="47"/>
      <c r="Q124" s="55"/>
      <c r="R124" s="59"/>
      <c r="S124" s="65"/>
      <c r="T124" s="66"/>
      <c r="U124" s="5"/>
      <c r="V124" s="5"/>
      <c r="W124" s="2"/>
    </row>
    <row r="125" spans="1:23" x14ac:dyDescent="0.25">
      <c r="A125" s="16" t="str">
        <f t="shared" si="7"/>
        <v>...D.15. - Hypothyroidism</v>
      </c>
      <c r="B125" s="2"/>
      <c r="C125" s="30" t="s">
        <v>1576</v>
      </c>
      <c r="D125" s="5" t="s">
        <v>1576</v>
      </c>
      <c r="E125" s="71"/>
      <c r="F125" s="6" t="s">
        <v>1131</v>
      </c>
      <c r="G125" s="26" t="s">
        <v>1578</v>
      </c>
      <c r="H125" s="6"/>
      <c r="I125" s="38" t="str">
        <f t="shared" si="15"/>
        <v>cD15</v>
      </c>
      <c r="J125" s="38" t="str">
        <f t="shared" si="16"/>
        <v>D15</v>
      </c>
      <c r="K125" s="5" t="s">
        <v>1587</v>
      </c>
      <c r="L125" s="5" t="s">
        <v>1516</v>
      </c>
      <c r="M125" s="5" t="s">
        <v>1584</v>
      </c>
      <c r="N125" s="47" t="s">
        <v>1581</v>
      </c>
      <c r="O125" s="47"/>
      <c r="P125" s="47"/>
      <c r="Q125" s="55"/>
      <c r="R125" s="59"/>
      <c r="S125" s="65"/>
      <c r="T125" s="66"/>
      <c r="U125" s="5"/>
      <c r="V125" s="5"/>
      <c r="W125" s="2"/>
    </row>
    <row r="126" spans="1:23" x14ac:dyDescent="0.25">
      <c r="A126" s="16" t="str">
        <f t="shared" si="7"/>
        <v>...D.16. - Hyperlipidemia</v>
      </c>
      <c r="B126" s="2"/>
      <c r="C126" s="30" t="s">
        <v>1577</v>
      </c>
      <c r="D126" s="5" t="s">
        <v>1577</v>
      </c>
      <c r="E126" s="71"/>
      <c r="F126" s="6" t="s">
        <v>1131</v>
      </c>
      <c r="G126" s="26" t="s">
        <v>1579</v>
      </c>
      <c r="H126" s="6"/>
      <c r="I126" s="38" t="str">
        <f t="shared" si="15"/>
        <v>cD16</v>
      </c>
      <c r="J126" s="38" t="str">
        <f t="shared" si="16"/>
        <v>D16</v>
      </c>
      <c r="K126" s="5" t="s">
        <v>1587</v>
      </c>
      <c r="L126" s="5" t="s">
        <v>1516</v>
      </c>
      <c r="M126" s="5" t="s">
        <v>1585</v>
      </c>
      <c r="N126" s="47" t="s">
        <v>1582</v>
      </c>
      <c r="O126" s="47"/>
      <c r="P126" s="47"/>
      <c r="Q126" s="55"/>
      <c r="R126" s="59"/>
      <c r="S126" s="65"/>
      <c r="T126" s="66"/>
      <c r="U126" s="5"/>
      <c r="V126" s="5"/>
      <c r="W126" s="2"/>
    </row>
    <row r="127" spans="1:23" ht="18" x14ac:dyDescent="0.25">
      <c r="A127" s="16" t="str">
        <f t="shared" si="7"/>
        <v/>
      </c>
      <c r="B127" s="2">
        <v>110</v>
      </c>
      <c r="C127" s="29" t="s">
        <v>719</v>
      </c>
      <c r="D127" s="2" t="s">
        <v>902</v>
      </c>
      <c r="E127" s="72"/>
      <c r="F127" s="6" t="s">
        <v>948</v>
      </c>
      <c r="G127" s="26" t="s">
        <v>948</v>
      </c>
      <c r="H127" s="6"/>
      <c r="I127" s="38" t="s">
        <v>948</v>
      </c>
      <c r="J127" s="38"/>
      <c r="K127" s="5"/>
      <c r="L127" s="5"/>
      <c r="M127" s="5" t="s">
        <v>948</v>
      </c>
      <c r="N127" s="19" t="s">
        <v>948</v>
      </c>
      <c r="O127" s="19"/>
      <c r="P127" s="19"/>
      <c r="Q127" s="55" t="s">
        <v>974</v>
      </c>
      <c r="R127" s="58" t="s">
        <v>792</v>
      </c>
      <c r="S127" s="65" t="s">
        <v>597</v>
      </c>
      <c r="T127" s="65" t="s">
        <v>596</v>
      </c>
      <c r="U127" s="2" t="s">
        <v>902</v>
      </c>
      <c r="V127" s="43" t="s">
        <v>68</v>
      </c>
      <c r="W127" s="2"/>
    </row>
    <row r="128" spans="1:23" x14ac:dyDescent="0.25">
      <c r="A128" s="16" t="str">
        <f t="shared" si="7"/>
        <v xml:space="preserve">...D.04. - Mental Health disorders </v>
      </c>
      <c r="B128" s="2"/>
      <c r="C128" s="31" t="s">
        <v>1296</v>
      </c>
      <c r="D128" s="2" t="s">
        <v>1298</v>
      </c>
      <c r="E128" s="71"/>
      <c r="F128" s="6" t="s">
        <v>1131</v>
      </c>
      <c r="G128" s="26" t="s">
        <v>1136</v>
      </c>
      <c r="H128" s="6"/>
      <c r="I128" s="38" t="s">
        <v>948</v>
      </c>
      <c r="J128" s="38" t="str">
        <f>CONCATENATE(F128,G128,H128)</f>
        <v>D04</v>
      </c>
      <c r="K128" s="5"/>
      <c r="L128" s="5"/>
      <c r="M128" s="5"/>
      <c r="N128" s="19"/>
      <c r="O128" s="19"/>
      <c r="P128" s="19"/>
      <c r="Q128" s="55"/>
      <c r="R128" s="58"/>
      <c r="S128" s="65"/>
      <c r="T128" s="65"/>
      <c r="U128" s="2" t="s">
        <v>1297</v>
      </c>
      <c r="V128" s="43"/>
      <c r="W128" s="2"/>
    </row>
    <row r="129" spans="1:23" x14ac:dyDescent="0.25">
      <c r="A129" s="16" t="str">
        <f t="shared" si="7"/>
        <v/>
      </c>
      <c r="B129" s="2"/>
      <c r="C129" s="31" t="s">
        <v>1334</v>
      </c>
      <c r="D129" s="2" t="s">
        <v>1335</v>
      </c>
      <c r="E129" s="71"/>
      <c r="F129" s="6"/>
      <c r="G129" s="26"/>
      <c r="H129" s="6"/>
      <c r="I129" s="38"/>
      <c r="J129" s="38" t="str">
        <f>CONCATENATE(F129,G129,H129)</f>
        <v/>
      </c>
      <c r="K129" s="77" t="s">
        <v>1412</v>
      </c>
      <c r="L129" s="5"/>
      <c r="M129" s="5"/>
      <c r="N129" s="19"/>
      <c r="O129" s="19"/>
      <c r="P129" s="19"/>
      <c r="Q129" s="55"/>
      <c r="R129" s="58"/>
      <c r="S129" s="65"/>
      <c r="T129" s="65"/>
      <c r="U129" s="2" t="s">
        <v>1146</v>
      </c>
      <c r="V129" s="43"/>
      <c r="W129" s="2"/>
    </row>
    <row r="130" spans="1:23" x14ac:dyDescent="0.25">
      <c r="A130" s="16" t="str">
        <f t="shared" si="7"/>
        <v/>
      </c>
      <c r="B130" s="2"/>
      <c r="C130" s="33" t="s">
        <v>1124</v>
      </c>
      <c r="D130" s="2"/>
      <c r="E130" s="71"/>
      <c r="F130" s="6"/>
      <c r="G130" s="26"/>
      <c r="H130" s="6"/>
      <c r="I130" s="38"/>
      <c r="J130" s="38"/>
      <c r="K130" s="5"/>
      <c r="L130" s="5"/>
      <c r="M130" s="5"/>
      <c r="N130" s="19"/>
      <c r="O130" s="19"/>
      <c r="P130" s="19"/>
      <c r="Q130" s="55"/>
      <c r="R130" s="58"/>
      <c r="S130" s="65"/>
      <c r="T130" s="65"/>
      <c r="U130" s="2"/>
      <c r="V130" s="43"/>
      <c r="W130" s="2"/>
    </row>
    <row r="131" spans="1:23" x14ac:dyDescent="0.25">
      <c r="A131" s="16" t="str">
        <f t="shared" si="7"/>
        <v/>
      </c>
      <c r="B131" s="2">
        <v>111</v>
      </c>
      <c r="C131" s="34" t="s">
        <v>720</v>
      </c>
      <c r="D131" s="2" t="s">
        <v>244</v>
      </c>
      <c r="E131" s="74"/>
      <c r="F131" s="6"/>
      <c r="G131" s="26"/>
      <c r="H131" s="6"/>
      <c r="I131" s="38"/>
      <c r="J131" s="38"/>
      <c r="K131" s="5"/>
      <c r="L131" s="5"/>
      <c r="M131" s="5" t="s">
        <v>948</v>
      </c>
      <c r="N131" s="47" t="s">
        <v>948</v>
      </c>
      <c r="O131" s="47"/>
      <c r="P131" s="47"/>
      <c r="Q131" s="55" t="s">
        <v>975</v>
      </c>
      <c r="R131" s="59" t="s">
        <v>793</v>
      </c>
      <c r="S131" s="65"/>
      <c r="T131" s="65"/>
      <c r="U131" s="2" t="s">
        <v>244</v>
      </c>
      <c r="V131" s="43" t="s">
        <v>244</v>
      </c>
      <c r="W131" s="2"/>
    </row>
    <row r="132" spans="1:23" x14ac:dyDescent="0.25">
      <c r="A132" s="16" t="str">
        <f t="shared" si="7"/>
        <v/>
      </c>
      <c r="B132" s="2">
        <v>112</v>
      </c>
      <c r="C132" s="32" t="s">
        <v>721</v>
      </c>
      <c r="D132" s="2" t="s">
        <v>245</v>
      </c>
      <c r="E132" s="71"/>
      <c r="F132" s="6" t="s">
        <v>1131</v>
      </c>
      <c r="G132" s="26" t="s">
        <v>1136</v>
      </c>
      <c r="H132" s="6" t="s">
        <v>1120</v>
      </c>
      <c r="I132" s="38" t="str">
        <f>CONCATENATE("c",F132,G132,H132)</f>
        <v>cD04a</v>
      </c>
      <c r="J132" s="38"/>
      <c r="K132" s="5"/>
      <c r="L132" s="5"/>
      <c r="M132" s="5" t="s">
        <v>976</v>
      </c>
      <c r="N132" s="19" t="s">
        <v>794</v>
      </c>
      <c r="O132" s="19" t="s">
        <v>976</v>
      </c>
      <c r="P132" s="19" t="s">
        <v>794</v>
      </c>
      <c r="Q132" s="55" t="s">
        <v>976</v>
      </c>
      <c r="R132" s="60" t="s">
        <v>794</v>
      </c>
      <c r="S132" s="65"/>
      <c r="T132" s="65"/>
      <c r="U132" s="2" t="s">
        <v>245</v>
      </c>
      <c r="V132" s="43" t="s">
        <v>245</v>
      </c>
      <c r="W132" s="2"/>
    </row>
    <row r="133" spans="1:23" x14ac:dyDescent="0.25">
      <c r="A133" s="16" t="str">
        <f t="shared" si="7"/>
        <v/>
      </c>
      <c r="B133" s="2">
        <v>113</v>
      </c>
      <c r="C133" s="32" t="s">
        <v>722</v>
      </c>
      <c r="D133" s="2" t="s">
        <v>246</v>
      </c>
      <c r="E133" s="71"/>
      <c r="F133" s="6" t="s">
        <v>1131</v>
      </c>
      <c r="G133" s="26" t="s">
        <v>1136</v>
      </c>
      <c r="H133" s="6" t="s">
        <v>1121</v>
      </c>
      <c r="I133" s="38" t="str">
        <f>CONCATENATE("c",F133,G133,H133)</f>
        <v>cD04b</v>
      </c>
      <c r="J133" s="38"/>
      <c r="K133" s="5"/>
      <c r="L133" s="5"/>
      <c r="M133" s="5" t="s">
        <v>977</v>
      </c>
      <c r="N133" s="19" t="s">
        <v>795</v>
      </c>
      <c r="O133" s="19" t="s">
        <v>977</v>
      </c>
      <c r="P133" s="19" t="s">
        <v>795</v>
      </c>
      <c r="Q133" s="55" t="s">
        <v>977</v>
      </c>
      <c r="R133" s="58" t="s">
        <v>795</v>
      </c>
      <c r="S133" s="65"/>
      <c r="T133" s="65"/>
      <c r="U133" s="2" t="s">
        <v>246</v>
      </c>
      <c r="V133" s="43" t="s">
        <v>903</v>
      </c>
      <c r="W133" s="2"/>
    </row>
    <row r="134" spans="1:23" x14ac:dyDescent="0.25">
      <c r="A134" s="16" t="str">
        <f t="shared" si="7"/>
        <v/>
      </c>
      <c r="B134" s="2">
        <v>114</v>
      </c>
      <c r="C134" s="34" t="s">
        <v>723</v>
      </c>
      <c r="D134" s="5" t="s">
        <v>904</v>
      </c>
      <c r="E134" s="74"/>
      <c r="F134" s="6" t="s">
        <v>1131</v>
      </c>
      <c r="G134" s="26" t="s">
        <v>1136</v>
      </c>
      <c r="H134" s="6" t="s">
        <v>1123</v>
      </c>
      <c r="I134" s="38" t="str">
        <f>CONCATENATE("c",F134,G134,H134)</f>
        <v>cD04c</v>
      </c>
      <c r="J134" s="38"/>
      <c r="K134" s="5"/>
      <c r="L134" s="5"/>
      <c r="M134" s="5" t="s">
        <v>441</v>
      </c>
      <c r="N134" s="47" t="s">
        <v>796</v>
      </c>
      <c r="O134" s="47" t="s">
        <v>441</v>
      </c>
      <c r="P134" s="47" t="s">
        <v>796</v>
      </c>
      <c r="Q134" s="55" t="s">
        <v>441</v>
      </c>
      <c r="R134" s="59" t="s">
        <v>796</v>
      </c>
      <c r="S134" s="65"/>
      <c r="T134" s="65"/>
      <c r="U134" s="5" t="s">
        <v>904</v>
      </c>
      <c r="V134" s="49" t="s">
        <v>723</v>
      </c>
      <c r="W134" s="2"/>
    </row>
    <row r="135" spans="1:23" x14ac:dyDescent="0.25">
      <c r="A135" s="16" t="str">
        <f t="shared" si="7"/>
        <v/>
      </c>
      <c r="B135" s="2">
        <v>115</v>
      </c>
      <c r="C135" s="34" t="s">
        <v>69</v>
      </c>
      <c r="D135" s="5" t="s">
        <v>247</v>
      </c>
      <c r="E135" s="74"/>
      <c r="F135" s="6" t="s">
        <v>1131</v>
      </c>
      <c r="G135" s="26" t="s">
        <v>1136</v>
      </c>
      <c r="H135" s="6" t="s">
        <v>1421</v>
      </c>
      <c r="I135" s="38" t="str">
        <f>CONCATENATE("c",F135,G135,H135)</f>
        <v>cD04d</v>
      </c>
      <c r="J135" s="38"/>
      <c r="K135" s="5"/>
      <c r="L135" s="5"/>
      <c r="M135" s="5" t="s">
        <v>442</v>
      </c>
      <c r="N135" s="47" t="s">
        <v>1287</v>
      </c>
      <c r="O135" s="47" t="s">
        <v>442</v>
      </c>
      <c r="P135" s="47" t="s">
        <v>1287</v>
      </c>
      <c r="Q135" s="55" t="s">
        <v>442</v>
      </c>
      <c r="R135" s="59" t="s">
        <v>752</v>
      </c>
      <c r="S135" s="65" t="s">
        <v>598</v>
      </c>
      <c r="T135" s="67">
        <v>295</v>
      </c>
      <c r="U135" s="5" t="s">
        <v>247</v>
      </c>
      <c r="V135" s="49" t="s">
        <v>69</v>
      </c>
      <c r="W135" s="2"/>
    </row>
    <row r="136" spans="1:23" x14ac:dyDescent="0.25">
      <c r="B136" s="2"/>
      <c r="C136" s="34" t="s">
        <v>70</v>
      </c>
      <c r="D136" s="5"/>
      <c r="E136" s="74"/>
      <c r="F136" s="6"/>
      <c r="G136" s="26"/>
      <c r="H136" s="6"/>
      <c r="I136" s="38"/>
      <c r="J136" s="38"/>
      <c r="K136" s="62" t="s">
        <v>1463</v>
      </c>
      <c r="L136" s="62" t="s">
        <v>1464</v>
      </c>
      <c r="M136" s="5"/>
      <c r="N136" s="19"/>
      <c r="O136" s="19"/>
      <c r="P136" s="19"/>
      <c r="Q136" s="55"/>
      <c r="R136" s="58"/>
      <c r="S136" s="65"/>
      <c r="T136" s="65"/>
      <c r="U136" s="5"/>
      <c r="V136" s="49"/>
      <c r="W136" s="2"/>
    </row>
    <row r="137" spans="1:23" x14ac:dyDescent="0.25">
      <c r="A137" s="16" t="str">
        <f t="shared" ref="A137:A205" si="17">IF(J137&lt;&gt;"",IF(H137&lt;&gt;"",CONCATENATE("....",F137,".",G137,".",H137,". - ",D137),IF(G137&lt;&gt;"",CONCATENATE("...",F137,".",G137,". - ",D137),CONCATENATE("..",F137,". - ",D137))),"")</f>
        <v/>
      </c>
      <c r="B137" s="2">
        <v>123</v>
      </c>
      <c r="C137" s="34" t="s">
        <v>72</v>
      </c>
      <c r="D137" s="5" t="s">
        <v>249</v>
      </c>
      <c r="E137" s="74"/>
      <c r="F137" s="6" t="s">
        <v>1131</v>
      </c>
      <c r="G137" s="26" t="s">
        <v>1136</v>
      </c>
      <c r="H137" s="6" t="s">
        <v>1422</v>
      </c>
      <c r="I137" s="38" t="str">
        <f t="shared" ref="I137:I139" si="18">CONCATENATE("c",F137,G137,H137)</f>
        <v>cD04e</v>
      </c>
      <c r="J137" s="38"/>
      <c r="K137" s="5"/>
      <c r="L137" s="5"/>
      <c r="M137" s="5" t="s">
        <v>443</v>
      </c>
      <c r="N137" s="47" t="s">
        <v>803</v>
      </c>
      <c r="O137" s="47"/>
      <c r="P137" s="47"/>
      <c r="Q137" s="55" t="s">
        <v>443</v>
      </c>
      <c r="R137" s="59" t="s">
        <v>803</v>
      </c>
      <c r="S137" s="65"/>
      <c r="T137" s="65"/>
      <c r="U137" s="5" t="s">
        <v>249</v>
      </c>
      <c r="V137" s="49" t="s">
        <v>72</v>
      </c>
      <c r="W137" s="2"/>
    </row>
    <row r="138" spans="1:23" x14ac:dyDescent="0.25">
      <c r="A138" s="16" t="str">
        <f t="shared" si="17"/>
        <v/>
      </c>
      <c r="B138" s="2">
        <v>124</v>
      </c>
      <c r="C138" s="34" t="s">
        <v>73</v>
      </c>
      <c r="D138" s="5" t="s">
        <v>250</v>
      </c>
      <c r="E138" s="74"/>
      <c r="F138" s="6" t="s">
        <v>1131</v>
      </c>
      <c r="G138" s="26" t="s">
        <v>1136</v>
      </c>
      <c r="H138" s="6" t="s">
        <v>1423</v>
      </c>
      <c r="I138" s="38" t="str">
        <f t="shared" si="18"/>
        <v>cD04f</v>
      </c>
      <c r="J138" s="38"/>
      <c r="K138" s="5"/>
      <c r="L138" s="5"/>
      <c r="M138" s="5" t="s">
        <v>444</v>
      </c>
      <c r="N138" s="47" t="s">
        <v>444</v>
      </c>
      <c r="O138" s="47"/>
      <c r="P138" s="47"/>
      <c r="Q138" s="55" t="s">
        <v>444</v>
      </c>
      <c r="R138" s="59" t="s">
        <v>444</v>
      </c>
      <c r="S138" s="65" t="s">
        <v>604</v>
      </c>
      <c r="T138" s="65" t="s">
        <v>1047</v>
      </c>
      <c r="U138" s="5" t="s">
        <v>250</v>
      </c>
      <c r="V138" s="49" t="s">
        <v>73</v>
      </c>
      <c r="W138" s="2"/>
    </row>
    <row r="139" spans="1:23" ht="25.5" x14ac:dyDescent="0.25">
      <c r="A139" s="16" t="str">
        <f t="shared" si="17"/>
        <v/>
      </c>
      <c r="B139" s="2">
        <v>125</v>
      </c>
      <c r="C139" s="34" t="s">
        <v>727</v>
      </c>
      <c r="D139" s="5" t="s">
        <v>1353</v>
      </c>
      <c r="E139" s="74"/>
      <c r="F139" s="6" t="s">
        <v>1131</v>
      </c>
      <c r="G139" s="26" t="s">
        <v>1136</v>
      </c>
      <c r="H139" s="6" t="s">
        <v>1424</v>
      </c>
      <c r="I139" s="38" t="str">
        <f t="shared" si="18"/>
        <v>cD04g</v>
      </c>
      <c r="J139" s="38"/>
      <c r="K139" s="5"/>
      <c r="L139" s="5"/>
      <c r="M139" s="5" t="s">
        <v>804</v>
      </c>
      <c r="N139" s="47" t="s">
        <v>804</v>
      </c>
      <c r="O139" s="47"/>
      <c r="P139" s="47"/>
      <c r="Q139" s="55" t="s">
        <v>804</v>
      </c>
      <c r="R139" s="59" t="s">
        <v>804</v>
      </c>
      <c r="S139" s="65"/>
      <c r="T139" s="65"/>
      <c r="U139" s="5" t="s">
        <v>910</v>
      </c>
      <c r="V139" s="5" t="s">
        <v>914</v>
      </c>
      <c r="W139" s="2"/>
    </row>
    <row r="140" spans="1:23" ht="25.5" x14ac:dyDescent="0.25">
      <c r="A140" s="16" t="str">
        <f t="shared" si="17"/>
        <v/>
      </c>
      <c r="B140" s="2">
        <v>126</v>
      </c>
      <c r="C140" s="34" t="s">
        <v>74</v>
      </c>
      <c r="D140" s="5" t="s">
        <v>1354</v>
      </c>
      <c r="E140" s="74"/>
      <c r="F140" s="6"/>
      <c r="G140" s="26" t="s">
        <v>948</v>
      </c>
      <c r="H140" s="6" t="s">
        <v>948</v>
      </c>
      <c r="I140" s="38"/>
      <c r="J140" s="38"/>
      <c r="K140" s="5"/>
      <c r="L140" s="5"/>
      <c r="M140" s="5" t="s">
        <v>948</v>
      </c>
      <c r="N140" s="47" t="s">
        <v>948</v>
      </c>
      <c r="O140" s="47"/>
      <c r="P140" s="47"/>
      <c r="Q140" s="55" t="s">
        <v>981</v>
      </c>
      <c r="R140" s="59" t="s">
        <v>805</v>
      </c>
      <c r="S140" s="65"/>
      <c r="T140" s="65"/>
      <c r="U140" s="5" t="s">
        <v>911</v>
      </c>
      <c r="V140" s="5" t="s">
        <v>74</v>
      </c>
      <c r="W140" s="2"/>
    </row>
    <row r="141" spans="1:23" ht="38.25" x14ac:dyDescent="0.25">
      <c r="A141" s="16" t="str">
        <f t="shared" si="17"/>
        <v/>
      </c>
      <c r="B141" s="2">
        <v>127</v>
      </c>
      <c r="C141" s="32" t="s">
        <v>728</v>
      </c>
      <c r="D141" s="5" t="s">
        <v>912</v>
      </c>
      <c r="E141" s="71"/>
      <c r="F141" s="6" t="s">
        <v>1131</v>
      </c>
      <c r="G141" s="26" t="s">
        <v>1136</v>
      </c>
      <c r="H141" s="6" t="s">
        <v>1426</v>
      </c>
      <c r="I141" s="38" t="str">
        <f>CONCATENATE("c",F141,G141,H141)</f>
        <v>cD04h</v>
      </c>
      <c r="J141" s="38"/>
      <c r="K141" s="5"/>
      <c r="L141" s="5"/>
      <c r="M141" s="5" t="s">
        <v>806</v>
      </c>
      <c r="N141" s="47" t="s">
        <v>806</v>
      </c>
      <c r="O141" s="47"/>
      <c r="P141" s="47"/>
      <c r="Q141" s="55" t="s">
        <v>806</v>
      </c>
      <c r="R141" s="59" t="s">
        <v>806</v>
      </c>
      <c r="S141" s="65"/>
      <c r="T141" s="65"/>
      <c r="U141" s="5" t="s">
        <v>912</v>
      </c>
      <c r="V141" s="5" t="s">
        <v>728</v>
      </c>
      <c r="W141" s="2"/>
    </row>
    <row r="142" spans="1:23" x14ac:dyDescent="0.25">
      <c r="A142" s="16" t="str">
        <f t="shared" si="17"/>
        <v/>
      </c>
      <c r="B142" s="2">
        <v>128</v>
      </c>
      <c r="C142" s="32" t="s">
        <v>729</v>
      </c>
      <c r="D142" s="5" t="s">
        <v>913</v>
      </c>
      <c r="E142" s="71"/>
      <c r="F142" s="6" t="s">
        <v>1131</v>
      </c>
      <c r="G142" s="26" t="s">
        <v>1136</v>
      </c>
      <c r="H142" s="6" t="s">
        <v>1425</v>
      </c>
      <c r="I142" s="38" t="str">
        <f>CONCATENATE("c",F142,G142,H142)</f>
        <v>cD04i</v>
      </c>
      <c r="J142" s="38"/>
      <c r="K142" s="5"/>
      <c r="L142" s="5"/>
      <c r="M142" s="5" t="s">
        <v>982</v>
      </c>
      <c r="N142" s="47" t="s">
        <v>807</v>
      </c>
      <c r="O142" s="47"/>
      <c r="P142" s="47"/>
      <c r="Q142" s="55" t="s">
        <v>982</v>
      </c>
      <c r="R142" s="59" t="s">
        <v>807</v>
      </c>
      <c r="S142" s="65"/>
      <c r="T142" s="65"/>
      <c r="U142" s="5" t="s">
        <v>913</v>
      </c>
      <c r="V142" s="5" t="s">
        <v>729</v>
      </c>
      <c r="W142" s="2"/>
    </row>
    <row r="143" spans="1:23" ht="25.5" x14ac:dyDescent="0.25">
      <c r="A143" s="16" t="str">
        <f t="shared" si="17"/>
        <v/>
      </c>
      <c r="B143" s="2">
        <v>129</v>
      </c>
      <c r="C143" s="34" t="s">
        <v>75</v>
      </c>
      <c r="D143" s="5" t="s">
        <v>251</v>
      </c>
      <c r="E143" s="74"/>
      <c r="F143" s="6" t="s">
        <v>1131</v>
      </c>
      <c r="G143" s="26" t="s">
        <v>1136</v>
      </c>
      <c r="H143" s="6" t="s">
        <v>1427</v>
      </c>
      <c r="I143" s="38" t="str">
        <f>CONCATENATE("c",F143,G143,H143)</f>
        <v>cD04j</v>
      </c>
      <c r="J143" s="38"/>
      <c r="K143" s="5"/>
      <c r="L143" s="5"/>
      <c r="M143" s="5" t="s">
        <v>445</v>
      </c>
      <c r="N143" s="47" t="s">
        <v>808</v>
      </c>
      <c r="O143" s="47"/>
      <c r="P143" s="47"/>
      <c r="Q143" s="55" t="s">
        <v>445</v>
      </c>
      <c r="R143" s="59" t="s">
        <v>808</v>
      </c>
      <c r="S143" s="65"/>
      <c r="T143" s="65"/>
      <c r="U143" s="5" t="s">
        <v>251</v>
      </c>
      <c r="V143" s="49" t="s">
        <v>75</v>
      </c>
      <c r="W143" s="2"/>
    </row>
    <row r="144" spans="1:23" ht="25.5" x14ac:dyDescent="0.25">
      <c r="A144" s="16" t="str">
        <f t="shared" si="17"/>
        <v/>
      </c>
      <c r="B144" s="2">
        <v>130</v>
      </c>
      <c r="C144" s="30" t="s">
        <v>76</v>
      </c>
      <c r="D144" s="5" t="s">
        <v>1355</v>
      </c>
      <c r="E144" s="71"/>
      <c r="F144" s="6" t="s">
        <v>1131</v>
      </c>
      <c r="G144" s="26" t="s">
        <v>1136</v>
      </c>
      <c r="H144" s="6" t="s">
        <v>1428</v>
      </c>
      <c r="I144" s="38" t="str">
        <f>CONCATENATE("c",F144,G144,H144)</f>
        <v>cD04k</v>
      </c>
      <c r="J144" s="38"/>
      <c r="K144" s="5"/>
      <c r="L144" s="5"/>
      <c r="M144" s="5" t="s">
        <v>983</v>
      </c>
      <c r="N144" s="47" t="s">
        <v>809</v>
      </c>
      <c r="O144" s="47"/>
      <c r="P144" s="47"/>
      <c r="Q144" s="55" t="s">
        <v>983</v>
      </c>
      <c r="R144" s="59" t="s">
        <v>809</v>
      </c>
      <c r="S144" s="65"/>
      <c r="T144" s="65"/>
      <c r="U144" s="5" t="s">
        <v>252</v>
      </c>
      <c r="V144" s="43" t="s">
        <v>76</v>
      </c>
      <c r="W144" s="2"/>
    </row>
    <row r="145" spans="1:23" x14ac:dyDescent="0.25">
      <c r="A145" s="16" t="str">
        <f t="shared" si="17"/>
        <v/>
      </c>
      <c r="B145" s="2">
        <v>131</v>
      </c>
      <c r="C145" s="33" t="s">
        <v>77</v>
      </c>
      <c r="D145" s="2" t="s">
        <v>253</v>
      </c>
      <c r="E145" s="71"/>
      <c r="F145" s="6" t="s">
        <v>948</v>
      </c>
      <c r="G145" s="26" t="s">
        <v>948</v>
      </c>
      <c r="H145" s="6"/>
      <c r="I145" s="38"/>
      <c r="J145" s="38"/>
      <c r="K145" s="5"/>
      <c r="L145" s="5"/>
      <c r="M145" s="5" t="s">
        <v>948</v>
      </c>
      <c r="N145" s="19" t="s">
        <v>948</v>
      </c>
      <c r="O145" s="19"/>
      <c r="P145" s="19"/>
      <c r="Q145" s="55" t="s">
        <v>446</v>
      </c>
      <c r="R145" s="58" t="s">
        <v>810</v>
      </c>
      <c r="S145" s="65" t="s">
        <v>606</v>
      </c>
      <c r="T145" s="65" t="s">
        <v>681</v>
      </c>
      <c r="U145" s="2" t="s">
        <v>253</v>
      </c>
      <c r="V145" s="43" t="s">
        <v>77</v>
      </c>
      <c r="W145" s="2" t="s">
        <v>605</v>
      </c>
    </row>
    <row r="146" spans="1:23" ht="25.5" x14ac:dyDescent="0.25">
      <c r="A146" s="16" t="str">
        <f t="shared" si="17"/>
        <v>...D.06. - Alzheimer’s disease and other dementias</v>
      </c>
      <c r="B146" s="2">
        <v>132</v>
      </c>
      <c r="C146" s="30" t="s">
        <v>730</v>
      </c>
      <c r="D146" s="5" t="s">
        <v>254</v>
      </c>
      <c r="E146" s="71" t="s">
        <v>1378</v>
      </c>
      <c r="F146" s="6" t="s">
        <v>1131</v>
      </c>
      <c r="G146" s="26" t="s">
        <v>1138</v>
      </c>
      <c r="H146" s="6"/>
      <c r="I146" s="38" t="str">
        <f t="shared" ref="I146:I152" si="19">CONCATENATE("c",F146,G146,H146)</f>
        <v>cD06</v>
      </c>
      <c r="J146" s="38" t="str">
        <f>CONCATENATE(F146,G146,H146)</f>
        <v>D06</v>
      </c>
      <c r="K146" s="5" t="s">
        <v>1454</v>
      </c>
      <c r="L146" s="5" t="s">
        <v>1464</v>
      </c>
      <c r="M146" s="5" t="s">
        <v>1473</v>
      </c>
      <c r="N146" s="47" t="s">
        <v>1455</v>
      </c>
      <c r="O146" s="47"/>
      <c r="P146" s="47"/>
      <c r="Q146" s="55" t="s">
        <v>447</v>
      </c>
      <c r="R146" s="59" t="s">
        <v>811</v>
      </c>
      <c r="S146" s="65" t="s">
        <v>607</v>
      </c>
      <c r="T146" s="65" t="s">
        <v>1091</v>
      </c>
      <c r="U146" s="5" t="s">
        <v>254</v>
      </c>
      <c r="V146" s="43" t="s">
        <v>78</v>
      </c>
      <c r="W146" s="2"/>
    </row>
    <row r="147" spans="1:23" x14ac:dyDescent="0.25">
      <c r="A147" s="16" t="str">
        <f t="shared" si="17"/>
        <v>...D.08. - Parkinson's disease</v>
      </c>
      <c r="B147" s="2">
        <v>133</v>
      </c>
      <c r="C147" s="34" t="s">
        <v>1506</v>
      </c>
      <c r="D147" s="5" t="s">
        <v>1505</v>
      </c>
      <c r="E147" s="74"/>
      <c r="F147" s="6" t="s">
        <v>1131</v>
      </c>
      <c r="G147" s="26" t="s">
        <v>1140</v>
      </c>
      <c r="H147" s="6"/>
      <c r="I147" s="38" t="str">
        <f t="shared" si="19"/>
        <v>cD08</v>
      </c>
      <c r="J147" s="38" t="str">
        <f>CONCATENATE(F147,G147,H147)</f>
        <v>D08</v>
      </c>
      <c r="K147" s="5" t="s">
        <v>1507</v>
      </c>
      <c r="L147" s="5" t="s">
        <v>1516</v>
      </c>
      <c r="M147" s="5" t="s">
        <v>448</v>
      </c>
      <c r="N147" s="47" t="s">
        <v>812</v>
      </c>
      <c r="O147" s="47"/>
      <c r="P147" s="47"/>
      <c r="Q147" s="55" t="s">
        <v>448</v>
      </c>
      <c r="R147" s="59" t="s">
        <v>812</v>
      </c>
      <c r="S147" s="65" t="s">
        <v>608</v>
      </c>
      <c r="T147" s="67">
        <v>332</v>
      </c>
      <c r="U147" s="5" t="s">
        <v>255</v>
      </c>
      <c r="V147" s="49" t="s">
        <v>79</v>
      </c>
      <c r="W147" s="2"/>
    </row>
    <row r="148" spans="1:23" x14ac:dyDescent="0.25">
      <c r="A148" s="16" t="str">
        <f t="shared" si="17"/>
        <v/>
      </c>
      <c r="B148" s="2">
        <v>134</v>
      </c>
      <c r="C148" s="34" t="s">
        <v>80</v>
      </c>
      <c r="D148" s="5" t="s">
        <v>256</v>
      </c>
      <c r="E148" s="74"/>
      <c r="F148" s="6" t="s">
        <v>1131</v>
      </c>
      <c r="G148" s="26" t="s">
        <v>1139</v>
      </c>
      <c r="H148" s="6"/>
      <c r="I148" s="38" t="str">
        <f t="shared" si="19"/>
        <v>cD07</v>
      </c>
      <c r="J148" s="38"/>
      <c r="K148" s="5"/>
      <c r="L148" s="5"/>
      <c r="M148" s="5" t="s">
        <v>449</v>
      </c>
      <c r="N148" s="47" t="s">
        <v>813</v>
      </c>
      <c r="O148" s="47"/>
      <c r="P148" s="47"/>
      <c r="Q148" s="55" t="s">
        <v>449</v>
      </c>
      <c r="R148" s="59" t="s">
        <v>813</v>
      </c>
      <c r="S148" s="65" t="s">
        <v>609</v>
      </c>
      <c r="T148" s="67">
        <v>345</v>
      </c>
      <c r="U148" s="5" t="s">
        <v>256</v>
      </c>
      <c r="V148" s="49" t="s">
        <v>80</v>
      </c>
      <c r="W148" s="2"/>
    </row>
    <row r="149" spans="1:23" x14ac:dyDescent="0.25">
      <c r="A149" s="16" t="str">
        <f t="shared" si="17"/>
        <v/>
      </c>
      <c r="B149" s="2">
        <v>135</v>
      </c>
      <c r="C149" s="34" t="s">
        <v>81</v>
      </c>
      <c r="D149" s="5" t="s">
        <v>257</v>
      </c>
      <c r="E149" s="74"/>
      <c r="F149" s="6" t="s">
        <v>1131</v>
      </c>
      <c r="G149" s="26" t="s">
        <v>1139</v>
      </c>
      <c r="H149" s="6"/>
      <c r="I149" s="38" t="str">
        <f t="shared" si="19"/>
        <v>cD07</v>
      </c>
      <c r="J149" s="38"/>
      <c r="K149" s="5"/>
      <c r="L149" s="5"/>
      <c r="M149" s="5" t="s">
        <v>450</v>
      </c>
      <c r="N149" s="47" t="s">
        <v>450</v>
      </c>
      <c r="O149" s="47"/>
      <c r="P149" s="47"/>
      <c r="Q149" s="55" t="s">
        <v>450</v>
      </c>
      <c r="R149" s="59" t="s">
        <v>450</v>
      </c>
      <c r="S149" s="65" t="s">
        <v>610</v>
      </c>
      <c r="T149" s="67">
        <v>340</v>
      </c>
      <c r="U149" s="5" t="s">
        <v>257</v>
      </c>
      <c r="V149" s="49" t="s">
        <v>81</v>
      </c>
      <c r="W149" s="2"/>
    </row>
    <row r="150" spans="1:23" x14ac:dyDescent="0.25">
      <c r="A150" s="16" t="str">
        <f t="shared" si="17"/>
        <v/>
      </c>
      <c r="B150" s="2">
        <v>136</v>
      </c>
      <c r="C150" s="34" t="s">
        <v>82</v>
      </c>
      <c r="D150" s="5" t="s">
        <v>258</v>
      </c>
      <c r="E150" s="74"/>
      <c r="F150" s="6" t="s">
        <v>1131</v>
      </c>
      <c r="G150" s="26" t="s">
        <v>1139</v>
      </c>
      <c r="H150" s="6"/>
      <c r="I150" s="38" t="str">
        <f t="shared" si="19"/>
        <v>cD07</v>
      </c>
      <c r="J150" s="38"/>
      <c r="K150" s="5"/>
      <c r="L150" s="5"/>
      <c r="M150" s="5" t="s">
        <v>451</v>
      </c>
      <c r="N150" s="47" t="s">
        <v>451</v>
      </c>
      <c r="O150" s="47"/>
      <c r="P150" s="47"/>
      <c r="Q150" s="55" t="s">
        <v>451</v>
      </c>
      <c r="R150" s="59" t="s">
        <v>451</v>
      </c>
      <c r="S150" s="65"/>
      <c r="T150" s="65"/>
      <c r="U150" s="5" t="s">
        <v>258</v>
      </c>
      <c r="V150" s="49" t="s">
        <v>82</v>
      </c>
      <c r="W150" s="2"/>
    </row>
    <row r="151" spans="1:23" x14ac:dyDescent="0.25">
      <c r="A151" s="16" t="str">
        <f t="shared" si="17"/>
        <v/>
      </c>
      <c r="B151" s="2">
        <v>137</v>
      </c>
      <c r="C151" s="34" t="s">
        <v>83</v>
      </c>
      <c r="D151" s="5" t="s">
        <v>259</v>
      </c>
      <c r="E151" s="74"/>
      <c r="F151" s="6" t="s">
        <v>1131</v>
      </c>
      <c r="G151" s="26" t="s">
        <v>1139</v>
      </c>
      <c r="H151" s="6"/>
      <c r="I151" s="38" t="str">
        <f t="shared" si="19"/>
        <v>cD07</v>
      </c>
      <c r="J151" s="38"/>
      <c r="K151" s="5"/>
      <c r="L151" s="5"/>
      <c r="M151" s="5" t="s">
        <v>452</v>
      </c>
      <c r="N151" s="47" t="s">
        <v>452</v>
      </c>
      <c r="O151" s="47"/>
      <c r="P151" s="47"/>
      <c r="Q151" s="55" t="s">
        <v>452</v>
      </c>
      <c r="R151" s="59" t="s">
        <v>452</v>
      </c>
      <c r="S151" s="65"/>
      <c r="T151" s="65"/>
      <c r="U151" s="5" t="s">
        <v>259</v>
      </c>
      <c r="V151" s="49" t="s">
        <v>83</v>
      </c>
      <c r="W151" s="2"/>
    </row>
    <row r="152" spans="1:23" ht="25.5" x14ac:dyDescent="0.25">
      <c r="A152" s="16" t="str">
        <f t="shared" si="17"/>
        <v>...D.07. - Other neurological conditions</v>
      </c>
      <c r="B152" s="2">
        <v>138</v>
      </c>
      <c r="C152" s="34" t="s">
        <v>84</v>
      </c>
      <c r="D152" s="5" t="s">
        <v>260</v>
      </c>
      <c r="E152" s="74"/>
      <c r="F152" s="6" t="s">
        <v>1131</v>
      </c>
      <c r="G152" s="26" t="s">
        <v>1139</v>
      </c>
      <c r="H152" s="6"/>
      <c r="I152" s="38" t="str">
        <f t="shared" si="19"/>
        <v>cD07</v>
      </c>
      <c r="J152" s="38" t="str">
        <f>CONCATENATE(F152,G152,H152)</f>
        <v>D07</v>
      </c>
      <c r="K152" s="53" t="s">
        <v>1497</v>
      </c>
      <c r="L152" s="18" t="s">
        <v>1476</v>
      </c>
      <c r="M152" s="5" t="s">
        <v>1498</v>
      </c>
      <c r="N152" s="54" t="s">
        <v>1499</v>
      </c>
      <c r="O152" s="54"/>
      <c r="P152" s="54"/>
      <c r="Q152" s="55" t="s">
        <v>453</v>
      </c>
      <c r="R152" s="59" t="s">
        <v>814</v>
      </c>
      <c r="S152" s="65" t="s">
        <v>611</v>
      </c>
      <c r="T152" s="65" t="s">
        <v>1098</v>
      </c>
      <c r="U152" s="5" t="s">
        <v>260</v>
      </c>
      <c r="V152" s="49" t="s">
        <v>84</v>
      </c>
      <c r="W152" s="2"/>
    </row>
    <row r="153" spans="1:23" x14ac:dyDescent="0.25">
      <c r="A153" s="16" t="str">
        <f t="shared" si="17"/>
        <v/>
      </c>
      <c r="B153" s="2">
        <v>139</v>
      </c>
      <c r="C153" s="33" t="s">
        <v>85</v>
      </c>
      <c r="D153" s="2" t="s">
        <v>261</v>
      </c>
      <c r="E153" s="71"/>
      <c r="F153" s="6" t="s">
        <v>948</v>
      </c>
      <c r="G153" s="26" t="s">
        <v>948</v>
      </c>
      <c r="H153" s="6"/>
      <c r="I153" s="38"/>
      <c r="J153" s="38"/>
      <c r="K153" s="5"/>
      <c r="L153" s="5"/>
      <c r="M153" s="5" t="s">
        <v>948</v>
      </c>
      <c r="N153" s="19" t="s">
        <v>948</v>
      </c>
      <c r="O153" s="19"/>
      <c r="P153" s="19"/>
      <c r="Q153" s="55" t="s">
        <v>454</v>
      </c>
      <c r="R153" s="58" t="s">
        <v>815</v>
      </c>
      <c r="S153" s="65"/>
      <c r="T153" s="66"/>
      <c r="U153" s="2" t="s">
        <v>261</v>
      </c>
      <c r="V153" s="43" t="s">
        <v>85</v>
      </c>
      <c r="W153" s="2" t="s">
        <v>612</v>
      </c>
    </row>
    <row r="154" spans="1:23" x14ac:dyDescent="0.25">
      <c r="A154" s="16" t="str">
        <f t="shared" si="17"/>
        <v/>
      </c>
      <c r="B154" s="2">
        <v>140</v>
      </c>
      <c r="C154" s="30" t="s">
        <v>86</v>
      </c>
      <c r="D154" s="5" t="s">
        <v>262</v>
      </c>
      <c r="E154" s="71"/>
      <c r="F154" s="6" t="s">
        <v>1131</v>
      </c>
      <c r="G154" s="26">
        <v>99</v>
      </c>
      <c r="H154" s="6"/>
      <c r="I154" s="38" t="str">
        <f t="shared" ref="I154:I160" si="20">CONCATENATE("c",F154,G154,H154)</f>
        <v>cD99</v>
      </c>
      <c r="J154" s="38"/>
      <c r="K154" s="5"/>
      <c r="L154" s="5"/>
      <c r="M154" s="5" t="s">
        <v>455</v>
      </c>
      <c r="N154" s="47" t="s">
        <v>455</v>
      </c>
      <c r="O154" s="47"/>
      <c r="P154" s="47"/>
      <c r="Q154" s="55" t="s">
        <v>455</v>
      </c>
      <c r="R154" s="59" t="s">
        <v>455</v>
      </c>
      <c r="S154" s="65"/>
      <c r="T154" s="65"/>
      <c r="U154" s="5" t="s">
        <v>262</v>
      </c>
      <c r="V154" s="50" t="s">
        <v>86</v>
      </c>
      <c r="W154" s="2"/>
    </row>
    <row r="155" spans="1:23" x14ac:dyDescent="0.25">
      <c r="A155" s="16" t="str">
        <f t="shared" si="17"/>
        <v/>
      </c>
      <c r="B155" s="2">
        <v>141</v>
      </c>
      <c r="C155" s="30" t="s">
        <v>87</v>
      </c>
      <c r="D155" s="5" t="s">
        <v>263</v>
      </c>
      <c r="E155" s="71"/>
      <c r="F155" s="6" t="s">
        <v>1131</v>
      </c>
      <c r="G155" s="26">
        <v>99</v>
      </c>
      <c r="H155" s="6"/>
      <c r="I155" s="38" t="str">
        <f t="shared" si="20"/>
        <v>cD99</v>
      </c>
      <c r="J155" s="38"/>
      <c r="K155" s="5"/>
      <c r="L155" s="5"/>
      <c r="M155" s="5" t="s">
        <v>456</v>
      </c>
      <c r="N155" s="47" t="s">
        <v>816</v>
      </c>
      <c r="O155" s="47"/>
      <c r="P155" s="47"/>
      <c r="Q155" s="55" t="s">
        <v>456</v>
      </c>
      <c r="R155" s="59" t="s">
        <v>816</v>
      </c>
      <c r="S155" s="65"/>
      <c r="T155" s="65"/>
      <c r="U155" s="5" t="s">
        <v>263</v>
      </c>
      <c r="V155" s="50" t="s">
        <v>87</v>
      </c>
      <c r="W155" s="2"/>
    </row>
    <row r="156" spans="1:23" x14ac:dyDescent="0.25">
      <c r="A156" s="16" t="str">
        <f t="shared" si="17"/>
        <v/>
      </c>
      <c r="B156" s="2">
        <v>142</v>
      </c>
      <c r="C156" s="30" t="s">
        <v>731</v>
      </c>
      <c r="D156" s="5" t="s">
        <v>264</v>
      </c>
      <c r="E156" s="71"/>
      <c r="F156" s="6" t="s">
        <v>1131</v>
      </c>
      <c r="G156" s="26">
        <v>99</v>
      </c>
      <c r="H156" s="6"/>
      <c r="I156" s="38" t="str">
        <f t="shared" si="20"/>
        <v>cD99</v>
      </c>
      <c r="J156" s="38"/>
      <c r="K156" s="5"/>
      <c r="L156" s="5"/>
      <c r="M156" s="5" t="s">
        <v>457</v>
      </c>
      <c r="N156" s="47" t="s">
        <v>817</v>
      </c>
      <c r="O156" s="47"/>
      <c r="P156" s="47"/>
      <c r="Q156" s="55" t="s">
        <v>457</v>
      </c>
      <c r="R156" s="59" t="s">
        <v>817</v>
      </c>
      <c r="S156" s="65"/>
      <c r="T156" s="65"/>
      <c r="U156" s="5" t="s">
        <v>264</v>
      </c>
      <c r="V156" s="50" t="s">
        <v>88</v>
      </c>
      <c r="W156" s="2"/>
    </row>
    <row r="157" spans="1:23" x14ac:dyDescent="0.25">
      <c r="A157" s="16" t="str">
        <f t="shared" si="17"/>
        <v/>
      </c>
      <c r="B157" s="2">
        <v>143</v>
      </c>
      <c r="C157" s="30" t="s">
        <v>89</v>
      </c>
      <c r="D157" s="5" t="s">
        <v>265</v>
      </c>
      <c r="E157" s="71"/>
      <c r="F157" s="6" t="s">
        <v>1131</v>
      </c>
      <c r="G157" s="26">
        <v>99</v>
      </c>
      <c r="H157" s="6"/>
      <c r="I157" s="38" t="str">
        <f t="shared" si="20"/>
        <v>cD99</v>
      </c>
      <c r="J157" s="38"/>
      <c r="K157" s="5"/>
      <c r="L157" s="5"/>
      <c r="M157" s="5" t="s">
        <v>458</v>
      </c>
      <c r="N157" s="47" t="s">
        <v>818</v>
      </c>
      <c r="O157" s="47"/>
      <c r="P157" s="47"/>
      <c r="Q157" s="55" t="s">
        <v>458</v>
      </c>
      <c r="R157" s="59" t="s">
        <v>818</v>
      </c>
      <c r="S157" s="65"/>
      <c r="T157" s="65"/>
      <c r="U157" s="5" t="s">
        <v>265</v>
      </c>
      <c r="V157" s="50" t="s">
        <v>89</v>
      </c>
      <c r="W157" s="2"/>
    </row>
    <row r="158" spans="1:23" x14ac:dyDescent="0.25">
      <c r="A158" s="16" t="str">
        <f t="shared" si="17"/>
        <v/>
      </c>
      <c r="B158" s="2">
        <v>144</v>
      </c>
      <c r="C158" s="30" t="s">
        <v>90</v>
      </c>
      <c r="D158" s="5" t="s">
        <v>266</v>
      </c>
      <c r="E158" s="71"/>
      <c r="F158" s="6" t="s">
        <v>1131</v>
      </c>
      <c r="G158" s="26">
        <v>99</v>
      </c>
      <c r="H158" s="6"/>
      <c r="I158" s="38" t="str">
        <f t="shared" si="20"/>
        <v>cD99</v>
      </c>
      <c r="J158" s="38"/>
      <c r="K158" s="5"/>
      <c r="L158" s="5"/>
      <c r="M158" s="5" t="s">
        <v>459</v>
      </c>
      <c r="N158" s="47" t="s">
        <v>1369</v>
      </c>
      <c r="O158" s="47"/>
      <c r="P158" s="47"/>
      <c r="Q158" s="55" t="s">
        <v>459</v>
      </c>
      <c r="R158" s="59" t="s">
        <v>819</v>
      </c>
      <c r="S158" s="65"/>
      <c r="T158" s="65"/>
      <c r="U158" s="5" t="s">
        <v>266</v>
      </c>
      <c r="V158" s="50" t="s">
        <v>90</v>
      </c>
      <c r="W158" s="2"/>
    </row>
    <row r="159" spans="1:23" x14ac:dyDescent="0.25">
      <c r="A159" s="16" t="str">
        <f t="shared" si="17"/>
        <v/>
      </c>
      <c r="B159" s="2">
        <v>145</v>
      </c>
      <c r="C159" s="30" t="s">
        <v>91</v>
      </c>
      <c r="D159" s="5" t="s">
        <v>267</v>
      </c>
      <c r="E159" s="71"/>
      <c r="F159" s="6" t="s">
        <v>1131</v>
      </c>
      <c r="G159" s="26">
        <v>99</v>
      </c>
      <c r="H159" s="6"/>
      <c r="I159" s="38" t="str">
        <f t="shared" si="20"/>
        <v>cD99</v>
      </c>
      <c r="J159" s="38"/>
      <c r="K159" s="5"/>
      <c r="L159" s="5"/>
      <c r="M159" s="5" t="s">
        <v>460</v>
      </c>
      <c r="N159" s="47" t="s">
        <v>820</v>
      </c>
      <c r="O159" s="47"/>
      <c r="P159" s="47"/>
      <c r="Q159" s="55" t="s">
        <v>460</v>
      </c>
      <c r="R159" s="59" t="s">
        <v>820</v>
      </c>
      <c r="S159" s="65"/>
      <c r="T159" s="65"/>
      <c r="U159" s="5" t="s">
        <v>267</v>
      </c>
      <c r="V159" s="50" t="s">
        <v>91</v>
      </c>
      <c r="W159" s="2"/>
    </row>
    <row r="160" spans="1:23" ht="25.5" x14ac:dyDescent="0.25">
      <c r="A160" s="16" t="str">
        <f t="shared" si="17"/>
        <v/>
      </c>
      <c r="B160" s="2">
        <v>146</v>
      </c>
      <c r="C160" s="30" t="s">
        <v>92</v>
      </c>
      <c r="D160" s="5" t="s">
        <v>268</v>
      </c>
      <c r="E160" s="71"/>
      <c r="F160" s="6" t="s">
        <v>1131</v>
      </c>
      <c r="G160" s="26">
        <v>99</v>
      </c>
      <c r="H160" s="6"/>
      <c r="I160" s="38" t="str">
        <f t="shared" si="20"/>
        <v>cD99</v>
      </c>
      <c r="J160" s="38"/>
      <c r="K160" s="5"/>
      <c r="L160" s="5"/>
      <c r="M160" s="5" t="s">
        <v>461</v>
      </c>
      <c r="N160" s="47" t="s">
        <v>821</v>
      </c>
      <c r="O160" s="47"/>
      <c r="P160" s="47"/>
      <c r="Q160" s="55" t="s">
        <v>461</v>
      </c>
      <c r="R160" s="59" t="s">
        <v>821</v>
      </c>
      <c r="S160" s="65"/>
      <c r="T160" s="65"/>
      <c r="U160" s="5" t="s">
        <v>268</v>
      </c>
      <c r="V160" s="50" t="s">
        <v>92</v>
      </c>
      <c r="W160" s="2" t="s">
        <v>613</v>
      </c>
    </row>
    <row r="161" spans="1:23" ht="42" x14ac:dyDescent="0.25">
      <c r="A161" s="16" t="str">
        <f t="shared" si="17"/>
        <v>..C. - Cardiovascular diseases</v>
      </c>
      <c r="B161" s="2">
        <v>147</v>
      </c>
      <c r="C161" s="33" t="s">
        <v>93</v>
      </c>
      <c r="D161" s="2" t="s">
        <v>269</v>
      </c>
      <c r="E161" s="71"/>
      <c r="F161" s="25" t="s">
        <v>1130</v>
      </c>
      <c r="G161" s="26"/>
      <c r="H161" s="6"/>
      <c r="I161" s="38"/>
      <c r="J161" s="38" t="str">
        <f>CONCATENATE(F161,G161,H161)</f>
        <v>C</v>
      </c>
      <c r="K161" s="5"/>
      <c r="L161" s="5"/>
      <c r="M161" s="5" t="s">
        <v>948</v>
      </c>
      <c r="N161" s="19" t="s">
        <v>948</v>
      </c>
      <c r="O161" s="19"/>
      <c r="P161" s="19"/>
      <c r="Q161" s="55" t="s">
        <v>462</v>
      </c>
      <c r="R161" s="58" t="s">
        <v>822</v>
      </c>
      <c r="S161" s="65" t="s">
        <v>614</v>
      </c>
      <c r="T161" s="65" t="s">
        <v>679</v>
      </c>
      <c r="U161" s="2" t="s">
        <v>269</v>
      </c>
      <c r="V161" s="43" t="s">
        <v>93</v>
      </c>
      <c r="W161" s="2"/>
    </row>
    <row r="162" spans="1:23" x14ac:dyDescent="0.25">
      <c r="A162" s="16" t="str">
        <f t="shared" si="17"/>
        <v/>
      </c>
      <c r="B162" s="2">
        <v>148</v>
      </c>
      <c r="C162" s="34" t="s">
        <v>94</v>
      </c>
      <c r="D162" s="5" t="s">
        <v>270</v>
      </c>
      <c r="E162" s="74"/>
      <c r="F162" s="6" t="s">
        <v>1130</v>
      </c>
      <c r="G162" s="26">
        <v>99</v>
      </c>
      <c r="H162" s="6"/>
      <c r="I162" s="38" t="str">
        <f t="shared" ref="I162:I172" si="21">CONCATENATE("c",F162,G162,H162)</f>
        <v>cC99</v>
      </c>
      <c r="J162" s="38"/>
      <c r="K162" s="5"/>
      <c r="L162" s="5"/>
      <c r="M162" s="5" t="s">
        <v>463</v>
      </c>
      <c r="N162" s="47" t="s">
        <v>1290</v>
      </c>
      <c r="O162" s="47" t="s">
        <v>463</v>
      </c>
      <c r="P162" s="47" t="s">
        <v>1290</v>
      </c>
      <c r="Q162" s="55" t="s">
        <v>463</v>
      </c>
      <c r="R162" s="59" t="s">
        <v>823</v>
      </c>
      <c r="S162" s="65" t="s">
        <v>615</v>
      </c>
      <c r="T162" s="65" t="s">
        <v>1048</v>
      </c>
      <c r="U162" s="5" t="s">
        <v>270</v>
      </c>
      <c r="V162" s="49" t="s">
        <v>94</v>
      </c>
      <c r="W162" s="2"/>
    </row>
    <row r="163" spans="1:23" x14ac:dyDescent="0.25">
      <c r="A163" s="16" t="str">
        <f t="shared" si="17"/>
        <v>...C.01. - Hypertensive heart disease</v>
      </c>
      <c r="B163" s="2">
        <v>149</v>
      </c>
      <c r="C163" s="34" t="s">
        <v>95</v>
      </c>
      <c r="D163" s="5" t="s">
        <v>271</v>
      </c>
      <c r="E163" s="74"/>
      <c r="F163" s="6" t="s">
        <v>1130</v>
      </c>
      <c r="G163" s="26" t="s">
        <v>1133</v>
      </c>
      <c r="H163" s="6"/>
      <c r="I163" s="38" t="str">
        <f t="shared" si="21"/>
        <v>cC01</v>
      </c>
      <c r="J163" s="38" t="str">
        <f t="shared" ref="J163:J172" si="22">CONCATENATE(F163,G163,H163)</f>
        <v>C01</v>
      </c>
      <c r="K163" s="5" t="s">
        <v>1550</v>
      </c>
      <c r="L163" s="5" t="s">
        <v>1516</v>
      </c>
      <c r="M163" s="5" t="s">
        <v>1548</v>
      </c>
      <c r="N163" s="47" t="s">
        <v>1549</v>
      </c>
      <c r="O163" s="47" t="s">
        <v>464</v>
      </c>
      <c r="P163" s="47" t="s">
        <v>824</v>
      </c>
      <c r="Q163" s="55" t="s">
        <v>464</v>
      </c>
      <c r="R163" s="59" t="s">
        <v>824</v>
      </c>
      <c r="S163" s="65" t="s">
        <v>616</v>
      </c>
      <c r="T163" s="67">
        <v>402</v>
      </c>
      <c r="U163" s="5" t="s">
        <v>271</v>
      </c>
      <c r="V163" s="49" t="s">
        <v>95</v>
      </c>
      <c r="W163" s="2"/>
    </row>
    <row r="164" spans="1:23" x14ac:dyDescent="0.25">
      <c r="A164" s="16" t="str">
        <f t="shared" si="17"/>
        <v>...C.02. - Ischemic heart disease</v>
      </c>
      <c r="B164" s="2">
        <v>150</v>
      </c>
      <c r="C164" s="34" t="s">
        <v>96</v>
      </c>
      <c r="D164" s="5" t="s">
        <v>1356</v>
      </c>
      <c r="E164" s="74"/>
      <c r="F164" s="6" t="s">
        <v>1130</v>
      </c>
      <c r="G164" s="26" t="s">
        <v>1134</v>
      </c>
      <c r="H164" s="6"/>
      <c r="I164" s="38" t="str">
        <f t="shared" si="21"/>
        <v>cC02</v>
      </c>
      <c r="J164" s="38" t="str">
        <f t="shared" si="22"/>
        <v>C02</v>
      </c>
      <c r="K164" s="5"/>
      <c r="L164" s="5"/>
      <c r="M164" s="5" t="s">
        <v>465</v>
      </c>
      <c r="N164" s="47" t="s">
        <v>825</v>
      </c>
      <c r="O164" s="47" t="s">
        <v>465</v>
      </c>
      <c r="P164" s="47" t="s">
        <v>825</v>
      </c>
      <c r="Q164" s="55" t="s">
        <v>465</v>
      </c>
      <c r="R164" s="59" t="s">
        <v>825</v>
      </c>
      <c r="S164" s="65" t="s">
        <v>617</v>
      </c>
      <c r="T164" s="65" t="s">
        <v>1025</v>
      </c>
      <c r="U164" s="5" t="s">
        <v>272</v>
      </c>
      <c r="V164" s="49" t="s">
        <v>96</v>
      </c>
      <c r="W164" s="2"/>
    </row>
    <row r="165" spans="1:23" x14ac:dyDescent="0.25">
      <c r="A165" s="16" t="str">
        <f t="shared" si="17"/>
        <v>...C.03. - Stroke</v>
      </c>
      <c r="B165" s="2">
        <v>151</v>
      </c>
      <c r="C165" s="34" t="s">
        <v>97</v>
      </c>
      <c r="D165" s="5" t="s">
        <v>273</v>
      </c>
      <c r="E165" s="74"/>
      <c r="F165" s="6" t="s">
        <v>1130</v>
      </c>
      <c r="G165" s="26" t="s">
        <v>1135</v>
      </c>
      <c r="H165" s="6"/>
      <c r="I165" s="38" t="str">
        <f t="shared" si="21"/>
        <v>cC03</v>
      </c>
      <c r="J165" s="38" t="str">
        <f t="shared" si="22"/>
        <v>C03</v>
      </c>
      <c r="K165" s="5" t="s">
        <v>1205</v>
      </c>
      <c r="L165" s="5" t="s">
        <v>1149</v>
      </c>
      <c r="M165" s="5" t="s">
        <v>1203</v>
      </c>
      <c r="N165" s="47" t="s">
        <v>1204</v>
      </c>
      <c r="O165" s="47" t="s">
        <v>1203</v>
      </c>
      <c r="P165" s="47" t="s">
        <v>1291</v>
      </c>
      <c r="Q165" s="55" t="s">
        <v>466</v>
      </c>
      <c r="R165" s="59" t="s">
        <v>826</v>
      </c>
      <c r="S165" s="65" t="s">
        <v>618</v>
      </c>
      <c r="T165" s="65" t="s">
        <v>1052</v>
      </c>
      <c r="U165" s="5" t="s">
        <v>273</v>
      </c>
      <c r="V165" s="49" t="s">
        <v>97</v>
      </c>
      <c r="W165" s="2"/>
    </row>
    <row r="166" spans="1:23" ht="38.25" x14ac:dyDescent="0.25">
      <c r="A166" s="16" t="str">
        <f t="shared" si="17"/>
        <v>...C.04. - Cardiomyopathy, myocarditis, endocarditis</v>
      </c>
      <c r="B166" s="2">
        <v>152</v>
      </c>
      <c r="C166" s="34" t="s">
        <v>98</v>
      </c>
      <c r="D166" s="5" t="s">
        <v>274</v>
      </c>
      <c r="E166" s="74" t="s">
        <v>1420</v>
      </c>
      <c r="F166" s="6" t="s">
        <v>1130</v>
      </c>
      <c r="G166" s="26" t="s">
        <v>1136</v>
      </c>
      <c r="H166" s="6"/>
      <c r="I166" s="38" t="str">
        <f t="shared" si="21"/>
        <v>cC04</v>
      </c>
      <c r="J166" s="38" t="str">
        <f t="shared" si="22"/>
        <v>C04</v>
      </c>
      <c r="K166" s="5" t="s">
        <v>1457</v>
      </c>
      <c r="L166" s="5"/>
      <c r="M166" s="5" t="s">
        <v>467</v>
      </c>
      <c r="N166" s="47" t="s">
        <v>1456</v>
      </c>
      <c r="O166" s="47" t="s">
        <v>1288</v>
      </c>
      <c r="P166" s="47" t="s">
        <v>1289</v>
      </c>
      <c r="Q166" s="55" t="s">
        <v>467</v>
      </c>
      <c r="R166" s="59" t="s">
        <v>827</v>
      </c>
      <c r="S166" s="65" t="s">
        <v>619</v>
      </c>
      <c r="T166" s="65" t="s">
        <v>1053</v>
      </c>
      <c r="U166" s="5" t="s">
        <v>274</v>
      </c>
      <c r="V166" s="49" t="s">
        <v>98</v>
      </c>
      <c r="W166" s="63" t="s">
        <v>1295</v>
      </c>
    </row>
    <row r="167" spans="1:23" x14ac:dyDescent="0.25">
      <c r="A167" s="16" t="str">
        <f t="shared" si="17"/>
        <v>...C.05. -  Congestive heart failure</v>
      </c>
      <c r="B167" s="2"/>
      <c r="C167" s="34"/>
      <c r="D167" s="5" t="s">
        <v>1415</v>
      </c>
      <c r="E167" s="74"/>
      <c r="F167" s="6" t="s">
        <v>1130</v>
      </c>
      <c r="G167" s="26" t="s">
        <v>1137</v>
      </c>
      <c r="H167" s="6"/>
      <c r="I167" s="38" t="str">
        <f t="shared" si="21"/>
        <v>cC05</v>
      </c>
      <c r="J167" s="38" t="str">
        <f t="shared" si="22"/>
        <v>C05</v>
      </c>
      <c r="K167" s="5" t="s">
        <v>1277</v>
      </c>
      <c r="L167" s="5" t="s">
        <v>1191</v>
      </c>
      <c r="M167" s="5" t="s">
        <v>1275</v>
      </c>
      <c r="N167" s="47" t="s">
        <v>1275</v>
      </c>
      <c r="O167" s="47" t="s">
        <v>1275</v>
      </c>
      <c r="P167" s="47" t="s">
        <v>1275</v>
      </c>
      <c r="Q167" s="55"/>
      <c r="R167" s="59"/>
      <c r="S167" s="65"/>
      <c r="T167" s="65"/>
      <c r="U167" s="5"/>
      <c r="V167" s="49"/>
      <c r="W167" s="2"/>
    </row>
    <row r="168" spans="1:23" ht="25.5" x14ac:dyDescent="0.25">
      <c r="A168" s="16" t="str">
        <f t="shared" si="17"/>
        <v>...C.06. - Cardiac arrest</v>
      </c>
      <c r="B168" s="2"/>
      <c r="C168" s="34" t="s">
        <v>1501</v>
      </c>
      <c r="D168" s="5" t="s">
        <v>1501</v>
      </c>
      <c r="E168" s="74"/>
      <c r="F168" s="6" t="s">
        <v>1130</v>
      </c>
      <c r="G168" s="26" t="s">
        <v>1138</v>
      </c>
      <c r="H168" s="6"/>
      <c r="I168" s="38" t="str">
        <f t="shared" si="21"/>
        <v>cC06</v>
      </c>
      <c r="J168" s="38" t="str">
        <f t="shared" si="22"/>
        <v>C06</v>
      </c>
      <c r="K168" s="5" t="s">
        <v>1503</v>
      </c>
      <c r="L168" s="5" t="s">
        <v>1516</v>
      </c>
      <c r="M168" s="5" t="s">
        <v>1502</v>
      </c>
      <c r="N168" s="47" t="s">
        <v>1502</v>
      </c>
      <c r="O168" s="47"/>
      <c r="P168" s="47"/>
      <c r="Q168" s="55"/>
      <c r="R168" s="59"/>
      <c r="S168" s="65"/>
      <c r="T168" s="65"/>
      <c r="U168" s="5"/>
      <c r="V168" s="49"/>
      <c r="W168" s="2"/>
    </row>
    <row r="169" spans="1:23" x14ac:dyDescent="0.25">
      <c r="A169" s="16" t="str">
        <f t="shared" si="17"/>
        <v>...C.07. - Supraventricular arithmia</v>
      </c>
      <c r="B169" s="2"/>
      <c r="C169" s="34" t="s">
        <v>1534</v>
      </c>
      <c r="D169" s="5" t="s">
        <v>1534</v>
      </c>
      <c r="E169" s="74"/>
      <c r="F169" s="6" t="s">
        <v>1130</v>
      </c>
      <c r="G169" s="26" t="s">
        <v>1139</v>
      </c>
      <c r="H169" s="6"/>
      <c r="I169" s="38" t="str">
        <f t="shared" si="21"/>
        <v>cC07</v>
      </c>
      <c r="J169" s="38" t="str">
        <f t="shared" si="22"/>
        <v>C07</v>
      </c>
      <c r="K169" s="5" t="s">
        <v>1545</v>
      </c>
      <c r="L169" s="5" t="s">
        <v>1516</v>
      </c>
      <c r="M169" s="5" t="s">
        <v>1544</v>
      </c>
      <c r="N169" s="47" t="s">
        <v>1543</v>
      </c>
      <c r="O169" s="47"/>
      <c r="P169" s="47"/>
      <c r="Q169" s="55"/>
      <c r="R169" s="59"/>
      <c r="S169" s="65"/>
      <c r="T169" s="65"/>
      <c r="U169" s="5"/>
      <c r="V169" s="49"/>
      <c r="W169" s="2"/>
    </row>
    <row r="170" spans="1:23" x14ac:dyDescent="0.25">
      <c r="A170" s="16" t="str">
        <f t="shared" si="17"/>
        <v>...C.08. - Valve disorders</v>
      </c>
      <c r="B170" s="2"/>
      <c r="C170" s="34" t="s">
        <v>1535</v>
      </c>
      <c r="D170" s="5" t="s">
        <v>1535</v>
      </c>
      <c r="E170" s="74"/>
      <c r="F170" s="6" t="s">
        <v>1130</v>
      </c>
      <c r="G170" s="26" t="s">
        <v>1140</v>
      </c>
      <c r="H170" s="6"/>
      <c r="I170" s="38" t="str">
        <f t="shared" si="21"/>
        <v>cC08</v>
      </c>
      <c r="J170" s="38" t="str">
        <f t="shared" si="22"/>
        <v>C08</v>
      </c>
      <c r="K170" s="5" t="s">
        <v>1539</v>
      </c>
      <c r="L170" s="5" t="s">
        <v>1516</v>
      </c>
      <c r="M170" s="5" t="s">
        <v>1538</v>
      </c>
      <c r="N170" s="47" t="s">
        <v>1537</v>
      </c>
      <c r="O170" s="47"/>
      <c r="P170" s="47"/>
      <c r="Q170" s="55"/>
      <c r="R170" s="59"/>
      <c r="S170" s="65"/>
      <c r="T170" s="65"/>
      <c r="U170" s="5"/>
      <c r="V170" s="49"/>
      <c r="W170" s="2"/>
    </row>
    <row r="171" spans="1:23" x14ac:dyDescent="0.25">
      <c r="A171" s="16" t="str">
        <f t="shared" si="17"/>
        <v>...C.09. - Thromboembolism</v>
      </c>
      <c r="B171" s="2"/>
      <c r="C171" s="34" t="s">
        <v>1536</v>
      </c>
      <c r="D171" s="5" t="s">
        <v>1536</v>
      </c>
      <c r="E171" s="74"/>
      <c r="F171" s="6" t="s">
        <v>1130</v>
      </c>
      <c r="G171" s="26" t="s">
        <v>1141</v>
      </c>
      <c r="H171" s="6"/>
      <c r="I171" s="38" t="str">
        <f t="shared" si="21"/>
        <v>cC09</v>
      </c>
      <c r="J171" s="38" t="str">
        <f t="shared" si="22"/>
        <v>C09</v>
      </c>
      <c r="K171" s="5" t="s">
        <v>1542</v>
      </c>
      <c r="L171" s="5" t="s">
        <v>1516</v>
      </c>
      <c r="M171" s="5" t="s">
        <v>1541</v>
      </c>
      <c r="N171" s="47" t="s">
        <v>1540</v>
      </c>
      <c r="O171" s="47"/>
      <c r="P171" s="47"/>
      <c r="Q171" s="55"/>
      <c r="R171" s="59"/>
      <c r="S171" s="65"/>
      <c r="T171" s="65"/>
      <c r="U171" s="5"/>
      <c r="V171" s="49"/>
      <c r="W171" s="2"/>
    </row>
    <row r="172" spans="1:23" ht="38.25" x14ac:dyDescent="0.25">
      <c r="A172" s="16" t="str">
        <f t="shared" si="17"/>
        <v>...C.99. - Other or unspecified cardiovascular diseases</v>
      </c>
      <c r="B172" s="2">
        <v>153</v>
      </c>
      <c r="C172" s="30" t="s">
        <v>99</v>
      </c>
      <c r="D172" s="5" t="s">
        <v>1276</v>
      </c>
      <c r="E172" s="71" t="s">
        <v>1379</v>
      </c>
      <c r="F172" s="6" t="s">
        <v>1130</v>
      </c>
      <c r="G172" s="26">
        <v>99</v>
      </c>
      <c r="H172" s="6"/>
      <c r="I172" s="38" t="str">
        <f t="shared" si="21"/>
        <v>cC99</v>
      </c>
      <c r="J172" s="38" t="str">
        <f t="shared" si="22"/>
        <v>C99</v>
      </c>
      <c r="K172" s="5" t="s">
        <v>1368</v>
      </c>
      <c r="L172" s="5" t="s">
        <v>1278</v>
      </c>
      <c r="M172" s="5" t="s">
        <v>1546</v>
      </c>
      <c r="N172" s="19" t="s">
        <v>1547</v>
      </c>
      <c r="O172" s="19" t="s">
        <v>1293</v>
      </c>
      <c r="P172" s="19" t="s">
        <v>1294</v>
      </c>
      <c r="Q172" s="55" t="s">
        <v>468</v>
      </c>
      <c r="R172" s="59" t="s">
        <v>828</v>
      </c>
      <c r="S172" s="65" t="s">
        <v>620</v>
      </c>
      <c r="T172" s="65" t="s">
        <v>1097</v>
      </c>
      <c r="U172" s="5" t="s">
        <v>275</v>
      </c>
      <c r="V172" s="50" t="s">
        <v>99</v>
      </c>
      <c r="W172" s="63" t="s">
        <v>1292</v>
      </c>
    </row>
    <row r="173" spans="1:23" x14ac:dyDescent="0.25">
      <c r="A173" s="16" t="str">
        <f t="shared" si="17"/>
        <v/>
      </c>
      <c r="B173" s="2">
        <v>154</v>
      </c>
      <c r="C173" s="33" t="s">
        <v>100</v>
      </c>
      <c r="D173" s="2" t="s">
        <v>276</v>
      </c>
      <c r="E173" s="71"/>
      <c r="F173" s="6" t="s">
        <v>948</v>
      </c>
      <c r="G173" s="26" t="s">
        <v>948</v>
      </c>
      <c r="H173" s="6"/>
      <c r="I173" s="38"/>
      <c r="J173" s="38"/>
      <c r="K173" s="5"/>
      <c r="L173" s="5"/>
      <c r="M173" s="5" t="s">
        <v>948</v>
      </c>
      <c r="N173" s="19" t="s">
        <v>948</v>
      </c>
      <c r="O173" s="19"/>
      <c r="P173" s="19"/>
      <c r="Q173" s="55" t="s">
        <v>469</v>
      </c>
      <c r="R173" s="58" t="s">
        <v>829</v>
      </c>
      <c r="S173" s="65" t="s">
        <v>621</v>
      </c>
      <c r="T173" s="65" t="s">
        <v>678</v>
      </c>
      <c r="U173" s="2" t="s">
        <v>276</v>
      </c>
      <c r="V173" s="43" t="s">
        <v>100</v>
      </c>
      <c r="W173" s="2"/>
    </row>
    <row r="174" spans="1:23" ht="25.5" x14ac:dyDescent="0.25">
      <c r="A174" s="16" t="str">
        <f t="shared" si="17"/>
        <v>...D.66. - Chronic obstructive pulmonary disease</v>
      </c>
      <c r="B174" s="2">
        <v>155</v>
      </c>
      <c r="C174" s="30" t="s">
        <v>101</v>
      </c>
      <c r="D174" s="5" t="s">
        <v>277</v>
      </c>
      <c r="E174" s="71" t="s">
        <v>1375</v>
      </c>
      <c r="F174" s="6" t="s">
        <v>1131</v>
      </c>
      <c r="G174" s="26" t="s">
        <v>1300</v>
      </c>
      <c r="H174" s="6"/>
      <c r="I174" s="38" t="str">
        <f t="shared" ref="I174:I180" si="23">CONCATENATE("c",F174,G174,H174)</f>
        <v>cD66</v>
      </c>
      <c r="J174" s="38" t="str">
        <f t="shared" ref="J174:J181" si="24">CONCATENATE(F174,G174,H174)</f>
        <v>D66</v>
      </c>
      <c r="K174" s="5" t="s">
        <v>1572</v>
      </c>
      <c r="L174" s="5" t="s">
        <v>1516</v>
      </c>
      <c r="M174" s="5" t="s">
        <v>470</v>
      </c>
      <c r="N174" s="47" t="s">
        <v>1571</v>
      </c>
      <c r="O174" s="47"/>
      <c r="P174" s="47"/>
      <c r="Q174" s="55" t="s">
        <v>470</v>
      </c>
      <c r="R174" s="59" t="s">
        <v>830</v>
      </c>
      <c r="S174" s="65" t="s">
        <v>622</v>
      </c>
      <c r="T174" s="65" t="s">
        <v>1024</v>
      </c>
      <c r="U174" s="5" t="s">
        <v>277</v>
      </c>
      <c r="V174" s="43" t="s">
        <v>101</v>
      </c>
      <c r="W174" s="2"/>
    </row>
    <row r="175" spans="1:23" x14ac:dyDescent="0.25">
      <c r="A175" s="16" t="str">
        <f t="shared" si="17"/>
        <v>...D.67. - Asthma</v>
      </c>
      <c r="B175" s="2">
        <v>156</v>
      </c>
      <c r="C175" s="30" t="s">
        <v>102</v>
      </c>
      <c r="D175" s="5" t="s">
        <v>278</v>
      </c>
      <c r="E175" s="71"/>
      <c r="F175" s="6" t="s">
        <v>1131</v>
      </c>
      <c r="G175" s="26" t="s">
        <v>1301</v>
      </c>
      <c r="H175" s="6"/>
      <c r="I175" s="38" t="str">
        <f t="shared" si="23"/>
        <v>cD67</v>
      </c>
      <c r="J175" s="38" t="str">
        <f t="shared" si="24"/>
        <v>D67</v>
      </c>
      <c r="K175" s="5"/>
      <c r="L175" s="5"/>
      <c r="M175" s="5" t="s">
        <v>471</v>
      </c>
      <c r="N175" s="47" t="s">
        <v>831</v>
      </c>
      <c r="O175" s="47"/>
      <c r="P175" s="47"/>
      <c r="Q175" s="55" t="s">
        <v>471</v>
      </c>
      <c r="R175" s="59" t="s">
        <v>831</v>
      </c>
      <c r="S175" s="65" t="s">
        <v>623</v>
      </c>
      <c r="T175" s="67">
        <v>493</v>
      </c>
      <c r="U175" s="5" t="s">
        <v>278</v>
      </c>
      <c r="V175" s="43" t="s">
        <v>102</v>
      </c>
      <c r="W175" s="2"/>
    </row>
    <row r="176" spans="1:23" ht="25.5" x14ac:dyDescent="0.25">
      <c r="A176" s="16" t="str">
        <f t="shared" si="17"/>
        <v>...D.68. - Other respiratory diseases</v>
      </c>
      <c r="B176" s="2">
        <v>157</v>
      </c>
      <c r="C176" s="30" t="s">
        <v>1299</v>
      </c>
      <c r="D176" s="5" t="s">
        <v>279</v>
      </c>
      <c r="E176" s="71"/>
      <c r="F176" s="6" t="s">
        <v>1131</v>
      </c>
      <c r="G176" s="26" t="s">
        <v>1302</v>
      </c>
      <c r="H176" s="6"/>
      <c r="I176" s="38" t="str">
        <f t="shared" si="23"/>
        <v>cD68</v>
      </c>
      <c r="J176" s="38" t="str">
        <f t="shared" si="24"/>
        <v>D68</v>
      </c>
      <c r="K176" s="5"/>
      <c r="L176" s="5" t="s">
        <v>1516</v>
      </c>
      <c r="M176" s="5" t="s">
        <v>1570</v>
      </c>
      <c r="N176" s="47" t="s">
        <v>1569</v>
      </c>
      <c r="O176" s="47"/>
      <c r="P176" s="47"/>
      <c r="Q176" s="55" t="s">
        <v>472</v>
      </c>
      <c r="R176" s="59" t="s">
        <v>832</v>
      </c>
      <c r="S176" s="65" t="s">
        <v>624</v>
      </c>
      <c r="T176" s="65" t="s">
        <v>1051</v>
      </c>
      <c r="U176" s="5" t="s">
        <v>279</v>
      </c>
      <c r="V176" s="43" t="s">
        <v>103</v>
      </c>
      <c r="W176" s="2"/>
    </row>
    <row r="177" spans="1:23" ht="25.5" x14ac:dyDescent="0.25">
      <c r="A177" s="16" t="str">
        <f t="shared" si="17"/>
        <v>...D.69. - Respiratory failure</v>
      </c>
      <c r="B177" s="2"/>
      <c r="C177" s="30" t="s">
        <v>1508</v>
      </c>
      <c r="D177" s="5" t="s">
        <v>1508</v>
      </c>
      <c r="E177" s="71"/>
      <c r="F177" s="6" t="s">
        <v>1131</v>
      </c>
      <c r="G177" s="26" t="s">
        <v>1509</v>
      </c>
      <c r="H177" s="6"/>
      <c r="I177" s="38" t="str">
        <f t="shared" si="23"/>
        <v>cD69</v>
      </c>
      <c r="J177" s="38" t="str">
        <f t="shared" si="24"/>
        <v>D69</v>
      </c>
      <c r="K177" s="5" t="s">
        <v>1510</v>
      </c>
      <c r="L177" s="5" t="s">
        <v>1516</v>
      </c>
      <c r="M177" s="5" t="s">
        <v>1512</v>
      </c>
      <c r="N177" s="47" t="s">
        <v>1511</v>
      </c>
      <c r="O177" s="47"/>
      <c r="P177" s="47"/>
      <c r="Q177" s="55"/>
      <c r="R177" s="59"/>
      <c r="S177" s="65"/>
      <c r="T177" s="65"/>
      <c r="U177" s="5"/>
      <c r="V177" s="43"/>
      <c r="W177" s="2"/>
    </row>
    <row r="178" spans="1:23" x14ac:dyDescent="0.25">
      <c r="A178" s="16" t="str">
        <f t="shared" si="17"/>
        <v>...D.70. - Interstitial lung disease</v>
      </c>
      <c r="B178" s="2"/>
      <c r="C178" s="30" t="s">
        <v>1556</v>
      </c>
      <c r="D178" s="5" t="s">
        <v>1556</v>
      </c>
      <c r="E178" s="71"/>
      <c r="F178" s="6" t="s">
        <v>1131</v>
      </c>
      <c r="G178" s="26" t="s">
        <v>1559</v>
      </c>
      <c r="H178" s="6"/>
      <c r="I178" s="38" t="str">
        <f t="shared" si="23"/>
        <v>cD70</v>
      </c>
      <c r="J178" s="38" t="str">
        <f t="shared" si="24"/>
        <v>D70</v>
      </c>
      <c r="K178" s="5" t="s">
        <v>1564</v>
      </c>
      <c r="L178" s="5" t="s">
        <v>1516</v>
      </c>
      <c r="M178" s="5" t="s">
        <v>1562</v>
      </c>
      <c r="N178" s="47" t="s">
        <v>1563</v>
      </c>
      <c r="O178" s="47"/>
      <c r="P178" s="47"/>
      <c r="Q178" s="55"/>
      <c r="R178" s="59"/>
      <c r="S178" s="65"/>
      <c r="T178" s="65"/>
      <c r="U178" s="5"/>
      <c r="V178" s="43"/>
      <c r="W178" s="2"/>
    </row>
    <row r="179" spans="1:23" x14ac:dyDescent="0.25">
      <c r="A179" s="16" t="str">
        <f t="shared" si="17"/>
        <v>...D.71. - Aspiration pneumonitis</v>
      </c>
      <c r="B179" s="2"/>
      <c r="C179" s="30" t="s">
        <v>1557</v>
      </c>
      <c r="D179" s="5" t="s">
        <v>1557</v>
      </c>
      <c r="E179" s="71"/>
      <c r="F179" s="6" t="s">
        <v>1131</v>
      </c>
      <c r="G179" s="26" t="s">
        <v>1560</v>
      </c>
      <c r="H179" s="6"/>
      <c r="I179" s="38" t="str">
        <f t="shared" si="23"/>
        <v>cD71</v>
      </c>
      <c r="J179" s="38" t="str">
        <f t="shared" si="24"/>
        <v>D71</v>
      </c>
      <c r="K179" s="5" t="s">
        <v>1566</v>
      </c>
      <c r="L179" s="5" t="s">
        <v>1516</v>
      </c>
      <c r="M179" s="5" t="s">
        <v>1565</v>
      </c>
      <c r="N179" s="47" t="s">
        <v>1565</v>
      </c>
      <c r="O179" s="47"/>
      <c r="P179" s="47"/>
      <c r="Q179" s="55"/>
      <c r="R179" s="59"/>
      <c r="S179" s="65"/>
      <c r="T179" s="65"/>
      <c r="U179" s="5"/>
      <c r="V179" s="43"/>
      <c r="W179" s="2"/>
    </row>
    <row r="180" spans="1:23" x14ac:dyDescent="0.25">
      <c r="A180" s="16" t="str">
        <f t="shared" si="17"/>
        <v>...D.72. - ARDS</v>
      </c>
      <c r="B180" s="2"/>
      <c r="C180" s="30" t="s">
        <v>1558</v>
      </c>
      <c r="D180" s="5" t="s">
        <v>1558</v>
      </c>
      <c r="E180" s="71"/>
      <c r="F180" s="6" t="s">
        <v>1131</v>
      </c>
      <c r="G180" s="26" t="s">
        <v>1561</v>
      </c>
      <c r="H180" s="6"/>
      <c r="I180" s="38" t="str">
        <f t="shared" si="23"/>
        <v>cD72</v>
      </c>
      <c r="J180" s="38" t="str">
        <f t="shared" si="24"/>
        <v>D72</v>
      </c>
      <c r="K180" s="5" t="s">
        <v>1568</v>
      </c>
      <c r="L180" s="5" t="s">
        <v>1516</v>
      </c>
      <c r="M180" s="5" t="s">
        <v>1567</v>
      </c>
      <c r="N180" s="47" t="s">
        <v>1567</v>
      </c>
      <c r="O180" s="47"/>
      <c r="P180" s="47"/>
      <c r="Q180" s="55"/>
      <c r="R180" s="59"/>
      <c r="S180" s="65"/>
      <c r="T180" s="65"/>
      <c r="U180" s="5"/>
      <c r="V180" s="43"/>
      <c r="W180" s="2"/>
    </row>
    <row r="181" spans="1:23" ht="38.25" x14ac:dyDescent="0.25">
      <c r="A181" s="16" t="str">
        <f t="shared" si="17"/>
        <v>...D.09. - Digestive diseases (excluding cirrhosis)</v>
      </c>
      <c r="B181" s="2">
        <v>158</v>
      </c>
      <c r="C181" s="33" t="s">
        <v>104</v>
      </c>
      <c r="D181" s="2" t="s">
        <v>1280</v>
      </c>
      <c r="E181" s="71" t="s">
        <v>1408</v>
      </c>
      <c r="F181" s="6" t="s">
        <v>1131</v>
      </c>
      <c r="G181" s="26" t="s">
        <v>1141</v>
      </c>
      <c r="H181" s="6"/>
      <c r="I181" s="38" t="s">
        <v>948</v>
      </c>
      <c r="J181" s="38" t="str">
        <f t="shared" si="24"/>
        <v>D09</v>
      </c>
      <c r="K181" s="62" t="s">
        <v>1462</v>
      </c>
      <c r="L181" s="5" t="s">
        <v>1464</v>
      </c>
      <c r="M181" s="5" t="s">
        <v>1477</v>
      </c>
      <c r="N181" s="19" t="s">
        <v>1461</v>
      </c>
      <c r="O181" s="19"/>
      <c r="P181" s="19"/>
      <c r="Q181" s="55" t="s">
        <v>473</v>
      </c>
      <c r="R181" s="58" t="s">
        <v>833</v>
      </c>
      <c r="S181" s="65" t="s">
        <v>625</v>
      </c>
      <c r="T181" s="65" t="s">
        <v>680</v>
      </c>
      <c r="U181" s="2" t="s">
        <v>280</v>
      </c>
      <c r="V181" s="43" t="s">
        <v>104</v>
      </c>
      <c r="W181" s="2"/>
    </row>
    <row r="182" spans="1:23" x14ac:dyDescent="0.25">
      <c r="A182" s="16" t="str">
        <f t="shared" si="17"/>
        <v/>
      </c>
      <c r="B182" s="2">
        <v>159</v>
      </c>
      <c r="C182" s="30" t="s">
        <v>105</v>
      </c>
      <c r="D182" s="5" t="s">
        <v>281</v>
      </c>
      <c r="E182" s="71"/>
      <c r="F182" s="6" t="s">
        <v>1131</v>
      </c>
      <c r="G182" s="26" t="s">
        <v>1141</v>
      </c>
      <c r="H182" s="6"/>
      <c r="I182" s="38" t="str">
        <f t="shared" ref="I182:I190" si="25">CONCATENATE("c",F182,G182,H182)</f>
        <v>cD09</v>
      </c>
      <c r="J182" s="38"/>
      <c r="K182" s="5"/>
      <c r="L182" s="5"/>
      <c r="M182" s="5" t="s">
        <v>474</v>
      </c>
      <c r="N182" s="47" t="s">
        <v>834</v>
      </c>
      <c r="O182" s="47"/>
      <c r="P182" s="47"/>
      <c r="Q182" s="55" t="s">
        <v>474</v>
      </c>
      <c r="R182" s="59" t="s">
        <v>834</v>
      </c>
      <c r="S182" s="65" t="s">
        <v>626</v>
      </c>
      <c r="T182" s="65" t="s">
        <v>1023</v>
      </c>
      <c r="U182" s="5" t="s">
        <v>281</v>
      </c>
      <c r="V182" s="43" t="s">
        <v>105</v>
      </c>
      <c r="W182" s="2"/>
    </row>
    <row r="183" spans="1:23" s="46" customFormat="1" ht="38.25" x14ac:dyDescent="0.25">
      <c r="A183" s="16" t="str">
        <f t="shared" si="17"/>
        <v>...D.11. - Liver cirrhosis (non-alcohol)</v>
      </c>
      <c r="B183" s="2">
        <v>160</v>
      </c>
      <c r="C183" s="34" t="s">
        <v>106</v>
      </c>
      <c r="D183" s="5" t="s">
        <v>1475</v>
      </c>
      <c r="E183" s="74"/>
      <c r="F183" s="6" t="s">
        <v>1131</v>
      </c>
      <c r="G183" s="26" t="s">
        <v>1148</v>
      </c>
      <c r="H183" s="6"/>
      <c r="I183" s="38" t="str">
        <f t="shared" si="25"/>
        <v>cD11</v>
      </c>
      <c r="J183" s="38" t="str">
        <f>CONCATENATE(F183,G183,H183)</f>
        <v>D11</v>
      </c>
      <c r="K183" s="16" t="s">
        <v>1458</v>
      </c>
      <c r="L183" s="5" t="s">
        <v>1476</v>
      </c>
      <c r="M183" s="5" t="s">
        <v>1459</v>
      </c>
      <c r="N183" s="47" t="s">
        <v>1460</v>
      </c>
      <c r="O183" s="47"/>
      <c r="P183" s="47"/>
      <c r="Q183" s="55" t="s">
        <v>475</v>
      </c>
      <c r="R183" s="59" t="s">
        <v>835</v>
      </c>
      <c r="S183" s="65" t="s">
        <v>627</v>
      </c>
      <c r="T183" s="65" t="s">
        <v>1096</v>
      </c>
      <c r="U183" s="5" t="s">
        <v>282</v>
      </c>
      <c r="V183" s="48" t="s">
        <v>106</v>
      </c>
      <c r="W183" s="2"/>
    </row>
    <row r="184" spans="1:23" x14ac:dyDescent="0.25">
      <c r="A184" s="16" t="str">
        <f t="shared" si="17"/>
        <v/>
      </c>
      <c r="B184" s="2">
        <v>161</v>
      </c>
      <c r="C184" s="34" t="s">
        <v>107</v>
      </c>
      <c r="D184" s="5" t="s">
        <v>283</v>
      </c>
      <c r="E184" s="74"/>
      <c r="F184" s="6" t="s">
        <v>1131</v>
      </c>
      <c r="G184" s="26" t="s">
        <v>1141</v>
      </c>
      <c r="H184" s="6"/>
      <c r="I184" s="38" t="str">
        <f t="shared" si="25"/>
        <v>cD09</v>
      </c>
      <c r="J184" s="38"/>
      <c r="K184" s="5"/>
      <c r="L184" s="5"/>
      <c r="M184" s="5" t="s">
        <v>476</v>
      </c>
      <c r="N184" s="47" t="s">
        <v>836</v>
      </c>
      <c r="O184" s="47"/>
      <c r="P184" s="47"/>
      <c r="Q184" s="55" t="s">
        <v>476</v>
      </c>
      <c r="R184" s="59" t="s">
        <v>836</v>
      </c>
      <c r="S184" s="65" t="s">
        <v>628</v>
      </c>
      <c r="T184" s="65" t="s">
        <v>1018</v>
      </c>
      <c r="U184" s="5" t="s">
        <v>283</v>
      </c>
      <c r="V184" s="49" t="s">
        <v>107</v>
      </c>
      <c r="W184" s="2"/>
    </row>
    <row r="185" spans="1:23" x14ac:dyDescent="0.25">
      <c r="A185" s="16" t="str">
        <f t="shared" si="17"/>
        <v/>
      </c>
      <c r="B185" s="2">
        <v>162</v>
      </c>
      <c r="C185" s="34" t="s">
        <v>732</v>
      </c>
      <c r="D185" s="5" t="s">
        <v>915</v>
      </c>
      <c r="E185" s="74"/>
      <c r="F185" s="6" t="s">
        <v>1131</v>
      </c>
      <c r="G185" s="26" t="s">
        <v>1141</v>
      </c>
      <c r="H185" s="6"/>
      <c r="I185" s="38" t="str">
        <f t="shared" si="25"/>
        <v>cD09</v>
      </c>
      <c r="J185" s="38"/>
      <c r="K185" s="5" t="s">
        <v>1491</v>
      </c>
      <c r="L185" s="5" t="s">
        <v>1464</v>
      </c>
      <c r="M185" s="5" t="s">
        <v>1494</v>
      </c>
      <c r="N185" s="47" t="s">
        <v>1496</v>
      </c>
      <c r="O185" s="47"/>
      <c r="P185" s="47"/>
      <c r="Q185" s="55" t="s">
        <v>837</v>
      </c>
      <c r="R185" s="59" t="s">
        <v>837</v>
      </c>
      <c r="S185" s="65" t="s">
        <v>629</v>
      </c>
      <c r="T185" s="67">
        <v>535</v>
      </c>
      <c r="U185" s="5" t="s">
        <v>915</v>
      </c>
      <c r="V185" s="5" t="s">
        <v>732</v>
      </c>
      <c r="W185" s="2"/>
    </row>
    <row r="186" spans="1:23" ht="25.5" x14ac:dyDescent="0.25">
      <c r="A186" s="16" t="str">
        <f t="shared" si="17"/>
        <v/>
      </c>
      <c r="B186" s="2">
        <v>163</v>
      </c>
      <c r="C186" s="34" t="s">
        <v>733</v>
      </c>
      <c r="D186" s="5" t="s">
        <v>916</v>
      </c>
      <c r="E186" s="74"/>
      <c r="F186" s="6" t="s">
        <v>1131</v>
      </c>
      <c r="G186" s="26" t="s">
        <v>1141</v>
      </c>
      <c r="H186" s="6"/>
      <c r="I186" s="38" t="str">
        <f t="shared" si="25"/>
        <v>cD09</v>
      </c>
      <c r="J186" s="38"/>
      <c r="K186" s="5"/>
      <c r="L186" s="5"/>
      <c r="M186" s="5" t="s">
        <v>838</v>
      </c>
      <c r="N186" s="47" t="s">
        <v>838</v>
      </c>
      <c r="O186" s="47"/>
      <c r="P186" s="47"/>
      <c r="Q186" s="55" t="s">
        <v>838</v>
      </c>
      <c r="R186" s="59" t="s">
        <v>838</v>
      </c>
      <c r="S186" s="65" t="s">
        <v>630</v>
      </c>
      <c r="T186" s="65" t="s">
        <v>1019</v>
      </c>
      <c r="U186" s="5" t="s">
        <v>916</v>
      </c>
      <c r="V186" s="5" t="s">
        <v>733</v>
      </c>
      <c r="W186" s="2"/>
    </row>
    <row r="187" spans="1:23" x14ac:dyDescent="0.25">
      <c r="A187" s="16" t="str">
        <f t="shared" si="17"/>
        <v/>
      </c>
      <c r="B187" s="2">
        <v>164</v>
      </c>
      <c r="C187" s="34" t="s">
        <v>665</v>
      </c>
      <c r="D187" s="5" t="s">
        <v>917</v>
      </c>
      <c r="E187" s="74"/>
      <c r="F187" s="6" t="s">
        <v>1131</v>
      </c>
      <c r="G187" s="26" t="s">
        <v>1141</v>
      </c>
      <c r="H187" s="6"/>
      <c r="I187" s="38" t="str">
        <f t="shared" si="25"/>
        <v>cD09</v>
      </c>
      <c r="J187" s="38"/>
      <c r="K187" s="5"/>
      <c r="L187" s="5"/>
      <c r="M187" s="5" t="s">
        <v>984</v>
      </c>
      <c r="N187" s="47" t="s">
        <v>839</v>
      </c>
      <c r="O187" s="47"/>
      <c r="P187" s="47"/>
      <c r="Q187" s="55" t="s">
        <v>984</v>
      </c>
      <c r="R187" s="59" t="s">
        <v>839</v>
      </c>
      <c r="S187" s="65" t="s">
        <v>631</v>
      </c>
      <c r="T187" s="65" t="s">
        <v>1022</v>
      </c>
      <c r="U187" s="5" t="s">
        <v>917</v>
      </c>
      <c r="V187" s="5" t="s">
        <v>665</v>
      </c>
      <c r="W187" s="2"/>
    </row>
    <row r="188" spans="1:23" ht="25.5" x14ac:dyDescent="0.25">
      <c r="A188" s="16" t="str">
        <f t="shared" si="17"/>
        <v/>
      </c>
      <c r="B188" s="2">
        <v>165</v>
      </c>
      <c r="C188" s="34" t="s">
        <v>734</v>
      </c>
      <c r="D188" s="5" t="s">
        <v>918</v>
      </c>
      <c r="E188" s="74"/>
      <c r="F188" s="6" t="s">
        <v>1131</v>
      </c>
      <c r="G188" s="26" t="s">
        <v>1141</v>
      </c>
      <c r="H188" s="6"/>
      <c r="I188" s="38" t="str">
        <f t="shared" si="25"/>
        <v>cD09</v>
      </c>
      <c r="J188" s="38"/>
      <c r="K188" s="5"/>
      <c r="L188" s="5"/>
      <c r="M188" s="5" t="s">
        <v>985</v>
      </c>
      <c r="N188" s="47" t="s">
        <v>840</v>
      </c>
      <c r="O188" s="47"/>
      <c r="P188" s="47"/>
      <c r="Q188" s="55" t="s">
        <v>985</v>
      </c>
      <c r="R188" s="59" t="s">
        <v>840</v>
      </c>
      <c r="S188" s="65" t="s">
        <v>632</v>
      </c>
      <c r="T188" s="65" t="s">
        <v>1021</v>
      </c>
      <c r="U188" s="5" t="s">
        <v>918</v>
      </c>
      <c r="V188" s="5" t="s">
        <v>734</v>
      </c>
      <c r="W188" s="2"/>
    </row>
    <row r="189" spans="1:23" x14ac:dyDescent="0.25">
      <c r="A189" s="16" t="str">
        <f t="shared" si="17"/>
        <v/>
      </c>
      <c r="B189" s="2">
        <v>166</v>
      </c>
      <c r="C189" s="34" t="s">
        <v>735</v>
      </c>
      <c r="D189" s="5" t="s">
        <v>919</v>
      </c>
      <c r="E189" s="74"/>
      <c r="F189" s="6" t="s">
        <v>1131</v>
      </c>
      <c r="G189" s="26" t="s">
        <v>1141</v>
      </c>
      <c r="H189" s="6"/>
      <c r="I189" s="38" t="str">
        <f t="shared" si="25"/>
        <v>cD09</v>
      </c>
      <c r="J189" s="38"/>
      <c r="K189" s="5" t="s">
        <v>1492</v>
      </c>
      <c r="L189" s="5" t="s">
        <v>1464</v>
      </c>
      <c r="M189" s="5" t="s">
        <v>1493</v>
      </c>
      <c r="N189" s="47" t="s">
        <v>1495</v>
      </c>
      <c r="O189" s="47"/>
      <c r="P189" s="47"/>
      <c r="Q189" s="55" t="s">
        <v>986</v>
      </c>
      <c r="R189" s="59" t="s">
        <v>841</v>
      </c>
      <c r="S189" s="65" t="s">
        <v>633</v>
      </c>
      <c r="T189" s="65" t="s">
        <v>1020</v>
      </c>
      <c r="U189" s="5" t="s">
        <v>919</v>
      </c>
      <c r="V189" s="5" t="s">
        <v>920</v>
      </c>
      <c r="W189" s="2"/>
    </row>
    <row r="190" spans="1:23" ht="25.5" x14ac:dyDescent="0.25">
      <c r="A190" s="16" t="str">
        <f t="shared" si="17"/>
        <v/>
      </c>
      <c r="B190" s="2">
        <v>167</v>
      </c>
      <c r="C190" s="34" t="s">
        <v>736</v>
      </c>
      <c r="D190" s="5" t="s">
        <v>284</v>
      </c>
      <c r="E190" s="74"/>
      <c r="F190" s="6" t="s">
        <v>1131</v>
      </c>
      <c r="G190" s="26" t="s">
        <v>1141</v>
      </c>
      <c r="H190" s="6"/>
      <c r="I190" s="38" t="str">
        <f t="shared" si="25"/>
        <v>cD09</v>
      </c>
      <c r="J190" s="38"/>
      <c r="K190" s="5" t="s">
        <v>1182</v>
      </c>
      <c r="L190" s="5" t="s">
        <v>1149</v>
      </c>
      <c r="M190" s="5" t="s">
        <v>1183</v>
      </c>
      <c r="N190" s="47" t="s">
        <v>1184</v>
      </c>
      <c r="O190" s="47"/>
      <c r="P190" s="47"/>
      <c r="Q190" s="55" t="s">
        <v>987</v>
      </c>
      <c r="R190" s="59" t="s">
        <v>842</v>
      </c>
      <c r="S190" s="65" t="s">
        <v>634</v>
      </c>
      <c r="T190" s="65" t="s">
        <v>1050</v>
      </c>
      <c r="U190" s="5" t="s">
        <v>284</v>
      </c>
      <c r="V190" s="49" t="s">
        <v>736</v>
      </c>
      <c r="W190" s="2"/>
    </row>
    <row r="191" spans="1:23" x14ac:dyDescent="0.25">
      <c r="A191" s="16" t="str">
        <f t="shared" si="17"/>
        <v/>
      </c>
      <c r="B191" s="2">
        <v>168</v>
      </c>
      <c r="C191" s="33" t="s">
        <v>108</v>
      </c>
      <c r="D191" s="2" t="s">
        <v>285</v>
      </c>
      <c r="E191" s="71"/>
      <c r="F191" s="6" t="s">
        <v>948</v>
      </c>
      <c r="G191" s="26"/>
      <c r="H191" s="6"/>
      <c r="I191" s="38"/>
      <c r="J191" s="39"/>
      <c r="K191" s="5"/>
      <c r="L191" s="5"/>
      <c r="M191" s="5" t="s">
        <v>948</v>
      </c>
      <c r="N191" s="19" t="s">
        <v>948</v>
      </c>
      <c r="O191" s="19"/>
      <c r="P191" s="19"/>
      <c r="Q191" s="55" t="s">
        <v>949</v>
      </c>
      <c r="R191" s="58" t="s">
        <v>954</v>
      </c>
      <c r="S191" s="65" t="s">
        <v>676</v>
      </c>
      <c r="T191" s="66" t="s">
        <v>677</v>
      </c>
      <c r="U191" s="2" t="s">
        <v>285</v>
      </c>
      <c r="V191" s="43" t="s">
        <v>108</v>
      </c>
      <c r="W191" s="2"/>
    </row>
    <row r="192" spans="1:23" ht="16.5" x14ac:dyDescent="0.25">
      <c r="A192" s="16" t="str">
        <f t="shared" si="17"/>
        <v>...D.10. - Kidney diseases</v>
      </c>
      <c r="B192" s="2">
        <v>169</v>
      </c>
      <c r="C192" s="34" t="s">
        <v>109</v>
      </c>
      <c r="D192" s="5" t="s">
        <v>286</v>
      </c>
      <c r="E192" s="74"/>
      <c r="F192" s="6" t="s">
        <v>1131</v>
      </c>
      <c r="G192" s="26" t="s">
        <v>1143</v>
      </c>
      <c r="H192" s="6"/>
      <c r="I192" s="38" t="s">
        <v>948</v>
      </c>
      <c r="J192" s="38" t="str">
        <f>CONCATENATE(F192,G192,H192)</f>
        <v>D10</v>
      </c>
      <c r="K192" s="5"/>
      <c r="L192" s="5"/>
      <c r="M192" s="5" t="s">
        <v>948</v>
      </c>
      <c r="N192" s="47" t="s">
        <v>948</v>
      </c>
      <c r="O192" s="47"/>
      <c r="P192" s="47" t="s">
        <v>948</v>
      </c>
      <c r="Q192" s="55" t="s">
        <v>950</v>
      </c>
      <c r="R192" s="59" t="s">
        <v>843</v>
      </c>
      <c r="S192" s="65" t="s">
        <v>635</v>
      </c>
      <c r="T192" s="65" t="s">
        <v>1017</v>
      </c>
      <c r="U192" s="5" t="s">
        <v>286</v>
      </c>
      <c r="V192" s="49" t="s">
        <v>109</v>
      </c>
      <c r="W192" s="2"/>
    </row>
    <row r="193" spans="1:23" x14ac:dyDescent="0.25">
      <c r="A193" s="16" t="str">
        <f t="shared" si="17"/>
        <v>....D.10.a. - Acute glomerulonephritis</v>
      </c>
      <c r="B193" s="2">
        <v>170</v>
      </c>
      <c r="C193" s="32" t="s">
        <v>737</v>
      </c>
      <c r="D193" s="5" t="s">
        <v>921</v>
      </c>
      <c r="E193" s="71"/>
      <c r="F193" s="6" t="s">
        <v>1131</v>
      </c>
      <c r="G193" s="26" t="s">
        <v>1143</v>
      </c>
      <c r="H193" s="6" t="s">
        <v>1120</v>
      </c>
      <c r="I193" s="38" t="str">
        <f t="shared" ref="I193:I201" si="26">CONCATENATE("c",F193,G193,H193)</f>
        <v>cD10a</v>
      </c>
      <c r="J193" s="38" t="str">
        <f>CONCATENATE(F193,G193,H193)</f>
        <v>D10a</v>
      </c>
      <c r="K193" s="5"/>
      <c r="L193" s="5"/>
      <c r="M193" s="5" t="s">
        <v>951</v>
      </c>
      <c r="N193" s="47" t="s">
        <v>844</v>
      </c>
      <c r="O193" s="47"/>
      <c r="P193" s="47" t="s">
        <v>844</v>
      </c>
      <c r="Q193" s="55" t="s">
        <v>951</v>
      </c>
      <c r="R193" s="59" t="s">
        <v>844</v>
      </c>
      <c r="S193" s="65" t="s">
        <v>636</v>
      </c>
      <c r="T193" s="67">
        <v>580</v>
      </c>
      <c r="U193" s="5" t="s">
        <v>921</v>
      </c>
      <c r="V193" s="5" t="s">
        <v>737</v>
      </c>
      <c r="W193" s="2"/>
    </row>
    <row r="194" spans="1:23" ht="25.5" x14ac:dyDescent="0.25">
      <c r="A194" s="16" t="str">
        <f t="shared" si="17"/>
        <v>....D.10.b. - Chronic kidney disease due to diabetes</v>
      </c>
      <c r="B194" s="2">
        <v>171</v>
      </c>
      <c r="C194" s="32" t="s">
        <v>738</v>
      </c>
      <c r="D194" s="5" t="s">
        <v>1357</v>
      </c>
      <c r="E194" s="71"/>
      <c r="F194" s="6" t="s">
        <v>1131</v>
      </c>
      <c r="G194" s="26" t="s">
        <v>1143</v>
      </c>
      <c r="H194" s="6" t="s">
        <v>1121</v>
      </c>
      <c r="I194" s="38" t="str">
        <f t="shared" si="26"/>
        <v>cD10b</v>
      </c>
      <c r="J194" s="38" t="str">
        <f>CONCATENATE(F194,G194,H194)</f>
        <v>D10b</v>
      </c>
      <c r="K194" s="5"/>
      <c r="L194" s="5"/>
      <c r="M194" s="5" t="s">
        <v>952</v>
      </c>
      <c r="N194" s="47" t="s">
        <v>845</v>
      </c>
      <c r="O194" s="47"/>
      <c r="P194" s="47" t="s">
        <v>845</v>
      </c>
      <c r="Q194" s="55" t="s">
        <v>952</v>
      </c>
      <c r="R194" s="59" t="s">
        <v>845</v>
      </c>
      <c r="S194" s="65" t="s">
        <v>637</v>
      </c>
      <c r="T194" s="67">
        <v>2504</v>
      </c>
      <c r="U194" s="5" t="s">
        <v>922</v>
      </c>
      <c r="V194" s="5" t="s">
        <v>924</v>
      </c>
      <c r="W194" s="2"/>
    </row>
    <row r="195" spans="1:23" ht="25.5" x14ac:dyDescent="0.25">
      <c r="A195" s="16" t="str">
        <f t="shared" si="17"/>
        <v>....D.10.c. - Other chronic kidney disease</v>
      </c>
      <c r="B195" s="2">
        <v>172</v>
      </c>
      <c r="C195" s="32" t="s">
        <v>739</v>
      </c>
      <c r="D195" s="5" t="s">
        <v>923</v>
      </c>
      <c r="E195" s="71"/>
      <c r="F195" s="6" t="s">
        <v>1131</v>
      </c>
      <c r="G195" s="26" t="s">
        <v>1143</v>
      </c>
      <c r="H195" s="6" t="s">
        <v>1123</v>
      </c>
      <c r="I195" s="38" t="str">
        <f t="shared" si="26"/>
        <v>cD10c</v>
      </c>
      <c r="J195" s="38" t="str">
        <f>CONCATENATE(F195,G195,H195)</f>
        <v>D10c</v>
      </c>
      <c r="K195" s="5"/>
      <c r="L195" s="5"/>
      <c r="M195" s="5" t="s">
        <v>953</v>
      </c>
      <c r="N195" s="47" t="s">
        <v>955</v>
      </c>
      <c r="O195" s="47"/>
      <c r="P195" s="47" t="s">
        <v>955</v>
      </c>
      <c r="Q195" s="55" t="s">
        <v>953</v>
      </c>
      <c r="R195" s="59" t="s">
        <v>955</v>
      </c>
      <c r="S195" s="65" t="s">
        <v>638</v>
      </c>
      <c r="T195" s="67">
        <v>589</v>
      </c>
      <c r="U195" s="5" t="s">
        <v>923</v>
      </c>
      <c r="V195" s="5" t="s">
        <v>739</v>
      </c>
      <c r="W195" s="2"/>
    </row>
    <row r="196" spans="1:23" ht="25.5" x14ac:dyDescent="0.25">
      <c r="A196" s="16" t="str">
        <f t="shared" si="17"/>
        <v/>
      </c>
      <c r="B196" s="2">
        <v>173</v>
      </c>
      <c r="C196" s="34" t="s">
        <v>740</v>
      </c>
      <c r="D196" s="5" t="s">
        <v>880</v>
      </c>
      <c r="E196" s="74"/>
      <c r="F196" s="6" t="s">
        <v>1131</v>
      </c>
      <c r="G196" s="26">
        <v>99</v>
      </c>
      <c r="H196" s="6"/>
      <c r="I196" s="38" t="str">
        <f t="shared" si="26"/>
        <v>cD99</v>
      </c>
      <c r="J196" s="38"/>
      <c r="K196" s="5"/>
      <c r="L196" s="5"/>
      <c r="M196" s="5" t="s">
        <v>477</v>
      </c>
      <c r="N196" s="47" t="s">
        <v>477</v>
      </c>
      <c r="O196" s="47"/>
      <c r="P196" s="47"/>
      <c r="Q196" s="55" t="s">
        <v>477</v>
      </c>
      <c r="R196" s="59" t="s">
        <v>477</v>
      </c>
      <c r="S196" s="65"/>
      <c r="T196" s="65"/>
      <c r="U196" s="5" t="s">
        <v>880</v>
      </c>
      <c r="V196" s="49" t="s">
        <v>740</v>
      </c>
      <c r="W196" s="2"/>
    </row>
    <row r="197" spans="1:23" x14ac:dyDescent="0.25">
      <c r="A197" s="16" t="str">
        <f t="shared" si="17"/>
        <v/>
      </c>
      <c r="B197" s="2">
        <v>174</v>
      </c>
      <c r="C197" s="34" t="s">
        <v>110</v>
      </c>
      <c r="D197" s="5" t="s">
        <v>287</v>
      </c>
      <c r="E197" s="74"/>
      <c r="F197" s="6" t="s">
        <v>1131</v>
      </c>
      <c r="G197" s="26">
        <v>99</v>
      </c>
      <c r="H197" s="6"/>
      <c r="I197" s="38" t="str">
        <f t="shared" si="26"/>
        <v>cD99</v>
      </c>
      <c r="J197" s="38"/>
      <c r="K197" s="5"/>
      <c r="L197" s="5"/>
      <c r="M197" s="5" t="s">
        <v>478</v>
      </c>
      <c r="N197" s="47" t="s">
        <v>846</v>
      </c>
      <c r="O197" s="47"/>
      <c r="P197" s="47"/>
      <c r="Q197" s="55" t="s">
        <v>478</v>
      </c>
      <c r="R197" s="59" t="s">
        <v>846</v>
      </c>
      <c r="S197" s="65" t="s">
        <v>639</v>
      </c>
      <c r="T197" s="65" t="s">
        <v>1013</v>
      </c>
      <c r="U197" s="5" t="s">
        <v>287</v>
      </c>
      <c r="V197" s="49" t="s">
        <v>110</v>
      </c>
      <c r="W197" s="2"/>
    </row>
    <row r="198" spans="1:23" ht="25.5" x14ac:dyDescent="0.25">
      <c r="A198" s="16" t="str">
        <f t="shared" si="17"/>
        <v/>
      </c>
      <c r="B198" s="2">
        <v>175</v>
      </c>
      <c r="C198" s="34" t="s">
        <v>741</v>
      </c>
      <c r="D198" s="5" t="s">
        <v>879</v>
      </c>
      <c r="E198" s="74"/>
      <c r="F198" s="6" t="s">
        <v>1131</v>
      </c>
      <c r="G198" s="26">
        <v>99</v>
      </c>
      <c r="H198" s="6"/>
      <c r="I198" s="38" t="str">
        <f t="shared" si="26"/>
        <v>cD99</v>
      </c>
      <c r="J198" s="38"/>
      <c r="K198" s="5"/>
      <c r="L198" s="5"/>
      <c r="M198" s="5" t="s">
        <v>1554</v>
      </c>
      <c r="N198" s="47" t="s">
        <v>1553</v>
      </c>
      <c r="O198" s="47"/>
      <c r="P198" s="47"/>
      <c r="Q198" s="55" t="s">
        <v>479</v>
      </c>
      <c r="R198" s="59" t="s">
        <v>847</v>
      </c>
      <c r="S198" s="65" t="s">
        <v>1014</v>
      </c>
      <c r="T198" s="65" t="s">
        <v>1049</v>
      </c>
      <c r="U198" s="5" t="s">
        <v>879</v>
      </c>
      <c r="V198" s="49" t="s">
        <v>111</v>
      </c>
      <c r="W198" s="2"/>
    </row>
    <row r="199" spans="1:23" x14ac:dyDescent="0.25">
      <c r="A199" s="16" t="str">
        <f t="shared" si="17"/>
        <v/>
      </c>
      <c r="B199" s="2">
        <v>176</v>
      </c>
      <c r="C199" s="34" t="s">
        <v>112</v>
      </c>
      <c r="D199" s="5" t="s">
        <v>288</v>
      </c>
      <c r="E199" s="74"/>
      <c r="F199" s="6" t="s">
        <v>1131</v>
      </c>
      <c r="G199" s="26">
        <v>99</v>
      </c>
      <c r="H199" s="6"/>
      <c r="I199" s="38" t="str">
        <f t="shared" si="26"/>
        <v>cD99</v>
      </c>
      <c r="J199" s="38"/>
      <c r="K199" s="5"/>
      <c r="L199" s="5"/>
      <c r="M199" s="5" t="s">
        <v>480</v>
      </c>
      <c r="N199" s="47" t="s">
        <v>848</v>
      </c>
      <c r="O199" s="47"/>
      <c r="P199" s="47"/>
      <c r="Q199" s="55" t="s">
        <v>480</v>
      </c>
      <c r="R199" s="59" t="s">
        <v>848</v>
      </c>
      <c r="S199" s="65" t="s">
        <v>1015</v>
      </c>
      <c r="T199" s="65" t="s">
        <v>1016</v>
      </c>
      <c r="U199" s="5" t="s">
        <v>288</v>
      </c>
      <c r="V199" s="49" t="s">
        <v>112</v>
      </c>
      <c r="W199" s="2"/>
    </row>
    <row r="200" spans="1:23" x14ac:dyDescent="0.25">
      <c r="A200" s="16" t="str">
        <f t="shared" si="17"/>
        <v/>
      </c>
      <c r="B200" s="2">
        <v>177</v>
      </c>
      <c r="C200" s="34" t="s">
        <v>113</v>
      </c>
      <c r="D200" s="5" t="s">
        <v>289</v>
      </c>
      <c r="E200" s="74"/>
      <c r="F200" s="6" t="s">
        <v>1131</v>
      </c>
      <c r="G200" s="26">
        <v>99</v>
      </c>
      <c r="H200" s="6"/>
      <c r="I200" s="38" t="str">
        <f t="shared" si="26"/>
        <v>cD99</v>
      </c>
      <c r="J200" s="38"/>
      <c r="K200" s="5"/>
      <c r="L200" s="5"/>
      <c r="M200" s="5" t="s">
        <v>481</v>
      </c>
      <c r="N200" s="47" t="s">
        <v>849</v>
      </c>
      <c r="O200" s="47"/>
      <c r="P200" s="47"/>
      <c r="Q200" s="55" t="s">
        <v>481</v>
      </c>
      <c r="R200" s="59" t="s">
        <v>849</v>
      </c>
      <c r="S200" s="65" t="s">
        <v>640</v>
      </c>
      <c r="T200" s="65" t="s">
        <v>1012</v>
      </c>
      <c r="U200" s="5" t="s">
        <v>289</v>
      </c>
      <c r="V200" s="49" t="s">
        <v>113</v>
      </c>
      <c r="W200" s="2"/>
    </row>
    <row r="201" spans="1:23" x14ac:dyDescent="0.25">
      <c r="A201" s="16" t="str">
        <f t="shared" si="17"/>
        <v/>
      </c>
      <c r="B201" s="2">
        <v>178</v>
      </c>
      <c r="C201" s="33" t="s">
        <v>114</v>
      </c>
      <c r="D201" s="5" t="s">
        <v>290</v>
      </c>
      <c r="E201" s="71"/>
      <c r="F201" s="6" t="s">
        <v>1131</v>
      </c>
      <c r="G201" s="26">
        <v>99</v>
      </c>
      <c r="H201" s="6"/>
      <c r="I201" s="38" t="str">
        <f t="shared" si="26"/>
        <v>cD99</v>
      </c>
      <c r="J201" s="38"/>
      <c r="M201" s="5" t="s">
        <v>482</v>
      </c>
      <c r="N201" s="47" t="s">
        <v>1367</v>
      </c>
      <c r="O201" s="47"/>
      <c r="P201" s="47"/>
      <c r="Q201" s="55" t="s">
        <v>482</v>
      </c>
      <c r="R201" s="59" t="s">
        <v>850</v>
      </c>
      <c r="S201" s="65" t="s">
        <v>642</v>
      </c>
      <c r="T201" s="65" t="s">
        <v>641</v>
      </c>
      <c r="U201" s="5" t="s">
        <v>290</v>
      </c>
      <c r="V201" s="43" t="s">
        <v>114</v>
      </c>
      <c r="W201" s="2"/>
    </row>
    <row r="202" spans="1:23" x14ac:dyDescent="0.25">
      <c r="A202" s="16" t="str">
        <f t="shared" si="17"/>
        <v/>
      </c>
      <c r="B202" s="2">
        <v>179</v>
      </c>
      <c r="C202" s="33" t="s">
        <v>115</v>
      </c>
      <c r="D202" s="2" t="s">
        <v>291</v>
      </c>
      <c r="E202" s="71"/>
      <c r="F202" s="6" t="s">
        <v>948</v>
      </c>
      <c r="G202" s="26" t="s">
        <v>948</v>
      </c>
      <c r="H202" s="6"/>
      <c r="I202" s="38" t="s">
        <v>948</v>
      </c>
      <c r="J202" s="38"/>
      <c r="K202" s="5"/>
      <c r="L202" s="5"/>
      <c r="M202" s="5" t="s">
        <v>948</v>
      </c>
      <c r="N202" s="19" t="s">
        <v>948</v>
      </c>
      <c r="O202" s="19"/>
      <c r="P202" s="19"/>
      <c r="Q202" s="55" t="s">
        <v>483</v>
      </c>
      <c r="R202" s="58" t="s">
        <v>851</v>
      </c>
      <c r="S202" s="65" t="s">
        <v>643</v>
      </c>
      <c r="T202" s="65" t="s">
        <v>675</v>
      </c>
      <c r="U202" s="2" t="s">
        <v>291</v>
      </c>
      <c r="V202" s="43" t="s">
        <v>115</v>
      </c>
      <c r="W202" s="2"/>
    </row>
    <row r="203" spans="1:23" x14ac:dyDescent="0.25">
      <c r="A203" s="16" t="str">
        <f t="shared" si="17"/>
        <v/>
      </c>
      <c r="B203" s="2">
        <v>180</v>
      </c>
      <c r="C203" s="34" t="s">
        <v>116</v>
      </c>
      <c r="D203" s="5" t="s">
        <v>292</v>
      </c>
      <c r="E203" s="74"/>
      <c r="F203" s="6" t="s">
        <v>1131</v>
      </c>
      <c r="G203" s="26">
        <v>99</v>
      </c>
      <c r="H203" s="6"/>
      <c r="I203" s="38" t="str">
        <f>CONCATENATE("c",F203,G203,H203)</f>
        <v>cD99</v>
      </c>
      <c r="J203" s="38"/>
      <c r="K203" s="5"/>
      <c r="L203" s="5"/>
      <c r="M203" s="5" t="s">
        <v>484</v>
      </c>
      <c r="N203" s="47" t="s">
        <v>852</v>
      </c>
      <c r="O203" s="47"/>
      <c r="P203" s="47"/>
      <c r="Q203" s="55" t="s">
        <v>484</v>
      </c>
      <c r="R203" s="59" t="s">
        <v>852</v>
      </c>
      <c r="S203" s="65" t="s">
        <v>644</v>
      </c>
      <c r="T203" s="65" t="s">
        <v>1010</v>
      </c>
      <c r="U203" s="5" t="s">
        <v>292</v>
      </c>
      <c r="V203" s="49" t="s">
        <v>116</v>
      </c>
      <c r="W203" s="2"/>
    </row>
    <row r="204" spans="1:23" x14ac:dyDescent="0.25">
      <c r="A204" s="16" t="str">
        <f t="shared" si="17"/>
        <v/>
      </c>
      <c r="B204" s="2">
        <v>181</v>
      </c>
      <c r="C204" s="34" t="s">
        <v>117</v>
      </c>
      <c r="D204" s="5" t="s">
        <v>293</v>
      </c>
      <c r="E204" s="74"/>
      <c r="F204" s="6" t="s">
        <v>1131</v>
      </c>
      <c r="G204" s="26">
        <v>99</v>
      </c>
      <c r="H204" s="6"/>
      <c r="I204" s="38" t="str">
        <f>CONCATENATE("c",F204,G204,H204)</f>
        <v>cD99</v>
      </c>
      <c r="J204" s="38"/>
      <c r="K204" s="5"/>
      <c r="L204" s="5"/>
      <c r="M204" s="5" t="s">
        <v>485</v>
      </c>
      <c r="N204" s="47" t="s">
        <v>853</v>
      </c>
      <c r="O204" s="47"/>
      <c r="P204" s="47"/>
      <c r="Q204" s="55" t="s">
        <v>485</v>
      </c>
      <c r="R204" s="59" t="s">
        <v>853</v>
      </c>
      <c r="S204" s="65"/>
      <c r="T204" s="65"/>
      <c r="U204" s="5" t="s">
        <v>293</v>
      </c>
      <c r="V204" s="49" t="s">
        <v>117</v>
      </c>
      <c r="W204" s="2"/>
    </row>
    <row r="205" spans="1:23" x14ac:dyDescent="0.25">
      <c r="A205" s="16" t="str">
        <f t="shared" si="17"/>
        <v/>
      </c>
      <c r="B205" s="2">
        <v>182</v>
      </c>
      <c r="C205" s="34" t="s">
        <v>118</v>
      </c>
      <c r="D205" s="5" t="s">
        <v>294</v>
      </c>
      <c r="E205" s="74"/>
      <c r="F205" s="6" t="s">
        <v>1131</v>
      </c>
      <c r="G205" s="26">
        <v>99</v>
      </c>
      <c r="H205" s="6"/>
      <c r="I205" s="38" t="str">
        <f>CONCATENATE("c",F205,G205,H205)</f>
        <v>cD99</v>
      </c>
      <c r="J205" s="38"/>
      <c r="K205" s="5"/>
      <c r="L205" s="5"/>
      <c r="M205" s="5" t="s">
        <v>486</v>
      </c>
      <c r="N205" s="47" t="s">
        <v>486</v>
      </c>
      <c r="O205" s="47"/>
      <c r="P205" s="47"/>
      <c r="Q205" s="55" t="s">
        <v>486</v>
      </c>
      <c r="R205" s="59" t="s">
        <v>486</v>
      </c>
      <c r="S205" s="65"/>
      <c r="T205" s="65"/>
      <c r="U205" s="5" t="s">
        <v>294</v>
      </c>
      <c r="V205" s="49" t="s">
        <v>118</v>
      </c>
      <c r="W205" s="2"/>
    </row>
    <row r="206" spans="1:23" x14ac:dyDescent="0.25">
      <c r="A206" s="16" t="str">
        <f t="shared" ref="A206:A254" si="27">IF(J206&lt;&gt;"",IF(H206&lt;&gt;"",CONCATENATE("....",F206,".",G206,".",H206,". - ",D206),IF(G206&lt;&gt;"",CONCATENATE("...",F206,".",G206,". - ",D206),CONCATENATE("..",F206,". - ",D206))),"")</f>
        <v/>
      </c>
      <c r="B206" s="2">
        <v>183</v>
      </c>
      <c r="C206" s="34" t="s">
        <v>119</v>
      </c>
      <c r="D206" s="5" t="s">
        <v>295</v>
      </c>
      <c r="E206" s="74"/>
      <c r="F206" s="6" t="s">
        <v>1131</v>
      </c>
      <c r="G206" s="26">
        <v>99</v>
      </c>
      <c r="H206" s="6"/>
      <c r="I206" s="38" t="str">
        <f>CONCATENATE("c",F206,G206,H206)</f>
        <v>cD99</v>
      </c>
      <c r="J206" s="38"/>
      <c r="K206" s="5"/>
      <c r="L206" s="5"/>
      <c r="M206" s="5" t="s">
        <v>487</v>
      </c>
      <c r="N206" s="47" t="s">
        <v>854</v>
      </c>
      <c r="O206" s="47"/>
      <c r="P206" s="47"/>
      <c r="Q206" s="55" t="s">
        <v>487</v>
      </c>
      <c r="R206" s="59" t="s">
        <v>854</v>
      </c>
      <c r="S206" s="65"/>
      <c r="T206" s="65"/>
      <c r="U206" s="5" t="s">
        <v>295</v>
      </c>
      <c r="V206" s="49" t="s">
        <v>119</v>
      </c>
      <c r="W206" s="2"/>
    </row>
    <row r="207" spans="1:23" ht="25.5" x14ac:dyDescent="0.25">
      <c r="A207" s="16" t="str">
        <f t="shared" si="27"/>
        <v/>
      </c>
      <c r="B207" s="2">
        <v>184</v>
      </c>
      <c r="C207" s="34" t="s">
        <v>120</v>
      </c>
      <c r="D207" s="5" t="s">
        <v>296</v>
      </c>
      <c r="E207" s="74"/>
      <c r="F207" s="6" t="s">
        <v>1131</v>
      </c>
      <c r="G207" s="26">
        <v>99</v>
      </c>
      <c r="H207" s="6"/>
      <c r="I207" s="38" t="str">
        <f>CONCATENATE("c",F207,G207,H207)</f>
        <v>cD99</v>
      </c>
      <c r="J207" s="38"/>
      <c r="K207" s="5" t="s">
        <v>1271</v>
      </c>
      <c r="L207" s="5" t="s">
        <v>1206</v>
      </c>
      <c r="M207" s="5" t="s">
        <v>1180</v>
      </c>
      <c r="N207" s="47" t="s">
        <v>1181</v>
      </c>
      <c r="O207" s="47"/>
      <c r="P207" s="47"/>
      <c r="Q207" s="55" t="s">
        <v>488</v>
      </c>
      <c r="R207" s="59" t="s">
        <v>855</v>
      </c>
      <c r="S207" s="65" t="s">
        <v>645</v>
      </c>
      <c r="T207" s="65" t="s">
        <v>1011</v>
      </c>
      <c r="U207" s="5" t="s">
        <v>296</v>
      </c>
      <c r="V207" s="49" t="s">
        <v>120</v>
      </c>
      <c r="W207" s="2"/>
    </row>
    <row r="208" spans="1:23" x14ac:dyDescent="0.25">
      <c r="A208" s="16" t="str">
        <f t="shared" si="27"/>
        <v>...D.12. - Congenital anomalies</v>
      </c>
      <c r="B208" s="2">
        <v>185</v>
      </c>
      <c r="C208" s="33" t="s">
        <v>121</v>
      </c>
      <c r="D208" s="2" t="s">
        <v>297</v>
      </c>
      <c r="E208" s="71"/>
      <c r="F208" s="6" t="s">
        <v>1131</v>
      </c>
      <c r="G208" s="26" t="s">
        <v>1142</v>
      </c>
      <c r="H208" s="6"/>
      <c r="I208" s="38" t="s">
        <v>948</v>
      </c>
      <c r="J208" s="38" t="str">
        <f>CONCATENATE(F208,G208,H208)</f>
        <v>D12</v>
      </c>
      <c r="K208" s="5"/>
      <c r="L208" s="5"/>
      <c r="M208" s="5" t="s">
        <v>948</v>
      </c>
      <c r="N208" s="19" t="s">
        <v>948</v>
      </c>
      <c r="O208" s="19"/>
      <c r="P208" s="19"/>
      <c r="Q208" s="55" t="s">
        <v>489</v>
      </c>
      <c r="R208" s="58" t="s">
        <v>856</v>
      </c>
      <c r="S208" s="65" t="s">
        <v>647</v>
      </c>
      <c r="T208" s="65" t="s">
        <v>646</v>
      </c>
      <c r="U208" s="2" t="s">
        <v>297</v>
      </c>
      <c r="V208" s="43" t="s">
        <v>121</v>
      </c>
      <c r="W208" s="2"/>
    </row>
    <row r="209" spans="1:23" x14ac:dyDescent="0.25">
      <c r="A209" s="16" t="str">
        <f t="shared" si="27"/>
        <v/>
      </c>
      <c r="B209" s="2">
        <v>186</v>
      </c>
      <c r="C209" s="34" t="s">
        <v>122</v>
      </c>
      <c r="D209" s="5" t="s">
        <v>298</v>
      </c>
      <c r="E209" s="74"/>
      <c r="F209" s="6" t="s">
        <v>1131</v>
      </c>
      <c r="G209" s="26" t="s">
        <v>1142</v>
      </c>
      <c r="H209" s="6"/>
      <c r="I209" s="38" t="str">
        <f t="shared" ref="I209:I215" si="28">CONCATENATE("c",F209,G209,H209)</f>
        <v>cD12</v>
      </c>
      <c r="J209" s="38"/>
      <c r="K209" s="5"/>
      <c r="L209" s="5"/>
      <c r="M209" s="5" t="s">
        <v>490</v>
      </c>
      <c r="N209" s="47" t="s">
        <v>857</v>
      </c>
      <c r="O209" s="47"/>
      <c r="P209" s="47"/>
      <c r="Q209" s="55" t="s">
        <v>490</v>
      </c>
      <c r="R209" s="59" t="s">
        <v>857</v>
      </c>
      <c r="S209" s="65" t="s">
        <v>648</v>
      </c>
      <c r="T209" s="65" t="s">
        <v>1003</v>
      </c>
      <c r="U209" s="5" t="s">
        <v>298</v>
      </c>
      <c r="V209" s="49" t="s">
        <v>122</v>
      </c>
      <c r="W209" s="2"/>
    </row>
    <row r="210" spans="1:23" x14ac:dyDescent="0.25">
      <c r="A210" s="16" t="str">
        <f t="shared" si="27"/>
        <v/>
      </c>
      <c r="B210" s="2">
        <v>187</v>
      </c>
      <c r="C210" s="34" t="s">
        <v>123</v>
      </c>
      <c r="D210" s="5" t="s">
        <v>299</v>
      </c>
      <c r="E210" s="74"/>
      <c r="F210" s="6" t="s">
        <v>1131</v>
      </c>
      <c r="G210" s="26" t="s">
        <v>1142</v>
      </c>
      <c r="H210" s="6"/>
      <c r="I210" s="38" t="str">
        <f t="shared" si="28"/>
        <v>cD12</v>
      </c>
      <c r="J210" s="38"/>
      <c r="K210" s="5"/>
      <c r="L210" s="5"/>
      <c r="M210" s="5" t="s">
        <v>491</v>
      </c>
      <c r="N210" s="47" t="s">
        <v>858</v>
      </c>
      <c r="O210" s="47"/>
      <c r="P210" s="47"/>
      <c r="Q210" s="55" t="s">
        <v>491</v>
      </c>
      <c r="R210" s="59" t="s">
        <v>858</v>
      </c>
      <c r="S210" s="65" t="s">
        <v>649</v>
      </c>
      <c r="T210" s="65" t="s">
        <v>1008</v>
      </c>
      <c r="U210" s="5" t="s">
        <v>299</v>
      </c>
      <c r="V210" s="49" t="s">
        <v>123</v>
      </c>
      <c r="W210" s="2"/>
    </row>
    <row r="211" spans="1:23" x14ac:dyDescent="0.25">
      <c r="A211" s="16" t="str">
        <f t="shared" si="27"/>
        <v/>
      </c>
      <c r="B211" s="2">
        <v>188</v>
      </c>
      <c r="C211" s="34" t="s">
        <v>124</v>
      </c>
      <c r="D211" s="5" t="s">
        <v>300</v>
      </c>
      <c r="E211" s="74"/>
      <c r="F211" s="6" t="s">
        <v>1131</v>
      </c>
      <c r="G211" s="26" t="s">
        <v>1142</v>
      </c>
      <c r="H211" s="6"/>
      <c r="I211" s="38" t="str">
        <f t="shared" si="28"/>
        <v>cD12</v>
      </c>
      <c r="J211" s="38"/>
      <c r="K211" s="5"/>
      <c r="L211" s="5"/>
      <c r="M211" s="5" t="s">
        <v>492</v>
      </c>
      <c r="N211" s="47" t="s">
        <v>492</v>
      </c>
      <c r="O211" s="47"/>
      <c r="P211" s="47"/>
      <c r="Q211" s="55" t="s">
        <v>492</v>
      </c>
      <c r="R211" s="59" t="s">
        <v>492</v>
      </c>
      <c r="S211" s="67">
        <v>758</v>
      </c>
      <c r="T211" s="67">
        <v>758</v>
      </c>
      <c r="U211" s="5" t="s">
        <v>300</v>
      </c>
      <c r="V211" s="49" t="s">
        <v>124</v>
      </c>
      <c r="W211" s="2"/>
    </row>
    <row r="212" spans="1:23" x14ac:dyDescent="0.25">
      <c r="A212" s="16" t="str">
        <f t="shared" si="27"/>
        <v/>
      </c>
      <c r="B212" s="2">
        <v>189</v>
      </c>
      <c r="C212" s="34" t="s">
        <v>125</v>
      </c>
      <c r="D212" s="5" t="s">
        <v>301</v>
      </c>
      <c r="E212" s="74"/>
      <c r="F212" s="6" t="s">
        <v>1131</v>
      </c>
      <c r="G212" s="26" t="s">
        <v>1142</v>
      </c>
      <c r="H212" s="6"/>
      <c r="I212" s="38" t="str">
        <f t="shared" si="28"/>
        <v>cD12</v>
      </c>
      <c r="J212" s="38"/>
      <c r="K212" s="5"/>
      <c r="L212" s="5"/>
      <c r="M212" s="5" t="s">
        <v>493</v>
      </c>
      <c r="N212" s="47" t="s">
        <v>859</v>
      </c>
      <c r="O212" s="47"/>
      <c r="P212" s="47"/>
      <c r="Q212" s="55" t="s">
        <v>493</v>
      </c>
      <c r="R212" s="59" t="s">
        <v>859</v>
      </c>
      <c r="S212" s="65" t="s">
        <v>650</v>
      </c>
      <c r="T212" s="65" t="s">
        <v>1006</v>
      </c>
      <c r="U212" s="5" t="s">
        <v>301</v>
      </c>
      <c r="V212" s="49" t="s">
        <v>125</v>
      </c>
      <c r="W212" s="2"/>
    </row>
    <row r="213" spans="1:23" ht="25.5" x14ac:dyDescent="0.25">
      <c r="A213" s="16" t="str">
        <f t="shared" si="27"/>
        <v/>
      </c>
      <c r="B213" s="2">
        <v>190</v>
      </c>
      <c r="C213" s="34" t="s">
        <v>126</v>
      </c>
      <c r="D213" s="5" t="s">
        <v>302</v>
      </c>
      <c r="E213" s="74"/>
      <c r="F213" s="6" t="s">
        <v>1131</v>
      </c>
      <c r="G213" s="26" t="s">
        <v>1142</v>
      </c>
      <c r="H213" s="6"/>
      <c r="I213" s="38" t="str">
        <f t="shared" si="28"/>
        <v>cD12</v>
      </c>
      <c r="J213" s="38"/>
      <c r="K213" s="5"/>
      <c r="L213" s="5"/>
      <c r="M213" s="5" t="s">
        <v>494</v>
      </c>
      <c r="N213" s="47" t="s">
        <v>860</v>
      </c>
      <c r="O213" s="47"/>
      <c r="P213" s="47"/>
      <c r="Q213" s="55" t="s">
        <v>494</v>
      </c>
      <c r="R213" s="59" t="s">
        <v>860</v>
      </c>
      <c r="S213" s="65" t="s">
        <v>1004</v>
      </c>
      <c r="T213" s="65" t="s">
        <v>1005</v>
      </c>
      <c r="U213" s="5" t="s">
        <v>302</v>
      </c>
      <c r="V213" s="49" t="s">
        <v>126</v>
      </c>
      <c r="W213" s="2"/>
    </row>
    <row r="214" spans="1:23" ht="25.5" x14ac:dyDescent="0.25">
      <c r="A214" s="16" t="str">
        <f t="shared" si="27"/>
        <v/>
      </c>
      <c r="B214" s="2">
        <v>191</v>
      </c>
      <c r="C214" s="34" t="s">
        <v>127</v>
      </c>
      <c r="D214" s="5" t="s">
        <v>303</v>
      </c>
      <c r="E214" s="74"/>
      <c r="F214" s="6" t="s">
        <v>1131</v>
      </c>
      <c r="G214" s="26" t="s">
        <v>1142</v>
      </c>
      <c r="H214" s="6"/>
      <c r="I214" s="38" t="str">
        <f t="shared" si="28"/>
        <v>cD12</v>
      </c>
      <c r="J214" s="38"/>
      <c r="K214" s="5"/>
      <c r="L214" s="5"/>
      <c r="M214" s="5" t="s">
        <v>495</v>
      </c>
      <c r="N214" s="47" t="s">
        <v>861</v>
      </c>
      <c r="O214" s="47"/>
      <c r="P214" s="47"/>
      <c r="Q214" s="55" t="s">
        <v>495</v>
      </c>
      <c r="R214" s="59" t="s">
        <v>861</v>
      </c>
      <c r="S214" s="65" t="s">
        <v>651</v>
      </c>
      <c r="T214" s="65" t="s">
        <v>1007</v>
      </c>
      <c r="U214" s="5" t="s">
        <v>303</v>
      </c>
      <c r="V214" s="49" t="s">
        <v>127</v>
      </c>
      <c r="W214" s="2"/>
    </row>
    <row r="215" spans="1:23" x14ac:dyDescent="0.25">
      <c r="A215" s="16" t="str">
        <f t="shared" si="27"/>
        <v>...D.13. - Urinary tract infection</v>
      </c>
      <c r="B215" s="2"/>
      <c r="C215" s="34" t="s">
        <v>1513</v>
      </c>
      <c r="D215" s="5" t="s">
        <v>1513</v>
      </c>
      <c r="E215" s="74"/>
      <c r="F215" s="6" t="s">
        <v>1131</v>
      </c>
      <c r="G215" s="26" t="s">
        <v>1504</v>
      </c>
      <c r="H215" s="6"/>
      <c r="I215" s="38" t="str">
        <f t="shared" si="28"/>
        <v>cD13</v>
      </c>
      <c r="J215" s="38" t="str">
        <f>CONCATENATE(F215,G215,H215)</f>
        <v>D13</v>
      </c>
      <c r="K215" s="5" t="s">
        <v>1555</v>
      </c>
      <c r="L215" s="5" t="s">
        <v>1516</v>
      </c>
      <c r="M215" s="5" t="s">
        <v>1552</v>
      </c>
      <c r="N215" s="47" t="s">
        <v>1551</v>
      </c>
      <c r="O215" s="47"/>
      <c r="P215" s="47"/>
      <c r="Q215" s="55"/>
      <c r="R215" s="59"/>
      <c r="S215" s="65"/>
      <c r="T215" s="65"/>
      <c r="U215" s="5"/>
      <c r="V215" s="49"/>
      <c r="W215" s="2"/>
    </row>
    <row r="216" spans="1:23" x14ac:dyDescent="0.25">
      <c r="A216" s="16" t="str">
        <f t="shared" si="27"/>
        <v/>
      </c>
      <c r="B216" s="2">
        <v>192</v>
      </c>
      <c r="C216" s="33" t="s">
        <v>128</v>
      </c>
      <c r="D216" s="2" t="s">
        <v>304</v>
      </c>
      <c r="E216" s="71"/>
      <c r="F216" s="6" t="s">
        <v>948</v>
      </c>
      <c r="G216" s="26"/>
      <c r="H216" s="6"/>
      <c r="I216" s="38" t="s">
        <v>948</v>
      </c>
      <c r="J216" s="38"/>
      <c r="K216" s="5"/>
      <c r="L216" s="5"/>
      <c r="M216" s="5" t="s">
        <v>948</v>
      </c>
      <c r="N216" s="19" t="s">
        <v>948</v>
      </c>
      <c r="O216" s="19"/>
      <c r="P216" s="19"/>
      <c r="Q216" s="55" t="s">
        <v>496</v>
      </c>
      <c r="R216" s="58" t="s">
        <v>862</v>
      </c>
      <c r="S216" s="65"/>
      <c r="T216" s="65"/>
      <c r="U216" s="2" t="s">
        <v>304</v>
      </c>
      <c r="V216" s="43" t="s">
        <v>128</v>
      </c>
      <c r="W216" s="2"/>
    </row>
    <row r="217" spans="1:23" x14ac:dyDescent="0.25">
      <c r="A217" s="16" t="str">
        <f t="shared" si="27"/>
        <v/>
      </c>
      <c r="B217" s="2">
        <v>193</v>
      </c>
      <c r="C217" s="34" t="s">
        <v>129</v>
      </c>
      <c r="D217" s="5" t="s">
        <v>305</v>
      </c>
      <c r="E217" s="74"/>
      <c r="F217" s="6" t="s">
        <v>1131</v>
      </c>
      <c r="G217" s="26">
        <v>99</v>
      </c>
      <c r="H217" s="6"/>
      <c r="I217" s="38" t="str">
        <f>CONCATENATE("c",F217,G217,H217)</f>
        <v>cD99</v>
      </c>
      <c r="J217" s="38"/>
      <c r="K217" s="5"/>
      <c r="L217" s="5"/>
      <c r="M217" s="5" t="s">
        <v>863</v>
      </c>
      <c r="N217" s="19" t="s">
        <v>863</v>
      </c>
      <c r="O217" s="19"/>
      <c r="P217" s="19"/>
      <c r="Q217" s="55" t="s">
        <v>863</v>
      </c>
      <c r="R217" s="60" t="s">
        <v>863</v>
      </c>
      <c r="S217" s="65"/>
      <c r="T217" s="65"/>
      <c r="U217" s="5" t="s">
        <v>305</v>
      </c>
      <c r="V217" s="49" t="s">
        <v>129</v>
      </c>
      <c r="W217" s="2"/>
    </row>
    <row r="218" spans="1:23" x14ac:dyDescent="0.25">
      <c r="A218" s="16" t="str">
        <f t="shared" si="27"/>
        <v/>
      </c>
      <c r="B218" s="2">
        <v>194</v>
      </c>
      <c r="C218" s="34" t="s">
        <v>130</v>
      </c>
      <c r="D218" s="5" t="s">
        <v>306</v>
      </c>
      <c r="E218" s="74"/>
      <c r="F218" s="6" t="s">
        <v>1131</v>
      </c>
      <c r="G218" s="26">
        <v>99</v>
      </c>
      <c r="H218" s="6"/>
      <c r="I218" s="38" t="str">
        <f>CONCATENATE("c",F218,G218,H218)</f>
        <v>cD99</v>
      </c>
      <c r="J218" s="38"/>
      <c r="K218" s="5"/>
      <c r="L218" s="5"/>
      <c r="M218" s="5" t="s">
        <v>497</v>
      </c>
      <c r="N218" s="47" t="s">
        <v>497</v>
      </c>
      <c r="O218" s="47"/>
      <c r="P218" s="47"/>
      <c r="Q218" s="55" t="s">
        <v>497</v>
      </c>
      <c r="R218" s="59" t="s">
        <v>497</v>
      </c>
      <c r="S218" s="65"/>
      <c r="T218" s="65"/>
      <c r="U218" s="5" t="s">
        <v>306</v>
      </c>
      <c r="V218" s="49" t="s">
        <v>130</v>
      </c>
      <c r="W218" s="2"/>
    </row>
    <row r="219" spans="1:23" x14ac:dyDescent="0.25">
      <c r="A219" s="16" t="str">
        <f t="shared" si="27"/>
        <v/>
      </c>
      <c r="B219" s="2">
        <v>195</v>
      </c>
      <c r="C219" s="34" t="s">
        <v>131</v>
      </c>
      <c r="D219" s="5" t="s">
        <v>307</v>
      </c>
      <c r="E219" s="74"/>
      <c r="F219" s="6" t="s">
        <v>1131</v>
      </c>
      <c r="G219" s="26">
        <v>99</v>
      </c>
      <c r="H219" s="6"/>
      <c r="I219" s="38" t="str">
        <f>CONCATENATE("c",F219,G219,H219)</f>
        <v>cD99</v>
      </c>
      <c r="J219" s="38"/>
      <c r="K219" s="5"/>
      <c r="L219" s="5"/>
      <c r="M219" s="5" t="s">
        <v>498</v>
      </c>
      <c r="N219" s="47" t="s">
        <v>864</v>
      </c>
      <c r="O219" s="47"/>
      <c r="P219" s="47"/>
      <c r="Q219" s="55" t="s">
        <v>498</v>
      </c>
      <c r="R219" s="59" t="s">
        <v>864</v>
      </c>
      <c r="S219" s="65"/>
      <c r="T219" s="65"/>
      <c r="U219" s="5" t="s">
        <v>307</v>
      </c>
      <c r="V219" s="49" t="s">
        <v>131</v>
      </c>
      <c r="W219" s="2"/>
    </row>
    <row r="220" spans="1:23" x14ac:dyDescent="0.25">
      <c r="A220" s="16" t="str">
        <f t="shared" si="27"/>
        <v/>
      </c>
      <c r="B220" s="2">
        <v>196</v>
      </c>
      <c r="C220" s="34" t="s">
        <v>742</v>
      </c>
      <c r="D220" s="5" t="s">
        <v>878</v>
      </c>
      <c r="E220" s="74"/>
      <c r="F220" s="6" t="s">
        <v>1131</v>
      </c>
      <c r="G220" s="26">
        <v>99</v>
      </c>
      <c r="H220" s="6"/>
      <c r="I220" s="38" t="str">
        <f>CONCATENATE("c",F220,G220,H220)</f>
        <v>cD99</v>
      </c>
      <c r="J220" s="38"/>
      <c r="K220" s="5"/>
      <c r="L220" s="5"/>
      <c r="M220" s="5" t="s">
        <v>988</v>
      </c>
      <c r="N220" s="47" t="s">
        <v>865</v>
      </c>
      <c r="O220" s="47"/>
      <c r="P220" s="47"/>
      <c r="Q220" s="55" t="s">
        <v>988</v>
      </c>
      <c r="R220" s="59" t="s">
        <v>865</v>
      </c>
      <c r="S220" s="65"/>
      <c r="T220" s="65"/>
      <c r="U220" s="5" t="s">
        <v>878</v>
      </c>
      <c r="V220" s="49" t="s">
        <v>742</v>
      </c>
      <c r="W220" s="2"/>
    </row>
    <row r="221" spans="1:23" x14ac:dyDescent="0.25">
      <c r="A221" s="16" t="str">
        <f>IF(J221&lt;&gt;"",IF(H221&lt;&gt;"",CONCATENATE("....",F221,".",G221,".",H221,". - ",D221),IF(G221&lt;&gt;"",CONCATENATE("...",F221,".",G221,". - ",D221),CONCATENATE("..",F221,". - ",D221))),"")</f>
        <v>...D.99. - Other Chronic Conditions</v>
      </c>
      <c r="D221" s="46" t="s">
        <v>1241</v>
      </c>
      <c r="F221" s="52" t="s">
        <v>1131</v>
      </c>
      <c r="G221" s="51" t="s">
        <v>1202</v>
      </c>
      <c r="I221" s="41"/>
      <c r="J221" s="38" t="str">
        <f>CONCATENATE(F221,G221,H221)</f>
        <v>D99</v>
      </c>
      <c r="K221" s="79" t="s">
        <v>1486</v>
      </c>
    </row>
    <row r="222" spans="1:23" ht="24" x14ac:dyDescent="0.25">
      <c r="A222" s="16" t="str">
        <f t="shared" si="27"/>
        <v>..E. - Injuries</v>
      </c>
      <c r="B222" s="2">
        <v>197</v>
      </c>
      <c r="C222" s="28" t="s">
        <v>132</v>
      </c>
      <c r="D222" s="2" t="s">
        <v>925</v>
      </c>
      <c r="E222" s="71"/>
      <c r="F222" s="25" t="s">
        <v>1132</v>
      </c>
      <c r="G222" s="26"/>
      <c r="H222" s="6"/>
      <c r="I222" s="38"/>
      <c r="J222" s="38" t="str">
        <f>CONCATENATE(F222,G222,H222)</f>
        <v>E</v>
      </c>
      <c r="K222" s="5"/>
      <c r="L222" s="5"/>
      <c r="M222" s="5" t="s">
        <v>948</v>
      </c>
      <c r="N222" s="19" t="s">
        <v>948</v>
      </c>
      <c r="O222" s="19"/>
      <c r="P222" s="19"/>
      <c r="Q222" s="55" t="s">
        <v>989</v>
      </c>
      <c r="R222" s="58" t="s">
        <v>1110</v>
      </c>
      <c r="S222" s="68" t="s">
        <v>1337</v>
      </c>
      <c r="T222" s="65" t="s">
        <v>652</v>
      </c>
      <c r="U222" s="2" t="s">
        <v>925</v>
      </c>
      <c r="V222" s="43" t="s">
        <v>132</v>
      </c>
      <c r="W222" s="2"/>
    </row>
    <row r="223" spans="1:23" ht="30" x14ac:dyDescent="0.25">
      <c r="A223" s="16" t="str">
        <f t="shared" si="27"/>
        <v/>
      </c>
      <c r="B223" s="2">
        <v>198</v>
      </c>
      <c r="C223" s="33" t="s">
        <v>133</v>
      </c>
      <c r="D223" s="2" t="s">
        <v>308</v>
      </c>
      <c r="E223" s="71"/>
      <c r="F223" s="6" t="s">
        <v>948</v>
      </c>
      <c r="G223" s="26" t="s">
        <v>948</v>
      </c>
      <c r="H223" s="6"/>
      <c r="I223" s="38"/>
      <c r="J223" s="38"/>
      <c r="K223" s="5"/>
      <c r="L223" s="5"/>
      <c r="M223" s="5" t="s">
        <v>948</v>
      </c>
      <c r="N223" s="19" t="s">
        <v>948</v>
      </c>
      <c r="O223" s="19"/>
      <c r="P223" s="19"/>
      <c r="Q223" s="55" t="s">
        <v>990</v>
      </c>
      <c r="R223" s="58" t="s">
        <v>1109</v>
      </c>
      <c r="S223" s="65" t="s">
        <v>653</v>
      </c>
      <c r="T223" s="65" t="s">
        <v>674</v>
      </c>
      <c r="U223" s="2" t="s">
        <v>308</v>
      </c>
      <c r="V223" s="43" t="s">
        <v>133</v>
      </c>
      <c r="W223" s="2"/>
    </row>
    <row r="224" spans="1:23" ht="36" x14ac:dyDescent="0.25">
      <c r="A224" s="16" t="str">
        <f t="shared" si="27"/>
        <v>...E.01. - Road injury</v>
      </c>
      <c r="B224" s="2">
        <v>199</v>
      </c>
      <c r="C224" s="30" t="s">
        <v>134</v>
      </c>
      <c r="D224" s="5" t="s">
        <v>309</v>
      </c>
      <c r="E224" s="71"/>
      <c r="F224" s="6" t="s">
        <v>1132</v>
      </c>
      <c r="G224" s="26" t="s">
        <v>1133</v>
      </c>
      <c r="H224" s="6"/>
      <c r="I224" s="38" t="str">
        <f t="shared" ref="I224:I242" si="29">CONCATENATE("c",F224,G224,H224)</f>
        <v>cE01</v>
      </c>
      <c r="J224" s="38" t="str">
        <f>CONCATENATE(F224,G224,H224)</f>
        <v>E01</v>
      </c>
      <c r="K224" s="5" t="s">
        <v>1208</v>
      </c>
      <c r="L224" s="5" t="s">
        <v>1149</v>
      </c>
      <c r="M224" s="5" t="s">
        <v>1176</v>
      </c>
      <c r="N224" s="19" t="s">
        <v>1177</v>
      </c>
      <c r="O224" s="19"/>
      <c r="P224" s="19"/>
      <c r="Q224" s="55" t="s">
        <v>499</v>
      </c>
      <c r="R224" s="59" t="s">
        <v>866</v>
      </c>
      <c r="S224" s="65" t="s">
        <v>654</v>
      </c>
      <c r="T224" s="65" t="s">
        <v>1000</v>
      </c>
      <c r="U224" s="5" t="s">
        <v>309</v>
      </c>
      <c r="V224" s="43" t="s">
        <v>134</v>
      </c>
      <c r="W224" s="2"/>
    </row>
    <row r="225" spans="1:23" ht="38.25" x14ac:dyDescent="0.25">
      <c r="A225" s="16" t="str">
        <f t="shared" si="27"/>
        <v>...E.02. - Drug overdose (poisoning/substance use disorders)</v>
      </c>
      <c r="B225" s="2"/>
      <c r="C225" s="30" t="s">
        <v>1330</v>
      </c>
      <c r="D225" s="5" t="s">
        <v>1410</v>
      </c>
      <c r="E225" s="71" t="s">
        <v>1409</v>
      </c>
      <c r="F225" s="6" t="s">
        <v>1132</v>
      </c>
      <c r="G225" s="26" t="s">
        <v>1134</v>
      </c>
      <c r="H225" s="6"/>
      <c r="I225" s="38" t="str">
        <f t="shared" si="29"/>
        <v>cE02</v>
      </c>
      <c r="J225" s="38" t="str">
        <f t="shared" ref="J225:J235" si="30">CONCATENATE(F225,G225,H225)</f>
        <v>E02</v>
      </c>
      <c r="K225" s="76" t="s">
        <v>1411</v>
      </c>
      <c r="L225" s="5"/>
      <c r="M225" s="5" t="s">
        <v>1345</v>
      </c>
      <c r="N225" s="19" t="s">
        <v>1364</v>
      </c>
      <c r="O225" s="19"/>
      <c r="P225" s="19"/>
      <c r="Q225" s="55"/>
      <c r="R225" s="59"/>
      <c r="S225" s="65"/>
      <c r="T225" s="65"/>
      <c r="U225" s="5"/>
      <c r="V225" s="43"/>
      <c r="W225" s="2"/>
    </row>
    <row r="226" spans="1:23" x14ac:dyDescent="0.25">
      <c r="A226" s="16" t="str">
        <f t="shared" ref="A226:A234" si="31">IF(J226&lt;&gt;"",IF(H226&lt;&gt;"",CONCATENATE("....",F226,".",G226,".",H226,". - ",D226),IF(G226&lt;&gt;"",CONCATENATE("...",F226,".",G226,". - ",D226),CONCATENATE("..",F226,". - ",D226))),"")</f>
        <v/>
      </c>
      <c r="B226" s="2">
        <v>117</v>
      </c>
      <c r="C226" s="34" t="s">
        <v>71</v>
      </c>
      <c r="D226" s="5" t="s">
        <v>248</v>
      </c>
      <c r="E226" s="74"/>
      <c r="F226" s="6"/>
      <c r="G226" s="26"/>
      <c r="H226" s="6"/>
      <c r="I226" s="38"/>
      <c r="J226" s="38"/>
      <c r="K226" s="5"/>
      <c r="L226" s="5"/>
      <c r="M226" s="5" t="s">
        <v>948</v>
      </c>
      <c r="N226" s="47" t="s">
        <v>948</v>
      </c>
      <c r="O226" s="47"/>
      <c r="P226" s="47"/>
      <c r="Q226" s="55" t="s">
        <v>978</v>
      </c>
      <c r="R226" s="59" t="s">
        <v>797</v>
      </c>
      <c r="S226" s="65" t="s">
        <v>599</v>
      </c>
      <c r="T226" s="65" t="s">
        <v>1099</v>
      </c>
      <c r="U226" s="5" t="s">
        <v>248</v>
      </c>
      <c r="V226" s="49" t="s">
        <v>71</v>
      </c>
      <c r="W226" s="2"/>
    </row>
    <row r="227" spans="1:23" x14ac:dyDescent="0.25">
      <c r="A227" s="16" t="str">
        <f t="shared" si="31"/>
        <v/>
      </c>
      <c r="B227" s="2">
        <v>118</v>
      </c>
      <c r="C227" s="32" t="s">
        <v>666</v>
      </c>
      <c r="D227" s="5" t="s">
        <v>905</v>
      </c>
      <c r="E227" s="71"/>
      <c r="F227" s="6" t="s">
        <v>1132</v>
      </c>
      <c r="G227" s="26" t="s">
        <v>1134</v>
      </c>
      <c r="H227" s="6"/>
      <c r="I227" s="38" t="str">
        <f t="shared" ref="I227:I234" si="32">CONCATENATE("c",F227,G227,H227)</f>
        <v>cE02</v>
      </c>
      <c r="J227" s="38"/>
      <c r="K227" s="5"/>
      <c r="L227" s="5"/>
      <c r="M227" s="5" t="s">
        <v>1329</v>
      </c>
      <c r="N227" s="47" t="s">
        <v>1329</v>
      </c>
      <c r="O227" s="47"/>
      <c r="P227" s="47"/>
      <c r="Q227" s="55" t="s">
        <v>979</v>
      </c>
      <c r="R227" s="59" t="s">
        <v>798</v>
      </c>
      <c r="S227" s="65" t="s">
        <v>600</v>
      </c>
      <c r="T227" s="65" t="s">
        <v>1094</v>
      </c>
      <c r="U227" s="5" t="s">
        <v>905</v>
      </c>
      <c r="V227" s="5" t="s">
        <v>666</v>
      </c>
      <c r="W227" s="2"/>
    </row>
    <row r="228" spans="1:23" x14ac:dyDescent="0.25">
      <c r="A228" s="16" t="str">
        <f t="shared" si="31"/>
        <v/>
      </c>
      <c r="B228" s="2">
        <v>119</v>
      </c>
      <c r="C228" s="32" t="s">
        <v>667</v>
      </c>
      <c r="D228" s="5" t="s">
        <v>906</v>
      </c>
      <c r="E228" s="71"/>
      <c r="F228" s="6" t="s">
        <v>1132</v>
      </c>
      <c r="G228" s="26" t="s">
        <v>1134</v>
      </c>
      <c r="H228" s="6"/>
      <c r="I228" s="38" t="str">
        <f t="shared" si="32"/>
        <v>cE02</v>
      </c>
      <c r="J228" s="38"/>
      <c r="K228" s="5"/>
      <c r="L228" s="5"/>
      <c r="M228" s="5" t="s">
        <v>799</v>
      </c>
      <c r="N228" s="47" t="s">
        <v>799</v>
      </c>
      <c r="O228" s="47"/>
      <c r="P228" s="47"/>
      <c r="Q228" s="55" t="s">
        <v>799</v>
      </c>
      <c r="R228" s="59" t="s">
        <v>799</v>
      </c>
      <c r="S228" s="65" t="s">
        <v>601</v>
      </c>
      <c r="T228" s="65" t="s">
        <v>1093</v>
      </c>
      <c r="U228" s="5" t="s">
        <v>906</v>
      </c>
      <c r="V228" s="5" t="s">
        <v>667</v>
      </c>
      <c r="W228" s="2"/>
    </row>
    <row r="229" spans="1:23" x14ac:dyDescent="0.25">
      <c r="A229" s="16" t="str">
        <f t="shared" si="31"/>
        <v/>
      </c>
      <c r="B229" s="2">
        <v>121</v>
      </c>
      <c r="C229" s="32" t="s">
        <v>725</v>
      </c>
      <c r="D229" s="5" t="s">
        <v>908</v>
      </c>
      <c r="E229" s="71"/>
      <c r="F229" s="6" t="s">
        <v>1132</v>
      </c>
      <c r="G229" s="26" t="s">
        <v>1134</v>
      </c>
      <c r="H229" s="6"/>
      <c r="I229" s="38" t="str">
        <f t="shared" si="32"/>
        <v>cE02</v>
      </c>
      <c r="J229" s="38"/>
      <c r="L229" s="5"/>
      <c r="M229" s="5" t="s">
        <v>801</v>
      </c>
      <c r="N229" s="47" t="s">
        <v>801</v>
      </c>
      <c r="O229" s="47"/>
      <c r="P229" s="47"/>
      <c r="Q229" s="55" t="s">
        <v>801</v>
      </c>
      <c r="R229" s="59" t="s">
        <v>801</v>
      </c>
      <c r="S229" s="65"/>
      <c r="T229" s="65"/>
      <c r="U229" s="5" t="s">
        <v>908</v>
      </c>
      <c r="V229" s="5" t="s">
        <v>725</v>
      </c>
      <c r="W229" s="2"/>
    </row>
    <row r="230" spans="1:23" ht="25.5" x14ac:dyDescent="0.25">
      <c r="A230" s="16" t="str">
        <f t="shared" si="31"/>
        <v/>
      </c>
      <c r="B230" s="2">
        <v>120</v>
      </c>
      <c r="C230" s="32" t="s">
        <v>724</v>
      </c>
      <c r="D230" s="5" t="s">
        <v>1413</v>
      </c>
      <c r="E230" s="71"/>
      <c r="F230" s="6" t="s">
        <v>1132</v>
      </c>
      <c r="G230" s="26" t="s">
        <v>1134</v>
      </c>
      <c r="H230" s="6"/>
      <c r="I230" s="38" t="str">
        <f t="shared" si="32"/>
        <v>cE02</v>
      </c>
      <c r="J230" s="38"/>
      <c r="K230" s="5"/>
      <c r="L230" s="5"/>
      <c r="M230" s="5" t="s">
        <v>800</v>
      </c>
      <c r="N230" s="47" t="s">
        <v>800</v>
      </c>
      <c r="O230" s="47"/>
      <c r="P230" s="47"/>
      <c r="Q230" s="55" t="s">
        <v>800</v>
      </c>
      <c r="R230" s="59" t="s">
        <v>800</v>
      </c>
      <c r="S230" s="65" t="s">
        <v>602</v>
      </c>
      <c r="T230" s="65" t="s">
        <v>1092</v>
      </c>
      <c r="U230" s="5" t="s">
        <v>907</v>
      </c>
      <c r="V230" s="5" t="s">
        <v>724</v>
      </c>
      <c r="W230" s="2"/>
    </row>
    <row r="231" spans="1:23" x14ac:dyDescent="0.25">
      <c r="A231" s="16" t="str">
        <f t="shared" si="31"/>
        <v/>
      </c>
      <c r="B231" s="2">
        <v>122</v>
      </c>
      <c r="C231" s="32" t="s">
        <v>726</v>
      </c>
      <c r="D231" s="5" t="s">
        <v>909</v>
      </c>
      <c r="E231" s="71"/>
      <c r="F231" s="6" t="s">
        <v>1132</v>
      </c>
      <c r="G231" s="26" t="s">
        <v>1134</v>
      </c>
      <c r="H231" s="6"/>
      <c r="I231" s="38" t="str">
        <f t="shared" si="32"/>
        <v>cE02</v>
      </c>
      <c r="J231" s="38"/>
      <c r="K231" s="5" t="s">
        <v>1414</v>
      </c>
      <c r="L231" s="5" t="s">
        <v>1149</v>
      </c>
      <c r="M231" s="5" t="s">
        <v>1332</v>
      </c>
      <c r="N231" s="19" t="s">
        <v>1333</v>
      </c>
      <c r="O231" s="19"/>
      <c r="P231" s="19"/>
      <c r="Q231" s="55" t="s">
        <v>980</v>
      </c>
      <c r="R231" s="59" t="s">
        <v>802</v>
      </c>
      <c r="S231" s="65" t="s">
        <v>603</v>
      </c>
      <c r="T231" s="65" t="s">
        <v>1095</v>
      </c>
      <c r="U231" s="5" t="s">
        <v>909</v>
      </c>
      <c r="V231" s="5" t="s">
        <v>726</v>
      </c>
      <c r="W231" s="2" t="s">
        <v>1207</v>
      </c>
    </row>
    <row r="232" spans="1:23" ht="25.5" x14ac:dyDescent="0.25">
      <c r="A232" s="16" t="str">
        <f t="shared" si="31"/>
        <v>...E.03. - Alcohol-related conditions</v>
      </c>
      <c r="B232" s="2"/>
      <c r="C232" s="78" t="s">
        <v>1465</v>
      </c>
      <c r="D232" s="71" t="s">
        <v>1465</v>
      </c>
      <c r="E232" s="71" t="s">
        <v>1474</v>
      </c>
      <c r="F232" s="6" t="s">
        <v>1132</v>
      </c>
      <c r="G232" s="26" t="s">
        <v>1135</v>
      </c>
      <c r="H232" s="6"/>
      <c r="I232" s="38"/>
      <c r="J232" s="38" t="str">
        <f t="shared" si="30"/>
        <v>E03</v>
      </c>
      <c r="K232" s="5"/>
      <c r="L232" s="5"/>
      <c r="M232" s="5"/>
      <c r="N232" s="19"/>
      <c r="O232" s="19"/>
      <c r="P232" s="19"/>
      <c r="Q232" s="55"/>
      <c r="R232" s="59"/>
      <c r="S232" s="65"/>
      <c r="T232" s="65"/>
      <c r="U232" s="5"/>
      <c r="V232" s="5"/>
      <c r="W232" s="2"/>
    </row>
    <row r="233" spans="1:23" x14ac:dyDescent="0.25">
      <c r="A233" s="16" t="str">
        <f t="shared" si="31"/>
        <v>....E.03.a. - Alcoholic liver disease</v>
      </c>
      <c r="B233" s="2"/>
      <c r="C233" s="78" t="s">
        <v>1466</v>
      </c>
      <c r="D233" s="71" t="s">
        <v>1466</v>
      </c>
      <c r="E233" s="71"/>
      <c r="F233" s="6" t="s">
        <v>1132</v>
      </c>
      <c r="G233" s="26" t="s">
        <v>1135</v>
      </c>
      <c r="H233" s="6" t="s">
        <v>1120</v>
      </c>
      <c r="I233" s="38" t="str">
        <f t="shared" si="32"/>
        <v>cE03a</v>
      </c>
      <c r="J233" s="38" t="str">
        <f t="shared" si="30"/>
        <v>E03a</v>
      </c>
      <c r="K233" s="5" t="s">
        <v>1478</v>
      </c>
      <c r="L233" s="5" t="s">
        <v>1464</v>
      </c>
      <c r="M233" s="5" t="s">
        <v>1469</v>
      </c>
      <c r="N233" s="19" t="s">
        <v>1468</v>
      </c>
      <c r="O233" s="19"/>
      <c r="P233" s="19"/>
      <c r="Q233" s="55"/>
      <c r="R233" s="59"/>
      <c r="S233" s="65"/>
      <c r="T233" s="65"/>
      <c r="U233" s="5"/>
      <c r="V233" s="5"/>
      <c r="W233" s="2"/>
    </row>
    <row r="234" spans="1:23" ht="51" x14ac:dyDescent="0.25">
      <c r="A234" s="16" t="str">
        <f t="shared" si="31"/>
        <v>....E.03.b. - Other alcohol-related</v>
      </c>
      <c r="B234" s="2"/>
      <c r="C234" s="78" t="s">
        <v>1467</v>
      </c>
      <c r="D234" s="71" t="s">
        <v>1467</v>
      </c>
      <c r="E234" s="71"/>
      <c r="F234" s="6" t="s">
        <v>1132</v>
      </c>
      <c r="G234" s="26" t="s">
        <v>1135</v>
      </c>
      <c r="H234" s="6" t="s">
        <v>1121</v>
      </c>
      <c r="I234" s="38" t="str">
        <f t="shared" si="32"/>
        <v>cE03b</v>
      </c>
      <c r="J234" s="38" t="str">
        <f t="shared" si="30"/>
        <v>E03b</v>
      </c>
      <c r="K234" s="62" t="s">
        <v>1479</v>
      </c>
      <c r="L234" s="5" t="s">
        <v>1470</v>
      </c>
      <c r="M234" s="5" t="s">
        <v>1472</v>
      </c>
      <c r="N234" s="19" t="s">
        <v>1471</v>
      </c>
      <c r="O234" s="19"/>
      <c r="P234" s="19"/>
      <c r="Q234" s="55"/>
      <c r="R234" s="59"/>
      <c r="S234" s="65"/>
      <c r="T234" s="65"/>
      <c r="U234" s="5"/>
      <c r="V234" s="5"/>
      <c r="W234" s="2"/>
    </row>
    <row r="235" spans="1:23" x14ac:dyDescent="0.25">
      <c r="A235" s="16" t="str">
        <f t="shared" si="27"/>
        <v>...E.04. - Poisonings (non-drug)</v>
      </c>
      <c r="B235" s="2">
        <v>200</v>
      </c>
      <c r="C235" s="30" t="s">
        <v>1331</v>
      </c>
      <c r="D235" s="5" t="s">
        <v>1343</v>
      </c>
      <c r="E235" s="71"/>
      <c r="F235" s="6" t="s">
        <v>1132</v>
      </c>
      <c r="G235" s="26" t="s">
        <v>1136</v>
      </c>
      <c r="H235" s="6"/>
      <c r="I235" s="38" t="str">
        <f t="shared" si="29"/>
        <v>cE04</v>
      </c>
      <c r="J235" s="38" t="str">
        <f t="shared" si="30"/>
        <v>E04</v>
      </c>
      <c r="K235" s="5"/>
      <c r="L235" s="5" t="s">
        <v>1344</v>
      </c>
      <c r="M235" s="5" t="s">
        <v>1346</v>
      </c>
      <c r="N235" s="47" t="s">
        <v>1347</v>
      </c>
      <c r="O235" s="47"/>
      <c r="P235" s="47"/>
      <c r="Q235" s="55" t="s">
        <v>1111</v>
      </c>
      <c r="R235" s="59" t="s">
        <v>1112</v>
      </c>
      <c r="S235" s="65" t="s">
        <v>655</v>
      </c>
      <c r="T235" s="65" t="s">
        <v>1002</v>
      </c>
      <c r="U235" s="5" t="s">
        <v>310</v>
      </c>
      <c r="V235" s="43" t="s">
        <v>135</v>
      </c>
      <c r="W235" s="2"/>
    </row>
    <row r="236" spans="1:23" x14ac:dyDescent="0.25">
      <c r="A236" s="16" t="str">
        <f t="shared" si="27"/>
        <v>...E.05. - Falls</v>
      </c>
      <c r="B236" s="2">
        <v>201</v>
      </c>
      <c r="C236" s="30" t="s">
        <v>136</v>
      </c>
      <c r="D236" s="5" t="s">
        <v>311</v>
      </c>
      <c r="E236" s="71"/>
      <c r="F236" s="6" t="s">
        <v>1132</v>
      </c>
      <c r="G236" s="26" t="s">
        <v>1137</v>
      </c>
      <c r="H236" s="6"/>
      <c r="I236" s="38" t="str">
        <f t="shared" si="29"/>
        <v>cE05</v>
      </c>
      <c r="J236" s="38" t="str">
        <f>CONCATENATE(F236,G236,H236)</f>
        <v>E05</v>
      </c>
      <c r="K236" s="5" t="s">
        <v>948</v>
      </c>
      <c r="L236" s="5"/>
      <c r="M236" s="5" t="s">
        <v>500</v>
      </c>
      <c r="N236" s="47" t="s">
        <v>867</v>
      </c>
      <c r="O236" s="47"/>
      <c r="P236" s="47"/>
      <c r="Q236" s="55" t="s">
        <v>500</v>
      </c>
      <c r="R236" s="59" t="s">
        <v>867</v>
      </c>
      <c r="S236" s="65" t="s">
        <v>656</v>
      </c>
      <c r="T236" s="65" t="s">
        <v>1001</v>
      </c>
      <c r="U236" s="5" t="s">
        <v>311</v>
      </c>
      <c r="V236" s="43" t="s">
        <v>136</v>
      </c>
      <c r="W236" s="2"/>
    </row>
    <row r="237" spans="1:23" ht="25.5" x14ac:dyDescent="0.25">
      <c r="A237" s="16" t="str">
        <f t="shared" si="27"/>
        <v/>
      </c>
      <c r="B237" s="2">
        <v>202</v>
      </c>
      <c r="C237" s="30" t="s">
        <v>137</v>
      </c>
      <c r="D237" s="5" t="s">
        <v>312</v>
      </c>
      <c r="E237" s="71"/>
      <c r="F237" s="6" t="s">
        <v>1132</v>
      </c>
      <c r="G237" s="26" t="s">
        <v>1138</v>
      </c>
      <c r="H237" s="6"/>
      <c r="I237" s="38" t="str">
        <f t="shared" si="29"/>
        <v>cE06</v>
      </c>
      <c r="J237" s="38"/>
      <c r="M237" s="5" t="s">
        <v>501</v>
      </c>
      <c r="N237" s="47" t="s">
        <v>868</v>
      </c>
      <c r="O237" s="47"/>
      <c r="P237" s="47"/>
      <c r="Q237" s="55" t="s">
        <v>501</v>
      </c>
      <c r="R237" s="59" t="s">
        <v>868</v>
      </c>
      <c r="S237" s="65" t="s">
        <v>657</v>
      </c>
      <c r="T237" s="65" t="s">
        <v>997</v>
      </c>
      <c r="U237" s="5" t="s">
        <v>312</v>
      </c>
      <c r="V237" s="43" t="s">
        <v>137</v>
      </c>
      <c r="W237" s="2"/>
    </row>
    <row r="238" spans="1:23" x14ac:dyDescent="0.25">
      <c r="A238" s="16" t="str">
        <f t="shared" si="27"/>
        <v/>
      </c>
      <c r="B238" s="2">
        <v>203</v>
      </c>
      <c r="C238" s="30" t="s">
        <v>743</v>
      </c>
      <c r="D238" s="5" t="s">
        <v>313</v>
      </c>
      <c r="E238" s="71"/>
      <c r="F238" s="6" t="s">
        <v>1132</v>
      </c>
      <c r="G238" s="26" t="s">
        <v>1138</v>
      </c>
      <c r="H238" s="6"/>
      <c r="I238" s="38" t="str">
        <f t="shared" si="29"/>
        <v>cE06</v>
      </c>
      <c r="J238" s="38"/>
      <c r="K238" s="5"/>
      <c r="L238" s="5"/>
      <c r="M238" s="5" t="s">
        <v>502</v>
      </c>
      <c r="N238" s="47" t="s">
        <v>869</v>
      </c>
      <c r="O238" s="47"/>
      <c r="P238" s="47"/>
      <c r="Q238" s="55" t="s">
        <v>502</v>
      </c>
      <c r="R238" s="59" t="s">
        <v>869</v>
      </c>
      <c r="S238" s="65" t="s">
        <v>658</v>
      </c>
      <c r="T238" s="65" t="s">
        <v>996</v>
      </c>
      <c r="U238" s="5" t="s">
        <v>313</v>
      </c>
      <c r="V238" s="43" t="s">
        <v>138</v>
      </c>
      <c r="W238" s="2"/>
    </row>
    <row r="239" spans="1:23" ht="25.5" x14ac:dyDescent="0.25">
      <c r="A239" s="16" t="str">
        <f t="shared" si="27"/>
        <v/>
      </c>
      <c r="B239" s="2">
        <v>204</v>
      </c>
      <c r="C239" s="30" t="s">
        <v>744</v>
      </c>
      <c r="D239" s="5" t="s">
        <v>881</v>
      </c>
      <c r="E239" s="71"/>
      <c r="F239" s="6" t="s">
        <v>1132</v>
      </c>
      <c r="G239" s="26" t="s">
        <v>1138</v>
      </c>
      <c r="H239" s="6"/>
      <c r="I239" s="38" t="str">
        <f t="shared" si="29"/>
        <v>cE06</v>
      </c>
      <c r="J239" s="38"/>
      <c r="K239" s="5"/>
      <c r="L239" s="5"/>
      <c r="M239" s="5" t="s">
        <v>1326</v>
      </c>
      <c r="N239" s="47" t="s">
        <v>1328</v>
      </c>
      <c r="O239" s="47"/>
      <c r="P239" s="47"/>
      <c r="Q239" s="55" t="s">
        <v>991</v>
      </c>
      <c r="R239" s="59" t="s">
        <v>993</v>
      </c>
      <c r="S239" s="65" t="s">
        <v>659</v>
      </c>
      <c r="T239" s="65" t="s">
        <v>998</v>
      </c>
      <c r="U239" s="5" t="s">
        <v>881</v>
      </c>
      <c r="V239" s="43" t="s">
        <v>744</v>
      </c>
      <c r="W239" s="2"/>
    </row>
    <row r="240" spans="1:23" x14ac:dyDescent="0.25">
      <c r="A240" s="16" t="str">
        <f t="shared" si="27"/>
        <v/>
      </c>
      <c r="B240" s="2"/>
      <c r="C240" s="30" t="s">
        <v>1327</v>
      </c>
      <c r="D240" s="5" t="s">
        <v>1324</v>
      </c>
      <c r="E240" s="71"/>
      <c r="F240" s="6" t="s">
        <v>1132</v>
      </c>
      <c r="G240" s="26" t="s">
        <v>1138</v>
      </c>
      <c r="H240" s="6"/>
      <c r="I240" s="38" t="str">
        <f t="shared" si="29"/>
        <v>cE06</v>
      </c>
      <c r="J240" s="38"/>
      <c r="K240" s="5" t="s">
        <v>1325</v>
      </c>
      <c r="L240" s="5" t="s">
        <v>1191</v>
      </c>
      <c r="M240" s="5" t="s">
        <v>1322</v>
      </c>
      <c r="N240" s="47" t="s">
        <v>1323</v>
      </c>
      <c r="O240" s="47"/>
      <c r="P240" s="47"/>
      <c r="Q240" s="55"/>
      <c r="R240" s="59"/>
      <c r="S240" s="65"/>
      <c r="T240" s="65"/>
      <c r="U240" s="5"/>
      <c r="V240" s="43"/>
      <c r="W240" s="2"/>
    </row>
    <row r="241" spans="1:23" x14ac:dyDescent="0.25">
      <c r="A241" s="16" t="str">
        <f t="shared" si="27"/>
        <v/>
      </c>
      <c r="B241" s="2">
        <v>205</v>
      </c>
      <c r="C241" s="30" t="s">
        <v>745</v>
      </c>
      <c r="D241" s="5" t="s">
        <v>882</v>
      </c>
      <c r="E241" s="71"/>
      <c r="F241" s="6" t="s">
        <v>1132</v>
      </c>
      <c r="G241" s="26" t="s">
        <v>1138</v>
      </c>
      <c r="H241" s="6"/>
      <c r="I241" s="38" t="str">
        <f t="shared" si="29"/>
        <v>cE06</v>
      </c>
      <c r="J241" s="38"/>
      <c r="K241" s="5" t="s">
        <v>1209</v>
      </c>
      <c r="L241" s="5" t="s">
        <v>1149</v>
      </c>
      <c r="M241" s="5" t="s">
        <v>1178</v>
      </c>
      <c r="N241" s="47" t="s">
        <v>1179</v>
      </c>
      <c r="O241" s="47"/>
      <c r="P241" s="47"/>
      <c r="Q241" s="55" t="s">
        <v>503</v>
      </c>
      <c r="R241" s="59" t="s">
        <v>870</v>
      </c>
      <c r="S241" s="65"/>
      <c r="T241" s="65"/>
      <c r="U241" s="5" t="s">
        <v>882</v>
      </c>
      <c r="V241" s="43" t="s">
        <v>745</v>
      </c>
      <c r="W241" s="2"/>
    </row>
    <row r="242" spans="1:23" ht="25.5" x14ac:dyDescent="0.25">
      <c r="A242" s="16" t="str">
        <f t="shared" si="27"/>
        <v>...E.06. - Other unintentional injuries</v>
      </c>
      <c r="B242" s="2">
        <v>206</v>
      </c>
      <c r="C242" s="30" t="s">
        <v>746</v>
      </c>
      <c r="D242" s="5" t="s">
        <v>314</v>
      </c>
      <c r="E242" s="71"/>
      <c r="F242" s="6" t="s">
        <v>1132</v>
      </c>
      <c r="G242" s="26" t="s">
        <v>1138</v>
      </c>
      <c r="H242" s="6"/>
      <c r="I242" s="38" t="str">
        <f t="shared" si="29"/>
        <v>cE06</v>
      </c>
      <c r="J242" s="38" t="str">
        <f>CONCATENATE(F242,G242,H242)</f>
        <v>E06</v>
      </c>
      <c r="K242" s="5" t="s">
        <v>1341</v>
      </c>
      <c r="L242" s="5" t="s">
        <v>1225</v>
      </c>
      <c r="M242" s="5" t="s">
        <v>1226</v>
      </c>
      <c r="N242" s="47" t="s">
        <v>1227</v>
      </c>
      <c r="O242" s="47"/>
      <c r="P242" s="47"/>
      <c r="Q242" s="55" t="s">
        <v>992</v>
      </c>
      <c r="R242" s="59" t="s">
        <v>1108</v>
      </c>
      <c r="S242" s="65" t="s">
        <v>660</v>
      </c>
      <c r="T242" s="65" t="s">
        <v>999</v>
      </c>
      <c r="U242" s="5" t="s">
        <v>314</v>
      </c>
      <c r="V242" s="43" t="s">
        <v>883</v>
      </c>
      <c r="W242" s="22" t="s">
        <v>1246</v>
      </c>
    </row>
    <row r="243" spans="1:23" x14ac:dyDescent="0.25">
      <c r="A243" s="16" t="str">
        <f t="shared" si="27"/>
        <v/>
      </c>
      <c r="B243" s="2">
        <v>207</v>
      </c>
      <c r="C243" s="33" t="s">
        <v>139</v>
      </c>
      <c r="D243" s="2" t="s">
        <v>315</v>
      </c>
      <c r="E243" s="71"/>
      <c r="F243" s="6"/>
      <c r="G243" s="26"/>
      <c r="H243" s="6"/>
      <c r="I243" s="38"/>
      <c r="J243" s="38"/>
      <c r="K243" s="5"/>
      <c r="L243" s="5"/>
      <c r="M243" s="5" t="s">
        <v>948</v>
      </c>
      <c r="N243" s="19" t="s">
        <v>948</v>
      </c>
      <c r="O243" s="19"/>
      <c r="P243" s="19"/>
      <c r="Q243" s="55" t="s">
        <v>504</v>
      </c>
      <c r="R243" s="58" t="s">
        <v>871</v>
      </c>
      <c r="S243" s="65" t="s">
        <v>662</v>
      </c>
      <c r="T243" s="65" t="s">
        <v>661</v>
      </c>
      <c r="U243" s="2" t="s">
        <v>315</v>
      </c>
      <c r="V243" s="43" t="s">
        <v>139</v>
      </c>
      <c r="W243" s="2"/>
    </row>
    <row r="244" spans="1:23" x14ac:dyDescent="0.25">
      <c r="A244" s="16" t="str">
        <f t="shared" si="27"/>
        <v>...E.07. - Suicide/Self-harm</v>
      </c>
      <c r="B244" s="2">
        <v>208</v>
      </c>
      <c r="C244" s="30" t="s">
        <v>140</v>
      </c>
      <c r="D244" s="5" t="s">
        <v>1243</v>
      </c>
      <c r="E244" s="71"/>
      <c r="F244" s="6" t="s">
        <v>1132</v>
      </c>
      <c r="G244" s="26" t="s">
        <v>1139</v>
      </c>
      <c r="H244" s="6"/>
      <c r="I244" s="38" t="str">
        <f t="shared" ref="I244:I251" si="33">CONCATENATE("c",F244,G244,H244)</f>
        <v>cE07</v>
      </c>
      <c r="J244" s="38" t="str">
        <f>CONCATENATE(F244,G244,H244)</f>
        <v>E07</v>
      </c>
      <c r="K244" s="5" t="s">
        <v>1268</v>
      </c>
      <c r="L244" s="5" t="s">
        <v>1191</v>
      </c>
      <c r="M244" s="5" t="s">
        <v>1192</v>
      </c>
      <c r="N244" s="47" t="s">
        <v>1193</v>
      </c>
      <c r="O244" s="47"/>
      <c r="P244" s="47"/>
      <c r="Q244" s="55" t="s">
        <v>505</v>
      </c>
      <c r="R244" s="59" t="s">
        <v>872</v>
      </c>
      <c r="S244" s="65" t="s">
        <v>663</v>
      </c>
      <c r="T244" s="65" t="s">
        <v>995</v>
      </c>
      <c r="U244" s="5" t="s">
        <v>316</v>
      </c>
      <c r="V244" s="43" t="s">
        <v>140</v>
      </c>
      <c r="W244" s="2"/>
    </row>
    <row r="245" spans="1:23" ht="25.5" x14ac:dyDescent="0.25">
      <c r="A245" s="16" t="str">
        <f t="shared" si="27"/>
        <v>...E.08. - Homicide/Interpersonal violence</v>
      </c>
      <c r="B245" s="2">
        <v>209</v>
      </c>
      <c r="C245" s="30" t="s">
        <v>141</v>
      </c>
      <c r="D245" s="5" t="s">
        <v>1242</v>
      </c>
      <c r="E245" s="71" t="s">
        <v>1419</v>
      </c>
      <c r="F245" s="6" t="s">
        <v>1132</v>
      </c>
      <c r="G245" s="26" t="s">
        <v>1140</v>
      </c>
      <c r="H245" s="6"/>
      <c r="I245" s="38" t="s">
        <v>948</v>
      </c>
      <c r="J245" s="38" t="str">
        <f>CONCATENATE(F245,G245,H245)</f>
        <v>E08</v>
      </c>
      <c r="K245" s="5"/>
      <c r="L245" s="5" t="s">
        <v>1191</v>
      </c>
      <c r="O245" s="19"/>
      <c r="P245" s="19"/>
      <c r="Q245" s="55" t="s">
        <v>506</v>
      </c>
      <c r="R245" s="59" t="s">
        <v>873</v>
      </c>
      <c r="S245" s="65" t="s">
        <v>664</v>
      </c>
      <c r="T245" s="65" t="s">
        <v>994</v>
      </c>
      <c r="U245" s="5" t="s">
        <v>317</v>
      </c>
      <c r="V245" s="43" t="s">
        <v>141</v>
      </c>
      <c r="W245" s="2"/>
    </row>
    <row r="246" spans="1:23" ht="25.5" x14ac:dyDescent="0.25">
      <c r="A246" s="16" t="str">
        <f t="shared" si="27"/>
        <v>....E.08.a. - Homicide excluding legal intervention</v>
      </c>
      <c r="B246" s="2"/>
      <c r="C246" s="30"/>
      <c r="D246" s="20" t="s">
        <v>1316</v>
      </c>
      <c r="E246" s="71"/>
      <c r="F246" s="6" t="s">
        <v>1132</v>
      </c>
      <c r="G246" s="26" t="s">
        <v>1140</v>
      </c>
      <c r="H246" s="6" t="s">
        <v>1120</v>
      </c>
      <c r="I246" s="38" t="str">
        <f t="shared" si="33"/>
        <v>cE08a</v>
      </c>
      <c r="J246" s="38" t="str">
        <f t="shared" ref="J246:J249" si="34">CONCATENATE(F246,G246,H246)</f>
        <v>E08a</v>
      </c>
      <c r="K246" s="5" t="s">
        <v>1338</v>
      </c>
      <c r="L246" s="5"/>
      <c r="M246" s="5" t="s">
        <v>1318</v>
      </c>
      <c r="N246" s="19" t="s">
        <v>1320</v>
      </c>
      <c r="O246" s="19"/>
      <c r="P246" s="19"/>
      <c r="Q246" s="55"/>
      <c r="R246" s="59"/>
      <c r="S246" s="65"/>
      <c r="T246" s="65"/>
      <c r="U246" s="5"/>
      <c r="V246" s="43"/>
      <c r="W246" s="2"/>
    </row>
    <row r="247" spans="1:23" ht="43.5" customHeight="1" x14ac:dyDescent="0.25">
      <c r="A247" s="16" t="str">
        <f t="shared" si="27"/>
        <v>....E.08.b. - Legal intervention</v>
      </c>
      <c r="B247" s="2"/>
      <c r="C247" s="30"/>
      <c r="D247" s="20" t="s">
        <v>1315</v>
      </c>
      <c r="E247" s="71"/>
      <c r="F247" s="6" t="s">
        <v>1132</v>
      </c>
      <c r="G247" s="26" t="s">
        <v>1140</v>
      </c>
      <c r="H247" s="6" t="s">
        <v>1121</v>
      </c>
      <c r="I247" s="38" t="str">
        <f t="shared" si="33"/>
        <v>cE08b</v>
      </c>
      <c r="J247" s="38" t="str">
        <f t="shared" si="34"/>
        <v>E08b</v>
      </c>
      <c r="K247" s="5" t="s">
        <v>1339</v>
      </c>
      <c r="L247" s="5" t="s">
        <v>1191</v>
      </c>
      <c r="M247" s="5" t="s">
        <v>1317</v>
      </c>
      <c r="N247" s="19" t="s">
        <v>1321</v>
      </c>
      <c r="O247" s="19"/>
      <c r="P247" s="19"/>
      <c r="Q247" s="55"/>
      <c r="R247" s="59"/>
      <c r="S247" s="65"/>
      <c r="T247" s="65"/>
      <c r="U247" s="5"/>
      <c r="V247" s="43"/>
      <c r="W247" s="2"/>
    </row>
    <row r="248" spans="1:23" ht="63.75" x14ac:dyDescent="0.25">
      <c r="A248" s="16" t="str">
        <f t="shared" si="27"/>
        <v>....E.08.c. - Execution, War, Terrorism</v>
      </c>
      <c r="B248" s="2">
        <v>210</v>
      </c>
      <c r="C248" s="30" t="s">
        <v>142</v>
      </c>
      <c r="D248" s="5" t="s">
        <v>1358</v>
      </c>
      <c r="E248" s="71"/>
      <c r="F248" s="6" t="s">
        <v>1132</v>
      </c>
      <c r="G248" s="26" t="s">
        <v>1140</v>
      </c>
      <c r="H248" s="6" t="s">
        <v>1123</v>
      </c>
      <c r="I248" s="38" t="str">
        <f t="shared" si="33"/>
        <v>cE08c</v>
      </c>
      <c r="J248" s="38" t="str">
        <f t="shared" si="34"/>
        <v>E08c</v>
      </c>
      <c r="K248" s="5" t="s">
        <v>1340</v>
      </c>
      <c r="L248" s="5" t="s">
        <v>1210</v>
      </c>
      <c r="M248" s="5" t="s">
        <v>1453</v>
      </c>
      <c r="N248" s="47" t="s">
        <v>1319</v>
      </c>
      <c r="O248" s="47"/>
      <c r="P248" s="47"/>
      <c r="Q248" s="55" t="s">
        <v>507</v>
      </c>
      <c r="R248" s="59" t="s">
        <v>874</v>
      </c>
      <c r="S248" s="65"/>
      <c r="T248" s="65"/>
      <c r="U248" s="5" t="s">
        <v>318</v>
      </c>
      <c r="V248" s="43" t="s">
        <v>142</v>
      </c>
      <c r="W248" s="22" t="s">
        <v>1211</v>
      </c>
    </row>
    <row r="249" spans="1:23" ht="51" x14ac:dyDescent="0.25">
      <c r="A249" s="16" t="str">
        <f t="shared" si="27"/>
        <v>...E.99. - Injuries of unknown intent (e.g., unintentional or self-harm), including overdoses and deaths by firearm</v>
      </c>
      <c r="B249" s="46"/>
      <c r="C249" s="16" t="s">
        <v>1245</v>
      </c>
      <c r="D249" s="46" t="s">
        <v>1197</v>
      </c>
      <c r="E249" s="16" t="s">
        <v>1417</v>
      </c>
      <c r="F249" s="52" t="s">
        <v>1132</v>
      </c>
      <c r="G249" s="51" t="s">
        <v>1202</v>
      </c>
      <c r="I249" s="38" t="str">
        <f t="shared" si="33"/>
        <v>cE99</v>
      </c>
      <c r="J249" s="38" t="str">
        <f t="shared" si="34"/>
        <v>E99</v>
      </c>
      <c r="K249" s="46" t="s">
        <v>1416</v>
      </c>
      <c r="L249" s="46" t="s">
        <v>1238</v>
      </c>
      <c r="M249" s="16" t="s">
        <v>1239</v>
      </c>
      <c r="N249" s="16" t="s">
        <v>1240</v>
      </c>
    </row>
    <row r="250" spans="1:23" ht="38.25" x14ac:dyDescent="0.25">
      <c r="A250" s="16" t="str">
        <f t="shared" si="27"/>
        <v>...Z.01. - Symptoms, signs and ill-defined conditions, not elsewhere classified</v>
      </c>
      <c r="D250" s="46" t="s">
        <v>1201</v>
      </c>
      <c r="E250" s="16" t="s">
        <v>1405</v>
      </c>
      <c r="F250" s="52" t="s">
        <v>1214</v>
      </c>
      <c r="G250" s="51" t="s">
        <v>1133</v>
      </c>
      <c r="I250" s="38" t="str">
        <f t="shared" si="33"/>
        <v>cZ01</v>
      </c>
      <c r="J250" s="38" t="str">
        <f>CONCATENATE(F250,G250,H250)</f>
        <v>Z01</v>
      </c>
      <c r="K250" s="46" t="s">
        <v>1198</v>
      </c>
      <c r="L250" s="46" t="s">
        <v>1199</v>
      </c>
      <c r="M250" s="16" t="s">
        <v>1200</v>
      </c>
      <c r="N250" s="16" t="s">
        <v>1224</v>
      </c>
    </row>
    <row r="251" spans="1:23" ht="25.5" x14ac:dyDescent="0.25">
      <c r="A251" s="16" t="str">
        <f t="shared" si="27"/>
        <v/>
      </c>
      <c r="D251" s="46" t="s">
        <v>1194</v>
      </c>
      <c r="F251" s="52" t="s">
        <v>1128</v>
      </c>
      <c r="G251" s="51" t="s">
        <v>1143</v>
      </c>
      <c r="I251" s="40" t="str">
        <f t="shared" si="33"/>
        <v>cA10</v>
      </c>
      <c r="J251" s="38"/>
      <c r="K251" s="16" t="s">
        <v>1480</v>
      </c>
      <c r="L251" s="46" t="s">
        <v>1199</v>
      </c>
      <c r="M251" s="16" t="s">
        <v>1195</v>
      </c>
      <c r="N251" s="16" t="s">
        <v>1195</v>
      </c>
    </row>
    <row r="252" spans="1:23" x14ac:dyDescent="0.25">
      <c r="A252" s="16" t="str">
        <f t="shared" si="27"/>
        <v>...Z.02. - Unknown/Missing Value</v>
      </c>
      <c r="D252" s="46" t="s">
        <v>1274</v>
      </c>
      <c r="F252" s="52" t="s">
        <v>1214</v>
      </c>
      <c r="G252" s="51" t="s">
        <v>1134</v>
      </c>
      <c r="I252" s="41"/>
      <c r="J252" s="38" t="str">
        <f t="shared" ref="J252:J254" si="35">CONCATENATE(F252,G252,H252)</f>
        <v>Z02</v>
      </c>
    </row>
    <row r="253" spans="1:23" x14ac:dyDescent="0.25">
      <c r="A253" s="16" t="str">
        <f t="shared" si="27"/>
        <v>...Z.03. - Code does not map</v>
      </c>
      <c r="D253" s="46" t="s">
        <v>1215</v>
      </c>
      <c r="F253" s="52" t="s">
        <v>1214</v>
      </c>
      <c r="G253" s="51" t="s">
        <v>1135</v>
      </c>
      <c r="I253" s="41"/>
      <c r="J253" s="38" t="str">
        <f t="shared" si="35"/>
        <v>Z03</v>
      </c>
      <c r="K253" s="16" t="s">
        <v>1228</v>
      </c>
    </row>
    <row r="254" spans="1:23" x14ac:dyDescent="0.25">
      <c r="A254" s="16" t="str">
        <f t="shared" si="27"/>
        <v>..Z. - Unknown/Missing Value</v>
      </c>
      <c r="D254" s="46" t="s">
        <v>1274</v>
      </c>
      <c r="F254" s="52" t="s">
        <v>1214</v>
      </c>
      <c r="I254" s="41"/>
      <c r="J254" s="38" t="str">
        <f t="shared" si="35"/>
        <v>Z</v>
      </c>
    </row>
    <row r="256" spans="1:23" x14ac:dyDescent="0.25">
      <c r="K256" s="16" t="s">
        <v>948</v>
      </c>
    </row>
  </sheetData>
  <autoFilter ref="A1:W248" xr:uid="{00000000-0009-0000-0000-00000000000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workbookViewId="0">
      <selection activeCell="C3" sqref="C3"/>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931</v>
      </c>
      <c r="B1" s="8" t="s">
        <v>932</v>
      </c>
      <c r="C1" s="8" t="s">
        <v>933</v>
      </c>
      <c r="D1" s="8" t="s">
        <v>926</v>
      </c>
    </row>
    <row r="2" spans="1:4" ht="30" customHeight="1" x14ac:dyDescent="0.25">
      <c r="A2" s="11" t="s">
        <v>759</v>
      </c>
      <c r="B2" s="12" t="s">
        <v>938</v>
      </c>
      <c r="C2" s="12"/>
      <c r="D2" s="12"/>
    </row>
    <row r="3" spans="1:4" ht="30" customHeight="1" x14ac:dyDescent="0.25">
      <c r="A3" s="11" t="s">
        <v>760</v>
      </c>
      <c r="B3" s="12" t="s">
        <v>935</v>
      </c>
      <c r="C3" s="15" t="s">
        <v>927</v>
      </c>
      <c r="D3" s="12"/>
    </row>
    <row r="4" spans="1:4" ht="30" customHeight="1" x14ac:dyDescent="0.25">
      <c r="A4" s="13" t="s">
        <v>747</v>
      </c>
      <c r="B4" s="12" t="s">
        <v>934</v>
      </c>
      <c r="C4" s="12"/>
      <c r="D4" s="12"/>
    </row>
    <row r="5" spans="1:4" ht="30" customHeight="1" x14ac:dyDescent="0.25">
      <c r="A5" s="13" t="s">
        <v>748</v>
      </c>
      <c r="B5" s="12" t="s">
        <v>934</v>
      </c>
      <c r="C5" s="12"/>
      <c r="D5" s="12"/>
    </row>
    <row r="6" spans="1:4" ht="30" customHeight="1" x14ac:dyDescent="0.25">
      <c r="A6" s="13" t="s">
        <v>749</v>
      </c>
      <c r="B6" s="12" t="s">
        <v>934</v>
      </c>
      <c r="C6" s="12"/>
      <c r="D6" s="12"/>
    </row>
    <row r="7" spans="1:4" ht="30" customHeight="1" x14ac:dyDescent="0.25">
      <c r="A7" s="13" t="s">
        <v>750</v>
      </c>
      <c r="B7" s="12" t="s">
        <v>934</v>
      </c>
      <c r="C7" s="12"/>
      <c r="D7" s="12"/>
    </row>
    <row r="8" spans="1:4" ht="30" customHeight="1" x14ac:dyDescent="0.25">
      <c r="A8" s="13" t="s">
        <v>751</v>
      </c>
      <c r="B8" s="12" t="s">
        <v>934</v>
      </c>
      <c r="C8" s="12"/>
      <c r="D8" s="12"/>
    </row>
    <row r="9" spans="1:4" ht="30" customHeight="1" x14ac:dyDescent="0.25">
      <c r="A9" s="13" t="s">
        <v>752</v>
      </c>
      <c r="B9" s="12" t="s">
        <v>934</v>
      </c>
      <c r="C9" s="12"/>
      <c r="D9" s="12"/>
    </row>
    <row r="10" spans="1:4" ht="30" customHeight="1" x14ac:dyDescent="0.25">
      <c r="A10" s="13" t="s">
        <v>753</v>
      </c>
      <c r="B10" s="12" t="s">
        <v>934</v>
      </c>
      <c r="C10" s="12"/>
      <c r="D10" s="12"/>
    </row>
    <row r="11" spans="1:4" ht="30" customHeight="1" x14ac:dyDescent="0.25">
      <c r="A11" s="13" t="s">
        <v>754</v>
      </c>
      <c r="B11" s="12" t="s">
        <v>934</v>
      </c>
      <c r="C11" s="12"/>
      <c r="D11" s="12"/>
    </row>
    <row r="12" spans="1:4" ht="30" customHeight="1" x14ac:dyDescent="0.25">
      <c r="A12" s="13" t="s">
        <v>761</v>
      </c>
      <c r="B12" s="12" t="s">
        <v>928</v>
      </c>
      <c r="C12" s="12" t="s">
        <v>929</v>
      </c>
      <c r="D12" s="12"/>
    </row>
    <row r="13" spans="1:4" ht="30" customHeight="1" x14ac:dyDescent="0.25">
      <c r="A13" s="14" t="s">
        <v>383</v>
      </c>
      <c r="B13" s="12" t="s">
        <v>930</v>
      </c>
      <c r="C13" s="12"/>
      <c r="D13" s="12"/>
    </row>
    <row r="14" spans="1:4" ht="30" customHeight="1" x14ac:dyDescent="0.25">
      <c r="A14" s="14" t="s">
        <v>757</v>
      </c>
      <c r="B14" s="12" t="s">
        <v>939</v>
      </c>
      <c r="C14" s="12" t="s">
        <v>941</v>
      </c>
      <c r="D14" s="12"/>
    </row>
    <row r="15" spans="1:4" ht="30" customHeight="1" x14ac:dyDescent="0.25">
      <c r="A15" s="11" t="s">
        <v>508</v>
      </c>
      <c r="B15" s="12" t="s">
        <v>936</v>
      </c>
      <c r="C15" s="12" t="s">
        <v>937</v>
      </c>
      <c r="D15" s="12"/>
    </row>
    <row r="16" spans="1:4" ht="30" customHeight="1" x14ac:dyDescent="0.25">
      <c r="A16" s="14" t="s">
        <v>758</v>
      </c>
      <c r="B16" s="12" t="s">
        <v>940</v>
      </c>
      <c r="C16" s="12" t="s">
        <v>942</v>
      </c>
      <c r="D16" s="12" t="s">
        <v>877</v>
      </c>
    </row>
    <row r="17" ht="30" customHeight="1" x14ac:dyDescent="0.25"/>
  </sheetData>
  <hyperlinks>
    <hyperlink ref="C3" r:id="rId1" xr:uid="{00000000-0004-0000-01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19"/>
  <sheetViews>
    <sheetView topLeftCell="E1" workbookViewId="0">
      <selection activeCell="F8" sqref="F8"/>
    </sheetView>
  </sheetViews>
  <sheetFormatPr defaultRowHeight="15" x14ac:dyDescent="0.25"/>
  <cols>
    <col min="1" max="1" width="9.140625" style="75"/>
    <col min="2" max="2" width="10.42578125" style="75" customWidth="1"/>
    <col min="3" max="3" width="126.7109375" style="75" customWidth="1"/>
    <col min="4" max="4" width="39.140625" style="75" customWidth="1"/>
    <col min="5" max="5" width="26.5703125" style="75" bestFit="1" customWidth="1"/>
    <col min="6" max="6" width="35.42578125" style="75" bestFit="1" customWidth="1"/>
    <col min="7" max="7" width="12.5703125" style="75" customWidth="1"/>
    <col min="8" max="16384" width="9.140625" style="75"/>
  </cols>
  <sheetData>
    <row r="2" spans="2:10" x14ac:dyDescent="0.25">
      <c r="B2" s="75" t="s">
        <v>1384</v>
      </c>
      <c r="C2" s="75" t="s">
        <v>1381</v>
      </c>
      <c r="E2" s="75" t="s">
        <v>1342</v>
      </c>
      <c r="F2" s="75" t="s">
        <v>1330</v>
      </c>
      <c r="G2" s="75" t="s">
        <v>1387</v>
      </c>
      <c r="H2" s="75" t="s">
        <v>1399</v>
      </c>
      <c r="J2" s="75" t="s">
        <v>948</v>
      </c>
    </row>
    <row r="3" spans="2:10" x14ac:dyDescent="0.25">
      <c r="B3" s="75" t="s">
        <v>1385</v>
      </c>
      <c r="C3" s="75" t="s">
        <v>1382</v>
      </c>
      <c r="E3" s="75" t="s">
        <v>1343</v>
      </c>
      <c r="F3" s="75" t="s">
        <v>1331</v>
      </c>
      <c r="G3" s="75" t="s">
        <v>1388</v>
      </c>
      <c r="H3" s="75" t="s">
        <v>1400</v>
      </c>
    </row>
    <row r="4" spans="2:10" x14ac:dyDescent="0.25">
      <c r="B4" s="75" t="s">
        <v>1386</v>
      </c>
      <c r="C4" s="75" t="s">
        <v>1383</v>
      </c>
    </row>
    <row r="6" spans="2:10" x14ac:dyDescent="0.25">
      <c r="C6" s="75" t="s">
        <v>1389</v>
      </c>
      <c r="E6" s="75" t="s">
        <v>1335</v>
      </c>
      <c r="G6" s="75" t="s">
        <v>1390</v>
      </c>
    </row>
    <row r="7" spans="2:10" x14ac:dyDescent="0.25">
      <c r="C7" s="75" t="s">
        <v>1391</v>
      </c>
      <c r="D7" s="75">
        <v>116</v>
      </c>
      <c r="E7" s="75" t="s">
        <v>1401</v>
      </c>
      <c r="G7" s="75" t="s">
        <v>1392</v>
      </c>
    </row>
    <row r="8" spans="2:10" x14ac:dyDescent="0.25">
      <c r="C8" s="75" t="s">
        <v>1393</v>
      </c>
      <c r="D8" s="75">
        <v>118</v>
      </c>
      <c r="E8" s="75" t="s">
        <v>1402</v>
      </c>
      <c r="G8" s="75" t="s">
        <v>1394</v>
      </c>
    </row>
    <row r="9" spans="2:10" x14ac:dyDescent="0.25">
      <c r="C9" s="75" t="s">
        <v>1395</v>
      </c>
      <c r="D9" s="75">
        <v>119</v>
      </c>
      <c r="E9" s="75" t="s">
        <v>1403</v>
      </c>
      <c r="G9" s="75" t="s">
        <v>1396</v>
      </c>
    </row>
    <row r="10" spans="2:10" x14ac:dyDescent="0.25">
      <c r="C10" s="75" t="s">
        <v>1397</v>
      </c>
      <c r="D10" s="75">
        <v>120</v>
      </c>
      <c r="E10" s="75" t="s">
        <v>1404</v>
      </c>
      <c r="G10" s="75" t="s">
        <v>1398</v>
      </c>
    </row>
    <row r="12" spans="2:10" ht="51" x14ac:dyDescent="0.25">
      <c r="B12" s="42" t="str">
        <f>IF([1]Sheet1!H1&lt;&gt;"",IF([1]Sheet1!F1&lt;&gt;"",CONCATENATE("....",[1]Sheet1!D1,".",[1]Sheet1!E1,".",[1]Sheet1!F1,". - ",[1]Sheet1!B1),IF([1]Sheet1!E1&lt;&gt;"",CONCATENATE("...",[1]Sheet1!D1,".",[1]Sheet1!E1,". - ",[1]Sheet1!B1),CONCATENATE("..",[1]Sheet1!D1,". - ",[1]Sheet1!B1))),"")</f>
        <v>...D.05. - Substance use disorders</v>
      </c>
      <c r="C12" s="2"/>
    </row>
    <row r="13" spans="2:10" ht="38.25" x14ac:dyDescent="0.25">
      <c r="B13" s="42" t="str">
        <f>IF([1]Sheet1!H2&lt;&gt;"",IF([1]Sheet1!F2&lt;&gt;"",CONCATENATE("....",[1]Sheet1!D2,".",[1]Sheet1!E2,".",[1]Sheet1!F2,". - ",[1]Sheet1!B2),IF([1]Sheet1!E2&lt;&gt;"",CONCATENATE("...",[1]Sheet1!D2,".",[1]Sheet1!E2,". - ",[1]Sheet1!B2),CONCATENATE("..",[1]Sheet1!D2,". - ",[1]Sheet1!B2))),"")</f>
        <v>....D.05.a. - Alcohol use disorders</v>
      </c>
      <c r="C13" s="2">
        <v>116</v>
      </c>
    </row>
    <row r="14" spans="2:10" x14ac:dyDescent="0.25">
      <c r="B14" s="42" t="str">
        <f>IF([1]Sheet1!H3&lt;&gt;"",IF([1]Sheet1!F3&lt;&gt;"",CONCATENATE("....",[1]Sheet1!D3,".",[1]Sheet1!E3,".",[1]Sheet1!F3,". - ",[1]Sheet1!B3),IF([1]Sheet1!E3&lt;&gt;"",CONCATENATE("...",[1]Sheet1!D3,".",[1]Sheet1!E3,". - ",[1]Sheet1!B3),CONCATENATE("..",[1]Sheet1!D3,". - ",[1]Sheet1!B3))),"")</f>
        <v/>
      </c>
      <c r="C14" s="2">
        <v>117</v>
      </c>
    </row>
    <row r="15" spans="2:10" ht="38.25" x14ac:dyDescent="0.25">
      <c r="B15" s="42" t="str">
        <f>IF([1]Sheet1!H4&lt;&gt;"",IF([1]Sheet1!F4&lt;&gt;"",CONCATENATE("....",[1]Sheet1!D4,".",[1]Sheet1!E4,".",[1]Sheet1!F4,". - ",[1]Sheet1!B4),IF([1]Sheet1!E4&lt;&gt;"",CONCATENATE("...",[1]Sheet1!D4,".",[1]Sheet1!E4,". - ",[1]Sheet1!B4),CONCATENATE("..",[1]Sheet1!D4,". - ",[1]Sheet1!B4))),"")</f>
        <v>....D.05.b. - Opioid use disorders</v>
      </c>
      <c r="C15" s="2">
        <v>118</v>
      </c>
    </row>
    <row r="16" spans="2:10" ht="38.25" x14ac:dyDescent="0.25">
      <c r="B16" s="42" t="str">
        <f>IF([1]Sheet1!H5&lt;&gt;"",IF([1]Sheet1!F5&lt;&gt;"",CONCATENATE("....",[1]Sheet1!D5,".",[1]Sheet1!E5,".",[1]Sheet1!F5,". - ",[1]Sheet1!B5),IF([1]Sheet1!E5&lt;&gt;"",CONCATENATE("...",[1]Sheet1!D5,".",[1]Sheet1!E5,". - ",[1]Sheet1!B5),CONCATENATE("..",[1]Sheet1!D5,". - ",[1]Sheet1!B5))),"")</f>
        <v>....D.05.c. - Cocaine use disorders</v>
      </c>
      <c r="C16" s="2">
        <v>119</v>
      </c>
    </row>
    <row r="17" spans="2:3" ht="51" x14ac:dyDescent="0.25">
      <c r="B17" s="42" t="str">
        <f>IF([1]Sheet1!H6&lt;&gt;"",IF([1]Sheet1!F6&lt;&gt;"",CONCATENATE("....",[1]Sheet1!D6,".",[1]Sheet1!E6,".",[1]Sheet1!F6,". - ",[1]Sheet1!B6),IF([1]Sheet1!E6&lt;&gt;"",CONCATENATE("...",[1]Sheet1!D6,".",[1]Sheet1!E6,". - ",[1]Sheet1!B6),CONCATENATE("..",[1]Sheet1!D6,". - ",[1]Sheet1!B6))),"")</f>
        <v>....D.05.d. - Amphetamine use disorders</v>
      </c>
      <c r="C17" s="2">
        <v>120</v>
      </c>
    </row>
    <row r="18" spans="2:3" x14ac:dyDescent="0.25">
      <c r="B18" s="42" t="str">
        <f>IF([1]Sheet1!H7&lt;&gt;"",IF([1]Sheet1!F7&lt;&gt;"",CONCATENATE("....",[1]Sheet1!D7,".",[1]Sheet1!E7,".",[1]Sheet1!F7,". - ",[1]Sheet1!B7),IF([1]Sheet1!E7&lt;&gt;"",CONCATENATE("...",[1]Sheet1!D7,".",[1]Sheet1!E7,". - ",[1]Sheet1!B7),CONCATENATE("..",[1]Sheet1!D7,". - ",[1]Sheet1!B7))),"")</f>
        <v/>
      </c>
      <c r="C18" s="2">
        <v>121</v>
      </c>
    </row>
    <row r="19" spans="2:3" x14ac:dyDescent="0.25">
      <c r="B19" s="42" t="str">
        <f>IF([1]Sheet1!H8&lt;&gt;"",IF([1]Sheet1!F8&lt;&gt;"",CONCATENATE("....",[1]Sheet1!D8,".",[1]Sheet1!E8,".",[1]Sheet1!F8,". - ",[1]Sheet1!B8),IF([1]Sheet1!E8&lt;&gt;"",CONCATENATE("...",[1]Sheet1!D8,".",[1]Sheet1!E8,". - ",[1]Sheet1!B8),CONCATENATE("..",[1]Sheet1!D8,". - ",[1]Sheet1!B8))),"")</f>
        <v/>
      </c>
      <c r="C19" s="2">
        <v>122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drug info</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Kang, Jaspreet S@CDPH</cp:lastModifiedBy>
  <cp:lastPrinted>2018-10-08T16:53:21Z</cp:lastPrinted>
  <dcterms:created xsi:type="dcterms:W3CDTF">2017-07-11T22:14:58Z</dcterms:created>
  <dcterms:modified xsi:type="dcterms:W3CDTF">2023-01-20T09:04:52Z</dcterms:modified>
</cp:coreProperties>
</file>