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2I4DKY2A/"/>
    </mc:Choice>
  </mc:AlternateContent>
  <xr:revisionPtr revIDLastSave="91" documentId="13_ncr:1_{20C89E1F-71BC-4655-95D6-BAF8302DA176}" xr6:coauthVersionLast="47" xr6:coauthVersionMax="47" xr10:uidLastSave="{6A1A6253-448F-4E8E-BE85-5EFA2CB1835B}"/>
  <bookViews>
    <workbookView xWindow="-98" yWindow="-98" windowWidth="20715" windowHeight="13276" activeTab="3" xr2:uid="{00000000-000D-0000-FFFF-FFFF00000000}"/>
  </bookViews>
  <sheets>
    <sheet name="全市电力消费情况表" sheetId="4" r:id="rId1"/>
    <sheet name="全市电力消费情况表分具体行业" sheetId="5" r:id="rId2"/>
    <sheet name="XCP外调电力" sheetId="6" r:id="rId3"/>
    <sheet name="全市装机容量" sheetId="7" r:id="rId4"/>
    <sheet name="全市发电量" sheetId="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O3" i="7"/>
  <c r="P5" i="7"/>
  <c r="S7" i="5"/>
  <c r="R7" i="5"/>
  <c r="S10" i="5"/>
  <c r="R10" i="5"/>
</calcChain>
</file>

<file path=xl/sharedStrings.xml><?xml version="1.0" encoding="utf-8"?>
<sst xmlns="http://schemas.openxmlformats.org/spreadsheetml/2006/main" count="152" uniqueCount="53">
  <si>
    <t>数据来源</t>
    <phoneticPr fontId="4"/>
  </si>
  <si>
    <t>数据备注</t>
    <phoneticPr fontId="4"/>
  </si>
  <si>
    <t>项目</t>
    <phoneticPr fontId="1" type="noConversion"/>
  </si>
  <si>
    <t>单位</t>
    <phoneticPr fontId="1" type="noConversion"/>
  </si>
  <si>
    <t>2010-2015年数据可能来自电业局调研；2016-2019年数据来自对应年份厦门经济特区年鉴：统计资料 &gt; 工业 &gt; 全市电力消费情况表。</t>
    <phoneticPr fontId="4"/>
  </si>
  <si>
    <t>NA</t>
    <phoneticPr fontId="4"/>
  </si>
  <si>
    <t>全社会用电总计</t>
  </si>
  <si>
    <t>万千瓦时</t>
    <phoneticPr fontId="4"/>
  </si>
  <si>
    <t>2010-2015年该项目为“全行业用电合计”。</t>
    <phoneticPr fontId="4"/>
  </si>
  <si>
    <r>
      <t>#</t>
    </r>
    <r>
      <rPr>
        <sz val="11"/>
        <color theme="1"/>
        <rFont val="微软雅黑"/>
        <family val="2"/>
        <charset val="134"/>
      </rPr>
      <t>生产用电</t>
    </r>
    <phoneticPr fontId="4"/>
  </si>
  <si>
    <t>2010-2015年数据可能来自电业局调研；2016-2019年数据来自对应年份厦门经济特区年鉴：统计资料 &gt; 工业 &gt; 全市电力消费情况表。</t>
  </si>
  <si>
    <r>
      <t>##第一</t>
    </r>
    <r>
      <rPr>
        <sz val="11"/>
        <color theme="1"/>
        <rFont val="微软雅黑"/>
        <family val="2"/>
        <charset val="128"/>
      </rPr>
      <t>产业</t>
    </r>
    <phoneticPr fontId="4"/>
  </si>
  <si>
    <r>
      <t>##第二</t>
    </r>
    <r>
      <rPr>
        <sz val="11"/>
        <color theme="1"/>
        <rFont val="微软雅黑"/>
        <family val="2"/>
        <charset val="128"/>
      </rPr>
      <t>产业</t>
    </r>
    <phoneticPr fontId="4"/>
  </si>
  <si>
    <r>
      <t>##第三</t>
    </r>
    <r>
      <rPr>
        <sz val="11"/>
        <color theme="1"/>
        <rFont val="微软雅黑"/>
        <family val="2"/>
        <charset val="128"/>
      </rPr>
      <t>产业</t>
    </r>
    <phoneticPr fontId="4"/>
  </si>
  <si>
    <r>
      <t>#</t>
    </r>
    <r>
      <rPr>
        <sz val="11"/>
        <color theme="1"/>
        <rFont val="微软雅黑"/>
        <family val="2"/>
        <charset val="134"/>
      </rPr>
      <t>城乡</t>
    </r>
    <r>
      <rPr>
        <sz val="11"/>
        <color theme="1"/>
        <rFont val="游ゴシック"/>
        <family val="2"/>
        <charset val="134"/>
        <scheme val="minor"/>
      </rPr>
      <t>居民生活用</t>
    </r>
    <r>
      <rPr>
        <sz val="11"/>
        <color theme="1"/>
        <rFont val="微软雅黑"/>
        <family val="2"/>
        <charset val="128"/>
      </rPr>
      <t>电</t>
    </r>
    <phoneticPr fontId="4"/>
  </si>
  <si>
    <r>
      <t>##城</t>
    </r>
    <r>
      <rPr>
        <sz val="11"/>
        <color theme="1"/>
        <rFont val="微软雅黑"/>
        <family val="2"/>
        <charset val="128"/>
      </rPr>
      <t>镇</t>
    </r>
    <r>
      <rPr>
        <sz val="11"/>
        <color theme="1"/>
        <rFont val="Yu Gothic"/>
        <family val="2"/>
        <charset val="128"/>
      </rPr>
      <t>居民</t>
    </r>
    <phoneticPr fontId="4"/>
  </si>
  <si>
    <t>2010-2015年该项目为“农村居民”。</t>
    <phoneticPr fontId="4"/>
  </si>
  <si>
    <r>
      <t>##</t>
    </r>
    <r>
      <rPr>
        <sz val="11"/>
        <color theme="1"/>
        <rFont val="微软雅黑"/>
        <family val="2"/>
        <charset val="134"/>
      </rPr>
      <t>乡村</t>
    </r>
    <r>
      <rPr>
        <sz val="11"/>
        <color theme="1"/>
        <rFont val="Yu Gothic"/>
        <family val="2"/>
        <charset val="128"/>
      </rPr>
      <t>居民</t>
    </r>
    <phoneticPr fontId="4"/>
  </si>
  <si>
    <t>2016-2019年数据来自对应年份厦门经济特区年鉴：统计资料 &gt; 工业 &gt; 全市电力消费情况表。</t>
    <phoneticPr fontId="4"/>
  </si>
  <si>
    <r>
      <rPr>
        <sz val="11"/>
        <color theme="1"/>
        <rFont val="微软雅黑"/>
        <family val="2"/>
        <charset val="128"/>
      </rPr>
      <t>农</t>
    </r>
    <r>
      <rPr>
        <sz val="11"/>
        <color theme="1"/>
        <rFont val="Yu Gothic"/>
        <family val="2"/>
        <charset val="128"/>
      </rPr>
      <t>、林、牧、</t>
    </r>
    <r>
      <rPr>
        <sz val="11"/>
        <color theme="1"/>
        <rFont val="微软雅黑"/>
        <family val="2"/>
        <charset val="128"/>
      </rPr>
      <t>渔业</t>
    </r>
    <phoneticPr fontId="4"/>
  </si>
  <si>
    <t>工业</t>
  </si>
  <si>
    <t>2016-2019年数据来自对应年份厦门经济特区年鉴：统计资料 &gt; 工业 &gt; 全市电力消费情况表。</t>
  </si>
  <si>
    <t>建筑业</t>
  </si>
  <si>
    <t>交通运输、仓储和邮政业</t>
  </si>
  <si>
    <t>2016-2017年该项目为“信息传输、计算机服务和软件业”。</t>
    <phoneticPr fontId="4"/>
  </si>
  <si>
    <t>信息传输、软件和信息技术服务业</t>
  </si>
  <si>
    <t>为2016-2017年统计项目名称，该项在2018-2019年因该是进行了拆分。</t>
    <phoneticPr fontId="4"/>
  </si>
  <si>
    <t>金融、房地产、商务及居民服务业</t>
  </si>
  <si>
    <t>公共服务及管理组织</t>
  </si>
  <si>
    <t>商业、住宿和餐饮业</t>
  </si>
  <si>
    <t>城市资源综合管理研究组, n.d. 厦门市温室气体排放清单.</t>
    <phoneticPr fontId="4"/>
  </si>
  <si>
    <t>电力调入量</t>
    <phoneticPr fontId="4"/>
  </si>
  <si>
    <t>亿千瓦时</t>
    <phoneticPr fontId="4"/>
  </si>
  <si>
    <t>项目</t>
    <phoneticPr fontId="4"/>
  </si>
  <si>
    <t>单位</t>
    <phoneticPr fontId="4"/>
  </si>
  <si>
    <t>厦门市电业局, 2020. 厦门市发电量和装机容量.</t>
    <phoneticPr fontId="4"/>
  </si>
  <si>
    <t>合计</t>
  </si>
  <si>
    <t>万千瓦</t>
    <phoneticPr fontId="4"/>
  </si>
  <si>
    <t>#水电</t>
  </si>
  <si>
    <t>#火电</t>
  </si>
  <si>
    <t>#垃圾发电</t>
  </si>
  <si>
    <t>#太阳能</t>
  </si>
  <si>
    <t>2005-2009年数据来自：《厦门市供电公司, 厦门市发展策划部, 2009. 厦门市1995-2015年全社会分区或分行业用电量.》的《2005-2009年厦门市分行业用电量》；2011-2015年的数据来自：《电业局, 2020. 2011-2019厦门市分区分行业用电量.》；2016-2019年数据来自对应年份厦门经济特区年鉴：统计资料 &gt; 工业 &gt; 全市电力消费情况表。</t>
    <phoneticPr fontId="4"/>
  </si>
  <si>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游ゴシック"/>
        <family val="2"/>
        <charset val="134"/>
        <scheme val="minor"/>
      </rPr>
      <t>住宿和餐</t>
    </r>
    <r>
      <rPr>
        <sz val="11"/>
        <color theme="1"/>
        <rFont val="微软雅黑"/>
        <family val="2"/>
        <charset val="128"/>
      </rPr>
      <t>饮业</t>
    </r>
    <phoneticPr fontId="4"/>
  </si>
  <si>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游ゴシック"/>
        <family val="2"/>
        <charset val="134"/>
        <scheme val="minor"/>
      </rPr>
      <t>金融</t>
    </r>
    <r>
      <rPr>
        <sz val="11"/>
        <color theme="1"/>
        <rFont val="微软雅黑"/>
        <family val="2"/>
        <charset val="128"/>
      </rPr>
      <t>业</t>
    </r>
    <phoneticPr fontId="4"/>
  </si>
  <si>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游ゴシック"/>
        <family val="2"/>
        <charset val="134"/>
        <scheme val="minor"/>
      </rPr>
      <t>房地</t>
    </r>
    <r>
      <rPr>
        <sz val="11"/>
        <color theme="1"/>
        <rFont val="微软雅黑"/>
        <family val="2"/>
        <charset val="128"/>
      </rPr>
      <t>产业</t>
    </r>
    <phoneticPr fontId="4"/>
  </si>
  <si>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游ゴシック"/>
        <family val="2"/>
        <charset val="134"/>
        <scheme val="minor"/>
      </rPr>
      <t>租</t>
    </r>
    <r>
      <rPr>
        <sz val="11"/>
        <color theme="1"/>
        <rFont val="微软雅黑"/>
        <family val="2"/>
        <charset val="128"/>
      </rPr>
      <t>赁</t>
    </r>
    <r>
      <rPr>
        <sz val="11"/>
        <color theme="1"/>
        <rFont val="Yu Gothic"/>
        <family val="2"/>
        <charset val="128"/>
      </rPr>
      <t>和商</t>
    </r>
    <r>
      <rPr>
        <sz val="11"/>
        <color theme="1"/>
        <rFont val="微软雅黑"/>
        <family val="2"/>
        <charset val="128"/>
      </rPr>
      <t>务</t>
    </r>
    <r>
      <rPr>
        <sz val="11"/>
        <color theme="1"/>
        <rFont val="Yu Gothic"/>
        <family val="2"/>
        <charset val="128"/>
      </rPr>
      <t>服</t>
    </r>
    <r>
      <rPr>
        <sz val="11"/>
        <color theme="1"/>
        <rFont val="微软雅黑"/>
        <family val="2"/>
        <charset val="128"/>
      </rPr>
      <t>务业</t>
    </r>
    <phoneticPr fontId="4"/>
  </si>
  <si>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游ゴシック"/>
        <family val="2"/>
        <charset val="134"/>
        <scheme val="minor"/>
      </rPr>
      <t>批</t>
    </r>
    <r>
      <rPr>
        <sz val="11"/>
        <color theme="1"/>
        <rFont val="微软雅黑"/>
        <family val="2"/>
        <charset val="128"/>
      </rPr>
      <t>发</t>
    </r>
    <r>
      <rPr>
        <sz val="11"/>
        <color theme="1"/>
        <rFont val="Yu Gothic"/>
        <family val="2"/>
        <charset val="128"/>
      </rPr>
      <t>和零售</t>
    </r>
    <r>
      <rPr>
        <sz val="11"/>
        <color theme="1"/>
        <rFont val="微软雅黑"/>
        <family val="2"/>
        <charset val="128"/>
      </rPr>
      <t>业</t>
    </r>
    <phoneticPr fontId="4"/>
  </si>
  <si>
    <t>万吨标煤/亿kWh</t>
  </si>
  <si>
    <r>
      <rPr>
        <sz val="11"/>
        <color theme="1"/>
        <rFont val="Microsoft YaHei"/>
        <family val="3"/>
        <charset val="134"/>
      </rPr>
      <t>外调电力</t>
    </r>
    <r>
      <rPr>
        <sz val="11"/>
        <color theme="1"/>
        <rFont val="游ゴシック"/>
        <family val="3"/>
        <charset val="128"/>
        <scheme val="minor"/>
      </rPr>
      <t>折</t>
    </r>
    <r>
      <rPr>
        <sz val="11"/>
        <color theme="1"/>
        <rFont val="Microsoft YaHei"/>
        <family val="2"/>
        <charset val="134"/>
      </rPr>
      <t>标</t>
    </r>
    <r>
      <rPr>
        <sz val="11"/>
        <color theme="1"/>
        <rFont val="游ゴシック"/>
        <family val="3"/>
        <charset val="128"/>
        <scheme val="minor"/>
      </rPr>
      <t>煤系数</t>
    </r>
    <phoneticPr fontId="11" type="noConversion"/>
  </si>
  <si>
    <t>该数据理论上应为能源统计年鉴里火电厂发电煤耗</t>
    <phoneticPr fontId="4"/>
  </si>
  <si>
    <t>该数据来自2021年厦门市碳峰值规划期间项目人员的计算，据称2015-2019年数据根据统计局数据换算得出，而2014年及之前的数据则是线性外推。</t>
    <phoneticPr fontId="4"/>
  </si>
  <si>
    <t>2020年之后的为推算数据。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</si>
</sst>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5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sz val="11"/>
      <color theme="1"/>
      <name val="微软雅黑"/>
      <family val="2"/>
      <charset val="128"/>
    </font>
    <font>
      <sz val="11"/>
      <color theme="1"/>
      <name val="Yu Gothic"/>
      <family val="2"/>
      <charset val="128"/>
    </font>
    <font>
      <sz val="10"/>
      <color theme="1"/>
      <name val="宋体"/>
      <charset val="134"/>
    </font>
    <font>
      <sz val="11"/>
      <color rgb="FF000000"/>
      <name val="SimSun"/>
      <charset val="134"/>
    </font>
    <font>
      <sz val="11"/>
      <color theme="1"/>
      <name val="Microsoft YaHei"/>
      <family val="2"/>
      <charset val="134"/>
    </font>
    <font>
      <sz val="11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Microsoft YaHei"/>
      <family val="3"/>
      <charset val="134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1" xfId="0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0" fillId="2" borderId="0" xfId="0" applyFill="1">
      <alignment vertical="center"/>
    </xf>
    <xf numFmtId="0" fontId="9" fillId="0" borderId="0" xfId="0" applyFont="1">
      <alignment vertical="center"/>
    </xf>
    <xf numFmtId="0" fontId="10" fillId="3" borderId="1" xfId="0" applyFont="1" applyFill="1" applyBorder="1" applyAlignment="1"/>
    <xf numFmtId="0" fontId="0" fillId="3" borderId="2" xfId="0" applyFill="1" applyBorder="1" applyAlignment="1"/>
    <xf numFmtId="177" fontId="0" fillId="3" borderId="2" xfId="0" applyNumberFormat="1" applyFill="1" applyBorder="1" applyAlignment="1"/>
    <xf numFmtId="177" fontId="12" fillId="3" borderId="2" xfId="0" applyNumberFormat="1" applyFont="1" applyFill="1" applyBorder="1" applyAlignment="1"/>
    <xf numFmtId="0" fontId="0" fillId="0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5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8C31-A6D7-4AE9-9EEB-69088F4E30B1}">
  <dimension ref="A1:N9"/>
  <sheetViews>
    <sheetView zoomScale="70" zoomScaleNormal="70" workbookViewId="0">
      <selection activeCell="C5" sqref="C5"/>
    </sheetView>
  </sheetViews>
  <sheetFormatPr defaultRowHeight="17.649999999999999"/>
  <cols>
    <col min="1" max="1" width="19.125" customWidth="1"/>
    <col min="3" max="3" width="18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>
      <c r="A2" s="1" t="s">
        <v>4</v>
      </c>
      <c r="B2" s="1" t="s">
        <v>5</v>
      </c>
      <c r="C2" t="s">
        <v>6</v>
      </c>
      <c r="D2" s="1" t="s">
        <v>7</v>
      </c>
      <c r="E2">
        <v>1505799.9999999998</v>
      </c>
      <c r="F2">
        <v>1693000</v>
      </c>
      <c r="G2">
        <v>1828999.9999999998</v>
      </c>
      <c r="H2">
        <v>1958200</v>
      </c>
      <c r="I2">
        <v>2093300.0000000002</v>
      </c>
      <c r="K2">
        <v>2299604</v>
      </c>
      <c r="L2">
        <v>2489140</v>
      </c>
      <c r="M2">
        <v>2695890</v>
      </c>
      <c r="N2">
        <v>2829763</v>
      </c>
    </row>
    <row r="3" spans="1:14">
      <c r="A3" s="1" t="s">
        <v>4</v>
      </c>
      <c r="B3" s="1" t="s">
        <v>8</v>
      </c>
      <c r="C3" t="s">
        <v>9</v>
      </c>
      <c r="D3" s="1" t="s">
        <v>7</v>
      </c>
      <c r="E3">
        <v>1200100</v>
      </c>
      <c r="F3">
        <v>1352500</v>
      </c>
      <c r="G3">
        <v>1451399.9999999998</v>
      </c>
      <c r="H3">
        <v>1560799.9999999998</v>
      </c>
      <c r="I3">
        <v>1642900.0000000002</v>
      </c>
      <c r="K3">
        <v>1787532</v>
      </c>
      <c r="L3">
        <v>1932208</v>
      </c>
      <c r="M3">
        <v>2095714</v>
      </c>
      <c r="N3">
        <v>2192453</v>
      </c>
    </row>
    <row r="4" spans="1:14">
      <c r="A4" s="1" t="s">
        <v>10</v>
      </c>
      <c r="B4" s="1" t="s">
        <v>5</v>
      </c>
      <c r="C4" t="s">
        <v>11</v>
      </c>
      <c r="D4" s="1" t="s">
        <v>7</v>
      </c>
      <c r="E4">
        <v>13000</v>
      </c>
      <c r="F4">
        <v>14500</v>
      </c>
      <c r="G4">
        <v>9700</v>
      </c>
      <c r="H4">
        <v>10500</v>
      </c>
      <c r="I4">
        <v>14500</v>
      </c>
      <c r="J4">
        <v>14900</v>
      </c>
      <c r="K4">
        <v>14505</v>
      </c>
      <c r="L4">
        <v>14621</v>
      </c>
      <c r="M4">
        <v>13319</v>
      </c>
      <c r="N4">
        <v>13103</v>
      </c>
    </row>
    <row r="5" spans="1:14">
      <c r="A5" s="1" t="s">
        <v>10</v>
      </c>
      <c r="B5" s="1" t="s">
        <v>5</v>
      </c>
      <c r="C5" t="s">
        <v>12</v>
      </c>
      <c r="D5" s="1" t="s">
        <v>7</v>
      </c>
      <c r="E5">
        <v>875300</v>
      </c>
      <c r="F5">
        <v>976100</v>
      </c>
      <c r="G5">
        <v>1042800</v>
      </c>
      <c r="H5">
        <v>1123000</v>
      </c>
      <c r="I5">
        <v>1155900</v>
      </c>
      <c r="K5">
        <v>1216644</v>
      </c>
      <c r="L5">
        <v>1296114</v>
      </c>
      <c r="M5">
        <v>1397859</v>
      </c>
      <c r="N5">
        <v>1425497</v>
      </c>
    </row>
    <row r="6" spans="1:14">
      <c r="A6" s="1" t="s">
        <v>10</v>
      </c>
      <c r="B6" s="1" t="s">
        <v>5</v>
      </c>
      <c r="C6" t="s">
        <v>13</v>
      </c>
      <c r="D6" s="1" t="s">
        <v>7</v>
      </c>
      <c r="E6">
        <v>311800</v>
      </c>
      <c r="F6">
        <v>361900</v>
      </c>
      <c r="G6">
        <v>398900</v>
      </c>
      <c r="H6">
        <v>427299.99999999994</v>
      </c>
      <c r="I6">
        <v>472500</v>
      </c>
      <c r="J6">
        <v>496000</v>
      </c>
      <c r="K6">
        <v>556384</v>
      </c>
      <c r="L6">
        <v>621473</v>
      </c>
      <c r="M6">
        <v>684536</v>
      </c>
      <c r="N6">
        <v>753853</v>
      </c>
    </row>
    <row r="7" spans="1:14">
      <c r="A7" s="1" t="s">
        <v>10</v>
      </c>
      <c r="B7" s="1" t="s">
        <v>5</v>
      </c>
      <c r="C7" t="s">
        <v>14</v>
      </c>
      <c r="D7" s="1" t="s">
        <v>7</v>
      </c>
      <c r="E7">
        <v>305700</v>
      </c>
      <c r="F7">
        <v>340500</v>
      </c>
      <c r="G7">
        <v>377600</v>
      </c>
      <c r="H7">
        <v>397400</v>
      </c>
      <c r="I7">
        <v>450400</v>
      </c>
      <c r="J7">
        <v>453800</v>
      </c>
      <c r="K7">
        <v>512072</v>
      </c>
      <c r="L7">
        <v>556932</v>
      </c>
      <c r="M7">
        <v>600177</v>
      </c>
      <c r="N7">
        <v>637310</v>
      </c>
    </row>
    <row r="8" spans="1:14">
      <c r="A8" s="1" t="s">
        <v>10</v>
      </c>
      <c r="B8" s="1" t="s">
        <v>5</v>
      </c>
      <c r="C8" t="s">
        <v>15</v>
      </c>
      <c r="D8" s="1" t="s">
        <v>7</v>
      </c>
      <c r="E8">
        <v>230000</v>
      </c>
      <c r="F8">
        <v>252600.00000000003</v>
      </c>
      <c r="G8">
        <v>276900</v>
      </c>
      <c r="H8">
        <v>285000</v>
      </c>
      <c r="I8">
        <v>320400</v>
      </c>
      <c r="K8">
        <v>362642</v>
      </c>
      <c r="L8">
        <v>387984</v>
      </c>
      <c r="M8">
        <v>419728</v>
      </c>
      <c r="N8">
        <v>442390</v>
      </c>
    </row>
    <row r="9" spans="1:14">
      <c r="A9" s="1" t="s">
        <v>10</v>
      </c>
      <c r="B9" s="1" t="s">
        <v>16</v>
      </c>
      <c r="C9" t="s">
        <v>17</v>
      </c>
      <c r="D9" s="1" t="s">
        <v>7</v>
      </c>
      <c r="E9">
        <v>75800</v>
      </c>
      <c r="F9">
        <v>87899.999999999985</v>
      </c>
      <c r="G9">
        <v>100600</v>
      </c>
      <c r="H9">
        <v>112400</v>
      </c>
      <c r="I9">
        <v>130000</v>
      </c>
      <c r="K9">
        <v>149429</v>
      </c>
      <c r="L9">
        <v>168948</v>
      </c>
      <c r="M9">
        <v>180449</v>
      </c>
      <c r="N9">
        <v>194920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90F7-9292-40C0-9EDD-9AF51927F392}">
  <dimension ref="A1:S18"/>
  <sheetViews>
    <sheetView zoomScale="80" zoomScaleNormal="80" workbookViewId="0">
      <selection activeCell="C9" sqref="C9"/>
    </sheetView>
  </sheetViews>
  <sheetFormatPr defaultRowHeight="17.649999999999999"/>
  <cols>
    <col min="1" max="1" width="21.4375" customWidth="1"/>
    <col min="3" max="3" width="37.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>
        <v>2016</v>
      </c>
      <c r="Q1">
        <v>2017</v>
      </c>
      <c r="R1">
        <v>2018</v>
      </c>
      <c r="S1">
        <v>2019</v>
      </c>
    </row>
    <row r="2" spans="1:19">
      <c r="A2" s="1" t="s">
        <v>18</v>
      </c>
      <c r="B2" s="1" t="s">
        <v>5</v>
      </c>
      <c r="C2" s="2" t="s">
        <v>19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>
        <v>14505</v>
      </c>
      <c r="Q2">
        <v>14621</v>
      </c>
      <c r="R2">
        <v>14780</v>
      </c>
      <c r="S2">
        <v>14326</v>
      </c>
    </row>
    <row r="3" spans="1:19">
      <c r="A3" s="1" t="s">
        <v>18</v>
      </c>
      <c r="B3" s="1" t="s">
        <v>5</v>
      </c>
      <c r="C3" t="s">
        <v>20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>
        <v>1178249</v>
      </c>
      <c r="Q3">
        <v>1258177</v>
      </c>
      <c r="R3">
        <v>1356545</v>
      </c>
      <c r="S3">
        <v>1376274</v>
      </c>
    </row>
    <row r="4" spans="1:19" ht="18" thickBot="1">
      <c r="A4" s="1" t="s">
        <v>42</v>
      </c>
      <c r="B4" s="1" t="s">
        <v>5</v>
      </c>
      <c r="C4" t="s">
        <v>22</v>
      </c>
      <c r="D4" s="1" t="s">
        <v>7</v>
      </c>
      <c r="E4" s="9">
        <v>8384</v>
      </c>
      <c r="F4" s="9">
        <v>15706</v>
      </c>
      <c r="G4" s="9">
        <v>29874</v>
      </c>
      <c r="H4" s="9">
        <v>29662</v>
      </c>
      <c r="I4" s="10">
        <v>22353</v>
      </c>
      <c r="J4" s="1"/>
      <c r="K4">
        <v>24100</v>
      </c>
      <c r="L4">
        <v>27599.999999999996</v>
      </c>
      <c r="M4">
        <v>31500</v>
      </c>
      <c r="N4">
        <v>34000</v>
      </c>
      <c r="O4">
        <v>35000</v>
      </c>
      <c r="P4">
        <v>38395</v>
      </c>
      <c r="Q4">
        <v>37937</v>
      </c>
      <c r="R4">
        <v>44565</v>
      </c>
      <c r="S4">
        <v>49817</v>
      </c>
    </row>
    <row r="5" spans="1:19">
      <c r="A5" s="1" t="s">
        <v>21</v>
      </c>
      <c r="B5" s="1" t="s">
        <v>5</v>
      </c>
      <c r="C5" t="s">
        <v>23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>
        <v>57143</v>
      </c>
      <c r="Q5">
        <v>70336</v>
      </c>
      <c r="R5">
        <v>81695</v>
      </c>
      <c r="S5">
        <v>88527</v>
      </c>
    </row>
    <row r="6" spans="1:19">
      <c r="A6" s="1" t="s">
        <v>21</v>
      </c>
      <c r="B6" s="1" t="s">
        <v>24</v>
      </c>
      <c r="C6" t="s">
        <v>25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>
        <v>29760</v>
      </c>
      <c r="Q6">
        <v>31699</v>
      </c>
      <c r="R6">
        <v>38276</v>
      </c>
      <c r="S6">
        <v>42321</v>
      </c>
    </row>
    <row r="7" spans="1:19">
      <c r="A7" s="1" t="s">
        <v>21</v>
      </c>
      <c r="B7" s="1" t="s">
        <v>5</v>
      </c>
      <c r="C7" t="s">
        <v>29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v>193983</v>
      </c>
      <c r="Q7">
        <v>214796</v>
      </c>
      <c r="R7" s="12">
        <f>SUM(R8:R9)</f>
        <v>233781</v>
      </c>
      <c r="S7" s="12">
        <f>SUM(S8:S9)</f>
        <v>263848</v>
      </c>
    </row>
    <row r="8" spans="1:19">
      <c r="A8" s="1" t="s">
        <v>21</v>
      </c>
      <c r="B8" s="1" t="s">
        <v>5</v>
      </c>
      <c r="C8" t="s">
        <v>47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R8">
        <v>168099</v>
      </c>
      <c r="S8">
        <v>192768</v>
      </c>
    </row>
    <row r="9" spans="1:19">
      <c r="A9" s="1" t="s">
        <v>21</v>
      </c>
      <c r="B9" s="1" t="s">
        <v>5</v>
      </c>
      <c r="C9" t="s">
        <v>43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R9">
        <v>65682</v>
      </c>
      <c r="S9">
        <v>71080</v>
      </c>
    </row>
    <row r="10" spans="1:19">
      <c r="A10" s="1" t="s">
        <v>21</v>
      </c>
      <c r="B10" s="1" t="s">
        <v>26</v>
      </c>
      <c r="C10" t="s">
        <v>27</v>
      </c>
      <c r="D10" s="1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>
        <v>115501</v>
      </c>
      <c r="Q10">
        <v>130884</v>
      </c>
      <c r="R10" s="12">
        <f>SUM(R11:R13)</f>
        <v>123559</v>
      </c>
      <c r="S10" s="12">
        <f>SUM(S11:S13)</f>
        <v>138511</v>
      </c>
    </row>
    <row r="11" spans="1:19">
      <c r="A11" s="1" t="s">
        <v>21</v>
      </c>
      <c r="B11" s="1" t="s">
        <v>5</v>
      </c>
      <c r="C11" t="s">
        <v>44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R11">
        <v>9440</v>
      </c>
      <c r="S11">
        <v>10204</v>
      </c>
    </row>
    <row r="12" spans="1:19">
      <c r="A12" s="1" t="s">
        <v>21</v>
      </c>
      <c r="B12" s="1" t="s">
        <v>5</v>
      </c>
      <c r="C12" t="s">
        <v>45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>
        <v>75005</v>
      </c>
      <c r="S12">
        <v>85889</v>
      </c>
    </row>
    <row r="13" spans="1:19">
      <c r="A13" s="1" t="s">
        <v>21</v>
      </c>
      <c r="B13" s="1" t="s">
        <v>5</v>
      </c>
      <c r="C13" t="s">
        <v>46</v>
      </c>
      <c r="D13" s="1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R13">
        <v>39114</v>
      </c>
      <c r="S13">
        <v>42418</v>
      </c>
    </row>
    <row r="14" spans="1:19">
      <c r="A14" s="1" t="s">
        <v>21</v>
      </c>
      <c r="B14" s="1" t="s">
        <v>5</v>
      </c>
      <c r="C14" t="s">
        <v>28</v>
      </c>
      <c r="D14" s="1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>
        <v>159996</v>
      </c>
      <c r="Q14">
        <v>173758</v>
      </c>
      <c r="R14">
        <v>202512</v>
      </c>
      <c r="S14">
        <v>218830</v>
      </c>
    </row>
    <row r="18" spans="15:17">
      <c r="O18" s="11"/>
      <c r="P18" s="11"/>
      <c r="Q18" s="11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9A99-AA2D-4BF3-9FD0-898D40518A2F}">
  <dimension ref="A1:N3"/>
  <sheetViews>
    <sheetView workbookViewId="0">
      <selection activeCell="E12" sqref="E12"/>
    </sheetView>
  </sheetViews>
  <sheetFormatPr defaultRowHeight="17.649999999999999"/>
  <cols>
    <col min="3" max="3" width="18.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>
        <v>2017</v>
      </c>
      <c r="M1">
        <v>2018</v>
      </c>
      <c r="N1">
        <v>2019</v>
      </c>
    </row>
    <row r="2" spans="1:14">
      <c r="A2" s="1" t="s">
        <v>30</v>
      </c>
      <c r="B2" s="1" t="s">
        <v>5</v>
      </c>
      <c r="C2" s="1" t="s">
        <v>31</v>
      </c>
      <c r="D2" s="1" t="s">
        <v>32</v>
      </c>
      <c r="F2" s="1">
        <v>64.099999999999994</v>
      </c>
      <c r="G2" s="1">
        <v>96.38</v>
      </c>
      <c r="H2" s="1">
        <v>102.88</v>
      </c>
      <c r="I2" s="1">
        <v>118.35</v>
      </c>
      <c r="J2" s="1"/>
      <c r="K2" s="1"/>
      <c r="L2">
        <v>185</v>
      </c>
      <c r="M2">
        <v>196.64</v>
      </c>
      <c r="N2">
        <v>199.31</v>
      </c>
    </row>
    <row r="3" spans="1:14">
      <c r="A3" s="13" t="s">
        <v>51</v>
      </c>
      <c r="B3" s="13" t="s">
        <v>50</v>
      </c>
      <c r="C3" s="14" t="s">
        <v>49</v>
      </c>
      <c r="D3" s="15" t="s">
        <v>48</v>
      </c>
      <c r="E3" s="16">
        <v>3.069448</v>
      </c>
      <c r="F3" s="16">
        <v>3.0593390000000014</v>
      </c>
      <c r="G3" s="16">
        <v>3.0492300000000014</v>
      </c>
      <c r="H3" s="16">
        <v>3.0391210000000015</v>
      </c>
      <c r="I3" s="16">
        <v>3.0290120000000016</v>
      </c>
      <c r="J3" s="17">
        <v>3.0200212239122748</v>
      </c>
      <c r="K3" s="17">
        <v>3.0099988440642695</v>
      </c>
      <c r="L3" s="17">
        <v>2.9937117059013221</v>
      </c>
      <c r="M3" s="17">
        <v>2.9889505575640309</v>
      </c>
      <c r="N3" s="17">
        <v>2.98</v>
      </c>
    </row>
  </sheetData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811A-EE7F-4A98-8210-0AF03F5CACD3}">
  <dimension ref="A1:P14"/>
  <sheetViews>
    <sheetView tabSelected="1" workbookViewId="0">
      <selection activeCell="C4" sqref="C4"/>
    </sheetView>
  </sheetViews>
  <sheetFormatPr defaultRowHeight="17.649999999999999"/>
  <sheetData>
    <row r="1" spans="1:16">
      <c r="A1" t="s">
        <v>0</v>
      </c>
      <c r="B1" s="1" t="s">
        <v>1</v>
      </c>
      <c r="C1" s="6" t="s">
        <v>33</v>
      </c>
      <c r="D1" s="6" t="s">
        <v>34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5">
        <v>2020</v>
      </c>
      <c r="O1" s="18">
        <v>2025</v>
      </c>
      <c r="P1">
        <v>2030</v>
      </c>
    </row>
    <row r="2" spans="1:16">
      <c r="A2" s="1" t="s">
        <v>35</v>
      </c>
      <c r="B2" s="1" t="s">
        <v>5</v>
      </c>
      <c r="C2" s="3" t="s">
        <v>36</v>
      </c>
      <c r="D2" s="6" t="s">
        <v>37</v>
      </c>
      <c r="E2" s="4">
        <v>2234658</v>
      </c>
      <c r="F2" s="4">
        <v>2247968</v>
      </c>
      <c r="G2" s="4">
        <v>2251634</v>
      </c>
      <c r="H2" s="4">
        <v>2263671</v>
      </c>
      <c r="I2" s="4">
        <v>2268789</v>
      </c>
      <c r="J2" s="4">
        <v>2301650</v>
      </c>
      <c r="K2" s="4">
        <v>2349614</v>
      </c>
      <c r="L2" s="4">
        <v>2429298</v>
      </c>
      <c r="M2" s="4">
        <v>2453961</v>
      </c>
      <c r="N2" s="5">
        <v>2498949</v>
      </c>
    </row>
    <row r="3" spans="1:16">
      <c r="A3" s="1" t="s">
        <v>35</v>
      </c>
      <c r="B3" s="1" t="s">
        <v>5</v>
      </c>
      <c r="C3" s="3" t="s">
        <v>38</v>
      </c>
      <c r="D3" s="6" t="s">
        <v>37</v>
      </c>
      <c r="E3" s="4">
        <v>21158</v>
      </c>
      <c r="F3" s="4">
        <v>21158</v>
      </c>
      <c r="G3" s="4">
        <v>21158</v>
      </c>
      <c r="H3" s="4">
        <v>21158</v>
      </c>
      <c r="I3" s="4">
        <v>21158</v>
      </c>
      <c r="J3" s="4">
        <v>21158</v>
      </c>
      <c r="K3" s="4">
        <v>21158</v>
      </c>
      <c r="L3" s="4">
        <v>21158</v>
      </c>
      <c r="M3" s="4">
        <v>19724</v>
      </c>
      <c r="N3" s="5">
        <v>10940</v>
      </c>
      <c r="O3" s="19">
        <f>N3</f>
        <v>10940</v>
      </c>
      <c r="P3" s="19">
        <f>O3</f>
        <v>10940</v>
      </c>
    </row>
    <row r="4" spans="1:16">
      <c r="A4" s="1" t="s">
        <v>35</v>
      </c>
      <c r="B4" s="1" t="s">
        <v>5</v>
      </c>
      <c r="C4" s="3" t="s">
        <v>39</v>
      </c>
      <c r="D4" s="6" t="s">
        <v>37</v>
      </c>
      <c r="E4" s="4">
        <v>2207500</v>
      </c>
      <c r="F4" s="4">
        <v>2207500</v>
      </c>
      <c r="G4" s="4">
        <v>2207500</v>
      </c>
      <c r="H4" s="4">
        <v>2207500</v>
      </c>
      <c r="I4" s="4">
        <v>2208000</v>
      </c>
      <c r="J4" s="4">
        <v>2216000</v>
      </c>
      <c r="K4" s="4">
        <v>2248900</v>
      </c>
      <c r="L4" s="4">
        <v>2248900</v>
      </c>
      <c r="M4" s="4">
        <v>2251900</v>
      </c>
      <c r="N4" s="5">
        <v>2248762</v>
      </c>
    </row>
    <row r="5" spans="1:16">
      <c r="A5" s="1" t="s">
        <v>35</v>
      </c>
      <c r="B5" s="1" t="s">
        <v>52</v>
      </c>
      <c r="C5" s="3" t="s">
        <v>40</v>
      </c>
      <c r="D5" s="6" t="s">
        <v>37</v>
      </c>
      <c r="E5" s="4">
        <v>6000</v>
      </c>
      <c r="F5" s="4">
        <v>18000</v>
      </c>
      <c r="G5" s="4">
        <v>18000</v>
      </c>
      <c r="H5" s="4">
        <v>30000</v>
      </c>
      <c r="I5" s="4">
        <v>30000</v>
      </c>
      <c r="J5" s="4">
        <v>30000</v>
      </c>
      <c r="K5" s="4">
        <v>30000</v>
      </c>
      <c r="L5" s="4">
        <v>60000</v>
      </c>
      <c r="M5" s="4">
        <v>60000</v>
      </c>
      <c r="N5" s="5">
        <v>96000</v>
      </c>
      <c r="O5" s="19">
        <v>110000</v>
      </c>
      <c r="P5" s="19">
        <f>M5*2.25</f>
        <v>135000</v>
      </c>
    </row>
    <row r="6" spans="1:16">
      <c r="A6" s="1" t="s">
        <v>35</v>
      </c>
      <c r="B6" s="1" t="s">
        <v>52</v>
      </c>
      <c r="C6" s="3" t="s">
        <v>41</v>
      </c>
      <c r="D6" s="6" t="s">
        <v>37</v>
      </c>
      <c r="E6" s="4">
        <v>0</v>
      </c>
      <c r="F6" s="4">
        <v>1310</v>
      </c>
      <c r="G6" s="4">
        <v>4976</v>
      </c>
      <c r="H6" s="4">
        <v>5013</v>
      </c>
      <c r="I6" s="4">
        <v>9631</v>
      </c>
      <c r="J6" s="4">
        <v>34492</v>
      </c>
      <c r="K6" s="4">
        <v>49556</v>
      </c>
      <c r="L6" s="4">
        <v>99240</v>
      </c>
      <c r="M6" s="4">
        <v>122337</v>
      </c>
      <c r="N6" s="5">
        <v>143247</v>
      </c>
      <c r="O6" s="20">
        <v>187450</v>
      </c>
      <c r="P6" s="20">
        <v>226150</v>
      </c>
    </row>
    <row r="8" spans="1:16">
      <c r="C8" s="1"/>
    </row>
    <row r="9" spans="1:16">
      <c r="C9" s="1"/>
    </row>
    <row r="10" spans="1:16">
      <c r="C10" s="1"/>
    </row>
    <row r="11" spans="1:16">
      <c r="C11" s="1"/>
    </row>
    <row r="12" spans="1:16">
      <c r="C12" s="1"/>
    </row>
    <row r="13" spans="1:16">
      <c r="C13" s="1"/>
    </row>
    <row r="14" spans="1:16">
      <c r="C14" s="1"/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AEF8-AE0F-4609-91AE-FD2D8774C4A8}">
  <dimension ref="A1:N11"/>
  <sheetViews>
    <sheetView workbookViewId="0">
      <selection activeCell="I16" sqref="I16"/>
    </sheetView>
  </sheetViews>
  <sheetFormatPr defaultRowHeight="17.649999999999999"/>
  <cols>
    <col min="1" max="1" width="19.75" customWidth="1"/>
  </cols>
  <sheetData>
    <row r="1" spans="1:14">
      <c r="A1" t="s">
        <v>0</v>
      </c>
      <c r="B1" s="1" t="s">
        <v>1</v>
      </c>
      <c r="C1" s="6" t="s">
        <v>33</v>
      </c>
      <c r="D1" s="6" t="s">
        <v>34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5">
        <v>2020</v>
      </c>
    </row>
    <row r="2" spans="1:14">
      <c r="A2" s="1" t="s">
        <v>35</v>
      </c>
      <c r="B2" s="1" t="s">
        <v>5</v>
      </c>
      <c r="C2" s="3" t="s">
        <v>36</v>
      </c>
      <c r="D2" s="6" t="s">
        <v>7</v>
      </c>
      <c r="E2" s="7">
        <v>1118356.1697</v>
      </c>
      <c r="F2" s="7">
        <v>928335.37040000001</v>
      </c>
      <c r="G2" s="7">
        <v>995891.33959999995</v>
      </c>
      <c r="H2" s="7">
        <v>972645.10030000005</v>
      </c>
      <c r="I2" s="7">
        <v>751378.46380000003</v>
      </c>
      <c r="J2" s="7">
        <v>622196.62780000002</v>
      </c>
      <c r="K2" s="7">
        <v>682915.57680000004</v>
      </c>
      <c r="L2" s="7">
        <v>773380.06779999996</v>
      </c>
      <c r="M2" s="7">
        <v>808324.91816491296</v>
      </c>
      <c r="N2" s="8">
        <v>900371.08260000101</v>
      </c>
    </row>
    <row r="3" spans="1:14">
      <c r="A3" s="1" t="s">
        <v>35</v>
      </c>
      <c r="B3" s="1" t="s">
        <v>5</v>
      </c>
      <c r="C3" s="3" t="s">
        <v>38</v>
      </c>
      <c r="D3" s="6" t="s">
        <v>7</v>
      </c>
      <c r="E3" s="7">
        <v>4451</v>
      </c>
      <c r="F3" s="7">
        <v>4385</v>
      </c>
      <c r="G3" s="7">
        <v>5446</v>
      </c>
      <c r="H3" s="7">
        <v>2902</v>
      </c>
      <c r="I3" s="7">
        <v>3433</v>
      </c>
      <c r="J3" s="7">
        <v>7328</v>
      </c>
      <c r="K3" s="7">
        <v>2986</v>
      </c>
      <c r="L3" s="7">
        <v>2392</v>
      </c>
      <c r="M3" s="7">
        <v>4583</v>
      </c>
      <c r="N3" s="8">
        <v>1948</v>
      </c>
    </row>
    <row r="4" spans="1:14">
      <c r="A4" s="1" t="s">
        <v>35</v>
      </c>
      <c r="B4" s="1" t="s">
        <v>5</v>
      </c>
      <c r="C4" s="3" t="s">
        <v>39</v>
      </c>
      <c r="D4" s="6" t="s">
        <v>7</v>
      </c>
      <c r="E4" s="7">
        <v>1110101.1697</v>
      </c>
      <c r="F4" s="7">
        <v>917940.37040000001</v>
      </c>
      <c r="G4" s="7">
        <v>981345.33959999995</v>
      </c>
      <c r="H4" s="7">
        <v>960457.10030000005</v>
      </c>
      <c r="I4" s="7">
        <v>731452.46380000003</v>
      </c>
      <c r="J4" s="7">
        <v>595234.62780000002</v>
      </c>
      <c r="K4" s="7">
        <v>658234.57680000004</v>
      </c>
      <c r="L4" s="7">
        <v>738717.06779999996</v>
      </c>
      <c r="M4" s="7">
        <v>758281.91816491296</v>
      </c>
      <c r="N4" s="8">
        <v>841997.08260000101</v>
      </c>
    </row>
    <row r="5" spans="1:14">
      <c r="A5" s="1" t="s">
        <v>35</v>
      </c>
      <c r="B5" s="1" t="s">
        <v>5</v>
      </c>
      <c r="C5" s="3" t="s">
        <v>40</v>
      </c>
      <c r="D5" s="6" t="s">
        <v>7</v>
      </c>
      <c r="E5" s="7">
        <v>3803</v>
      </c>
      <c r="F5" s="7">
        <v>5843</v>
      </c>
      <c r="G5" s="7">
        <v>8907</v>
      </c>
      <c r="H5" s="7">
        <v>9137</v>
      </c>
      <c r="I5" s="7">
        <v>15868</v>
      </c>
      <c r="J5" s="7">
        <v>17372</v>
      </c>
      <c r="K5" s="7">
        <v>17722</v>
      </c>
      <c r="L5" s="7">
        <v>23687</v>
      </c>
      <c r="M5" s="7">
        <v>34851</v>
      </c>
      <c r="N5" s="8">
        <v>42874</v>
      </c>
    </row>
    <row r="6" spans="1:14">
      <c r="A6" s="1" t="s">
        <v>35</v>
      </c>
      <c r="B6" s="1" t="s">
        <v>5</v>
      </c>
      <c r="C6" s="3" t="s">
        <v>41</v>
      </c>
      <c r="D6" s="6" t="s">
        <v>7</v>
      </c>
      <c r="E6" s="7">
        <v>0</v>
      </c>
      <c r="F6" s="7">
        <v>166</v>
      </c>
      <c r="G6" s="7">
        <v>193</v>
      </c>
      <c r="H6" s="7">
        <v>149</v>
      </c>
      <c r="I6" s="7">
        <v>625</v>
      </c>
      <c r="J6" s="7">
        <v>2263</v>
      </c>
      <c r="K6" s="7">
        <v>3974</v>
      </c>
      <c r="L6" s="7">
        <v>8585</v>
      </c>
      <c r="M6" s="7">
        <v>10609</v>
      </c>
      <c r="N6" s="8">
        <v>13553</v>
      </c>
    </row>
    <row r="7" spans="1:14">
      <c r="A7" s="1"/>
    </row>
    <row r="8" spans="1:14">
      <c r="C8" s="1"/>
    </row>
    <row r="9" spans="1:14">
      <c r="C9" s="1"/>
    </row>
    <row r="10" spans="1:14">
      <c r="C10" s="1"/>
    </row>
    <row r="11" spans="1:14">
      <c r="C11" s="1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全市电力消费情况表</vt:lpstr>
      <vt:lpstr>全市电力消费情况表分具体行业</vt:lpstr>
      <vt:lpstr>XCP外调电力</vt:lpstr>
      <vt:lpstr>全市装机容量</vt:lpstr>
      <vt:lpstr>全市发电量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KANG</dc:creator>
  <cp:keywords/>
  <dc:description/>
  <cp:lastModifiedBy>KANG 康 杰锋</cp:lastModifiedBy>
  <cp:revision/>
  <dcterms:created xsi:type="dcterms:W3CDTF">2016-07-12T09:14:37Z</dcterms:created>
  <dcterms:modified xsi:type="dcterms:W3CDTF">2021-07-26T11:24:31Z</dcterms:modified>
  <cp:category/>
  <cp:contentStatus/>
</cp:coreProperties>
</file>