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2def0afd6b499f5/Zotero/storage/IZM9FWIY/"/>
    </mc:Choice>
  </mc:AlternateContent>
  <xr:revisionPtr revIDLastSave="43" documentId="13_ncr:1_{7092517A-EDB6-4B72-A1D1-449F77486D1D}" xr6:coauthVersionLast="47" xr6:coauthVersionMax="47" xr10:uidLastSave="{4FDF6B20-2562-4CD3-A7F4-09E0C92344A3}"/>
  <bookViews>
    <workbookView xWindow="-98" yWindow="-98" windowWidth="20715" windowHeight="13276" tabRatio="736" activeTab="6" xr2:uid="{00000000-000D-0000-FFFF-FFFF00000000}"/>
  </bookViews>
  <sheets>
    <sheet name="汽油消费量" sheetId="10" r:id="rId1"/>
    <sheet name="柴油消费量" sheetId="1" r:id="rId2"/>
    <sheet name="液化石油气消费量" sheetId="11" r:id="rId3"/>
    <sheet name="天然气消费量" sheetId="2" r:id="rId4"/>
    <sheet name="电力消费" sheetId="5" r:id="rId5"/>
    <sheet name="保有量" sheetId="3" r:id="rId6"/>
    <sheet name="里程数" sheetId="4" r:id="rId7"/>
    <sheet name="其他" sheetId="6" r:id="rId8"/>
    <sheet name="公交里程数2015年调研数据" sheetId="1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4" l="1"/>
  <c r="K3" i="4"/>
  <c r="L3" i="4"/>
  <c r="M3" i="4"/>
  <c r="N3" i="4"/>
  <c r="F3" i="4"/>
  <c r="G3" i="4"/>
  <c r="H3" i="4"/>
  <c r="I3" i="4"/>
  <c r="E3" i="4"/>
  <c r="J2" i="4"/>
  <c r="K2" i="4"/>
  <c r="L2" i="4"/>
  <c r="M2" i="4"/>
  <c r="N2" i="4"/>
  <c r="E2" i="4"/>
  <c r="F2" i="4"/>
  <c r="G2" i="4"/>
  <c r="H2" i="4"/>
  <c r="I2" i="4"/>
  <c r="J5" i="1"/>
  <c r="I5" i="1"/>
  <c r="J6" i="1"/>
  <c r="I6" i="1"/>
  <c r="M8" i="1"/>
  <c r="M6" i="1"/>
</calcChain>
</file>

<file path=xl/sharedStrings.xml><?xml version="1.0" encoding="utf-8"?>
<sst xmlns="http://schemas.openxmlformats.org/spreadsheetml/2006/main" count="287" uniqueCount="101">
  <si>
    <t>油电混合车</t>
    <phoneticPr fontId="3"/>
  </si>
  <si>
    <t>NA</t>
    <phoneticPr fontId="3"/>
  </si>
  <si>
    <t>BRT</t>
    <phoneticPr fontId="3"/>
  </si>
  <si>
    <t>常规公交</t>
    <phoneticPr fontId="3"/>
  </si>
  <si>
    <t>单位</t>
    <phoneticPr fontId="3"/>
  </si>
  <si>
    <t>部门</t>
    <phoneticPr fontId="3"/>
  </si>
  <si>
    <t>数据备注</t>
    <phoneticPr fontId="3"/>
  </si>
  <si>
    <t>数据来源</t>
    <phoneticPr fontId="3"/>
  </si>
  <si>
    <t>万立方米</t>
    <phoneticPr fontId="3"/>
  </si>
  <si>
    <t>CNG公交</t>
    <phoneticPr fontId="3"/>
  </si>
  <si>
    <t>LNG公交</t>
    <phoneticPr fontId="3"/>
  </si>
  <si>
    <t>辆</t>
    <phoneticPr fontId="3"/>
  </si>
  <si>
    <t>厦门市交通委, 2016. 交通综合活动水平.</t>
  </si>
  <si>
    <t>厦门市交通委, 2016. 交通综合活动水平.</t>
    <phoneticPr fontId="2"/>
  </si>
  <si>
    <t>公交合计</t>
  </si>
  <si>
    <t>天然气</t>
  </si>
  <si>
    <t>km</t>
  </si>
  <si>
    <t>BRT</t>
  </si>
  <si>
    <t>社会中小巴企业公共汽车</t>
  </si>
  <si>
    <t>营运里程</t>
  </si>
  <si>
    <t>汽油</t>
  </si>
  <si>
    <t>柴油</t>
  </si>
  <si>
    <t>（万L）</t>
  </si>
  <si>
    <t>（万m³）</t>
  </si>
  <si>
    <t>单位</t>
    <phoneticPr fontId="2"/>
  </si>
  <si>
    <t>年份</t>
    <phoneticPr fontId="2"/>
  </si>
  <si>
    <t>2011-2014年数据来自：厦门市交通委, 2016. 交通综合活动水平. 2015-2017年数据来自：交通局, 2019. 2011-2018厦门市公交系统燃耗.</t>
    <phoneticPr fontId="2"/>
  </si>
  <si>
    <t>常规公交</t>
    <phoneticPr fontId="2"/>
  </si>
  <si>
    <t>NA</t>
    <phoneticPr fontId="2"/>
  </si>
  <si>
    <t>2011-2017年数据来自：交通局, 2019. 2011-2018厦门市公交系统燃耗.</t>
    <phoneticPr fontId="2"/>
  </si>
  <si>
    <t>万公里</t>
    <phoneticPr fontId="2"/>
  </si>
  <si>
    <t>#CNG公交</t>
    <phoneticPr fontId="3"/>
  </si>
  <si>
    <t>#LNG公交</t>
    <phoneticPr fontId="3"/>
  </si>
  <si>
    <t>2011-2014年数据来自：厦门市交通委, 2016. 交通综合活动水平.</t>
  </si>
  <si>
    <t>2011-2014年数据来自：厦门市交通委, 2016. 交通综合活动水平.</t>
    <phoneticPr fontId="2"/>
  </si>
  <si>
    <t>2011-2015年数据来自：厦门市交通委, 2016. 交通综合活动水平.</t>
    <phoneticPr fontId="2"/>
  </si>
  <si>
    <t xml:space="preserve">2011-2014年数据来自：厦门市交通委, 2016. 交通综合活动水平. </t>
    <phoneticPr fontId="2"/>
  </si>
  <si>
    <t>万升</t>
    <phoneticPr fontId="2"/>
  </si>
  <si>
    <t>交通局, 2019. 2011-2018厦门市公交系统燃耗.</t>
    <phoneticPr fontId="2"/>
  </si>
  <si>
    <t>吨</t>
    <phoneticPr fontId="3"/>
  </si>
  <si>
    <t>NA</t>
  </si>
  <si>
    <t>出租车合计</t>
  </si>
  <si>
    <t>厦门市交通委, 2016. 交通综合活动水平.</t>
    <phoneticPr fontId="4" type="noConversion"/>
  </si>
  <si>
    <t>NA</t>
    <phoneticPr fontId="4" type="noConversion"/>
  </si>
  <si>
    <t>辆</t>
    <phoneticPr fontId="4" type="noConversion"/>
  </si>
  <si>
    <t>厦门市交通委, 2017. 交通综合活动水平.</t>
  </si>
  <si>
    <t>电动出租车</t>
    <phoneticPr fontId="4" type="noConversion"/>
  </si>
  <si>
    <t>厦门市交通委, 2019. 交通综合活动水平.</t>
  </si>
  <si>
    <t>为电动出租车的电力消费量</t>
    <phoneticPr fontId="4" type="noConversion"/>
  </si>
  <si>
    <t>万立方米</t>
    <phoneticPr fontId="4" type="noConversion"/>
  </si>
  <si>
    <t>厦门市交通委, 2018. 交通综合活动水平.</t>
  </si>
  <si>
    <t>出租车合计</t>
    <phoneticPr fontId="4" type="noConversion"/>
  </si>
  <si>
    <t>-</t>
    <phoneticPr fontId="4" type="noConversion"/>
  </si>
  <si>
    <t>-</t>
    <phoneticPr fontId="6" type="noConversion"/>
  </si>
  <si>
    <t>升</t>
    <phoneticPr fontId="4" type="noConversion"/>
  </si>
  <si>
    <t>农村客车</t>
    <phoneticPr fontId="4" type="noConversion"/>
  </si>
  <si>
    <t>辆</t>
    <phoneticPr fontId="2"/>
  </si>
  <si>
    <t>CNG公交</t>
    <phoneticPr fontId="2"/>
  </si>
  <si>
    <t>LNG公交</t>
    <phoneticPr fontId="2"/>
  </si>
  <si>
    <t>油电混合车</t>
    <phoneticPr fontId="2"/>
  </si>
  <si>
    <t>出租车</t>
    <phoneticPr fontId="2"/>
  </si>
  <si>
    <t>BRT新数据</t>
    <phoneticPr fontId="2"/>
  </si>
  <si>
    <t>常规公交新数据</t>
    <phoneticPr fontId="2"/>
  </si>
  <si>
    <t>吨</t>
    <phoneticPr fontId="2"/>
  </si>
  <si>
    <t>2011-2014年数据来自：厦门市交通委, 2016. 交通综合活动水平.2017-2019年数据来自：厦门市温室气体排放清单。</t>
    <phoneticPr fontId="2"/>
  </si>
  <si>
    <t>2011-2014年数据来自：厦门市交通委, 2016. 交通综合活动水平.2017-2018年数据来自：厦门市温室气体排放清单。</t>
    <phoneticPr fontId="2"/>
  </si>
  <si>
    <t>吨</t>
    <phoneticPr fontId="4" type="noConversion"/>
  </si>
  <si>
    <t>2011-2017年数据来自：交通局, 2019. 2011-2018厦门市公交系统燃耗.2018-2019年数据来自：厦门市温室气体排放清单。</t>
    <phoneticPr fontId="2"/>
  </si>
  <si>
    <t>网约车</t>
    <phoneticPr fontId="2"/>
  </si>
  <si>
    <t>万吨</t>
    <phoneticPr fontId="2"/>
  </si>
  <si>
    <t>李慧梅于2021年推算</t>
    <phoneticPr fontId="2"/>
  </si>
  <si>
    <t>2011-2015年数据来自《厦门市交通委, 2017. 交通综合活动水平》；2016年数据为李慧梅根据里程数和历年能耗强度推算；2017-2019年数据来自《厦门市温室气体排放清单》。</t>
    <phoneticPr fontId="2"/>
  </si>
  <si>
    <t>2011-2015年数据来自：厦门市交通委, 2018. 交通综合活动水平；2016年数据为李慧梅根据里程数和能耗强度推算；2017-2019年数据来自：厦门市温室气体排放清单。</t>
    <phoneticPr fontId="2"/>
  </si>
  <si>
    <t>万千瓦时</t>
    <phoneticPr fontId="3"/>
  </si>
  <si>
    <t>万千瓦时</t>
    <phoneticPr fontId="4" type="noConversion"/>
  </si>
  <si>
    <t>纯电动出租车</t>
    <phoneticPr fontId="2"/>
  </si>
  <si>
    <t>纯电动网约车</t>
    <phoneticPr fontId="2"/>
  </si>
  <si>
    <t>BRT</t>
    <phoneticPr fontId="2"/>
  </si>
  <si>
    <t>地铁牵引用电</t>
    <phoneticPr fontId="2"/>
  </si>
  <si>
    <t>地铁其他用电</t>
    <phoneticPr fontId="2"/>
  </si>
  <si>
    <t>2016-2020数据来自《厦门市交通运输局, n.d. 厦门市营运性车辆活动水平和能耗》</t>
    <phoneticPr fontId="2"/>
  </si>
  <si>
    <t>2017年和其他年份差异巨大，原因未知，应注意。</t>
    <phoneticPr fontId="2"/>
  </si>
  <si>
    <t>常规公交</t>
    <phoneticPr fontId="12"/>
  </si>
  <si>
    <t>BRT</t>
    <phoneticPr fontId="12"/>
  </si>
  <si>
    <t>纯电动</t>
    <phoneticPr fontId="12"/>
  </si>
  <si>
    <t>常规网约车</t>
    <phoneticPr fontId="12"/>
  </si>
  <si>
    <t>2015-2020年数据来自《厦门市交通运输局，n.d.厦门市营运性车辆活动水平和能耗》</t>
    <phoneticPr fontId="2"/>
  </si>
  <si>
    <t>NA</t>
    <phoneticPr fontId="2"/>
  </si>
  <si>
    <t>常规网约车</t>
    <phoneticPr fontId="2"/>
  </si>
  <si>
    <t>升</t>
    <phoneticPr fontId="2"/>
  </si>
  <si>
    <t>2017-2020年数据来自《厦门市交通运输局，n.d.厦门市营运性车辆活动水平和能耗》</t>
    <phoneticPr fontId="2"/>
  </si>
  <si>
    <t>公斤</t>
    <phoneticPr fontId="2"/>
  </si>
  <si>
    <t>2020年数据来自《厦门市交通运输局，n.d.厦门市营运性车辆活动水平和能耗》</t>
    <phoneticPr fontId="2"/>
  </si>
  <si>
    <t>CNG/LNG出租车</t>
    <phoneticPr fontId="12"/>
  </si>
  <si>
    <t>地铁</t>
    <phoneticPr fontId="2"/>
  </si>
  <si>
    <t>万车公里</t>
    <phoneticPr fontId="2"/>
  </si>
  <si>
    <t>公式计算</t>
    <phoneticPr fontId="2"/>
  </si>
  <si>
    <t>常规公交1</t>
    <phoneticPr fontId="2"/>
  </si>
  <si>
    <t>常规公交2</t>
    <phoneticPr fontId="12"/>
  </si>
  <si>
    <t>BRT1</t>
    <phoneticPr fontId="3"/>
  </si>
  <si>
    <t>BRT2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</si>
</sst>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_ "/>
    <numFmt numFmtId="178" formatCode="0.0000_);[Red]\(0.0000\)"/>
    <numFmt numFmtId="179" formatCode="0.00_);[Red]\(0.00\)"/>
  </numFmts>
  <fonts count="13">
    <font>
      <sz val="11"/>
      <color theme="1"/>
      <name val="游ゴシック"/>
      <family val="2"/>
      <charset val="128"/>
      <scheme val="minor"/>
    </font>
    <font>
      <sz val="11"/>
      <color theme="1"/>
      <name val="微软雅黑"/>
      <family val="2"/>
      <charset val="134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9"/>
      <name val="游ゴシック"/>
      <family val="2"/>
      <charset val="134"/>
      <scheme val="minor"/>
    </font>
    <font>
      <sz val="11"/>
      <color theme="1"/>
      <name val="游ゴシック"/>
      <family val="3"/>
      <charset val="134"/>
      <scheme val="minor"/>
    </font>
    <font>
      <sz val="9"/>
      <name val="游ゴシック"/>
      <family val="3"/>
      <charset val="134"/>
      <scheme val="minor"/>
    </font>
    <font>
      <sz val="11"/>
      <color rgb="FF000000"/>
      <name val="Times New Roman"/>
      <family val="1"/>
    </font>
    <font>
      <sz val="11"/>
      <color rgb="FF000000"/>
      <name val="TimesNewRomanPSMT"/>
      <family val="1"/>
    </font>
    <font>
      <sz val="11"/>
      <color rgb="FFFF0000"/>
      <name val="微软雅黑"/>
      <family val="2"/>
      <charset val="134"/>
    </font>
    <font>
      <sz val="11"/>
      <color rgb="FF9C0006"/>
      <name val="游ゴシック"/>
      <family val="2"/>
      <charset val="128"/>
      <scheme val="minor"/>
    </font>
    <font>
      <sz val="11"/>
      <color theme="1"/>
      <name val="游ゴシック"/>
      <family val="2"/>
      <charset val="134"/>
    </font>
    <font>
      <sz val="6"/>
      <name val="等线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0" fillId="6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176" fontId="1" fillId="0" borderId="0" xfId="0" applyNumberFormat="1" applyFont="1" applyAlignment="1">
      <alignment horizontal="right" vertical="center"/>
    </xf>
    <xf numFmtId="176" fontId="1" fillId="0" borderId="0" xfId="0" applyNumberFormat="1" applyFont="1" applyAlignment="1">
      <alignment horizontal="right" vertical="center" wrapText="1"/>
    </xf>
    <xf numFmtId="0" fontId="1" fillId="0" borderId="0" xfId="0" applyFont="1">
      <alignment vertical="center"/>
    </xf>
    <xf numFmtId="0" fontId="1" fillId="0" borderId="0" xfId="0" applyFont="1" applyAlignment="1">
      <alignment horizontal="right" vertical="center"/>
    </xf>
    <xf numFmtId="0" fontId="0" fillId="2" borderId="0" xfId="0" applyFill="1">
      <alignment vertical="center"/>
    </xf>
    <xf numFmtId="176" fontId="1" fillId="2" borderId="0" xfId="0" applyNumberFormat="1" applyFont="1" applyFill="1" applyAlignment="1">
      <alignment horizontal="right" vertical="center" wrapText="1"/>
    </xf>
    <xf numFmtId="176" fontId="1" fillId="2" borderId="0" xfId="0" applyNumberFormat="1" applyFont="1" applyFill="1" applyAlignment="1">
      <alignment horizontal="right" vertical="center"/>
    </xf>
    <xf numFmtId="177" fontId="1" fillId="0" borderId="0" xfId="0" applyNumberFormat="1" applyFont="1" applyAlignment="1">
      <alignment horizontal="right" vertical="center" wrapText="1"/>
    </xf>
    <xf numFmtId="178" fontId="1" fillId="0" borderId="0" xfId="0" applyNumberFormat="1" applyFont="1">
      <alignment vertical="center"/>
    </xf>
    <xf numFmtId="179" fontId="5" fillId="3" borderId="0" xfId="0" applyNumberFormat="1" applyFont="1" applyFill="1" applyAlignment="1">
      <alignment horizontal="left" vertical="center" wrapText="1"/>
    </xf>
    <xf numFmtId="0" fontId="5" fillId="3" borderId="0" xfId="0" applyFont="1" applyFill="1" applyAlignment="1">
      <alignment horizontal="left" vertical="center" wrapText="1"/>
    </xf>
    <xf numFmtId="177" fontId="0" fillId="0" borderId="0" xfId="0" applyNumberFormat="1">
      <alignment vertical="center"/>
    </xf>
    <xf numFmtId="0" fontId="7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0" fillId="4" borderId="0" xfId="0" applyFill="1">
      <alignment vertical="center"/>
    </xf>
    <xf numFmtId="0" fontId="9" fillId="0" borderId="0" xfId="0" applyFont="1">
      <alignment vertical="center"/>
    </xf>
    <xf numFmtId="176" fontId="0" fillId="0" borderId="0" xfId="0" applyNumberFormat="1">
      <alignment vertical="center"/>
    </xf>
    <xf numFmtId="177" fontId="1" fillId="5" borderId="0" xfId="0" applyNumberFormat="1" applyFont="1" applyFill="1" applyAlignment="1">
      <alignment horizontal="right" vertical="center" wrapText="1"/>
    </xf>
    <xf numFmtId="177" fontId="1" fillId="0" borderId="0" xfId="0" applyNumberFormat="1" applyFont="1">
      <alignment vertical="center"/>
    </xf>
    <xf numFmtId="0" fontId="10" fillId="6" borderId="0" xfId="1">
      <alignment vertical="center"/>
    </xf>
    <xf numFmtId="0" fontId="0" fillId="7" borderId="0" xfId="0" applyFill="1">
      <alignment vertical="center"/>
    </xf>
    <xf numFmtId="179" fontId="1" fillId="0" borderId="0" xfId="0" applyNumberFormat="1" applyFont="1" applyAlignment="1">
      <alignment horizontal="right" vertical="center"/>
    </xf>
    <xf numFmtId="179" fontId="0" fillId="0" borderId="0" xfId="0" applyNumberFormat="1" applyAlignment="1">
      <alignment horizontal="right" vertical="center"/>
    </xf>
    <xf numFmtId="179" fontId="11" fillId="0" borderId="0" xfId="0" applyNumberFormat="1" applyFont="1" applyAlignment="1">
      <alignment horizontal="right" vertical="center" wrapText="1"/>
    </xf>
    <xf numFmtId="179" fontId="0" fillId="0" borderId="0" xfId="0" applyNumberFormat="1" applyAlignment="1">
      <alignment horizontal="right" vertical="center" wrapText="1"/>
    </xf>
    <xf numFmtId="177" fontId="9" fillId="0" borderId="0" xfId="0" applyNumberFormat="1" applyFont="1">
      <alignment vertical="center"/>
    </xf>
    <xf numFmtId="0" fontId="9" fillId="0" borderId="0" xfId="0" applyNumberFormat="1" applyFont="1">
      <alignment vertical="center"/>
    </xf>
    <xf numFmtId="0" fontId="1" fillId="0" borderId="0" xfId="0" applyNumberFormat="1" applyFont="1">
      <alignment vertical="center"/>
    </xf>
    <xf numFmtId="177" fontId="0" fillId="0" borderId="2" xfId="0" applyNumberFormat="1" applyBorder="1" applyAlignment="1">
      <alignment horizontal="center" vertical="center"/>
    </xf>
    <xf numFmtId="177" fontId="1" fillId="5" borderId="0" xfId="0" applyNumberFormat="1" applyFont="1" applyFill="1" applyAlignment="1">
      <alignment horizontal="right" vertic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"/>
  <sheetViews>
    <sheetView zoomScale="55" zoomScaleNormal="55" workbookViewId="0">
      <selection activeCell="K19" sqref="K19"/>
    </sheetView>
  </sheetViews>
  <sheetFormatPr defaultRowHeight="17.649999999999999"/>
  <cols>
    <col min="1" max="1" width="29.3125" customWidth="1"/>
    <col min="3" max="3" width="14" customWidth="1"/>
    <col min="11" max="14" width="16.4375" bestFit="1" customWidth="1"/>
  </cols>
  <sheetData>
    <row r="1" spans="1:14">
      <c r="A1" s="3" t="s">
        <v>7</v>
      </c>
      <c r="B1" s="3" t="s">
        <v>6</v>
      </c>
      <c r="C1" s="3" t="s">
        <v>5</v>
      </c>
      <c r="D1" s="3" t="s">
        <v>4</v>
      </c>
      <c r="E1" s="4">
        <v>2011</v>
      </c>
      <c r="F1" s="4">
        <v>2012</v>
      </c>
      <c r="G1" s="4">
        <v>2013</v>
      </c>
      <c r="H1" s="4">
        <v>2014</v>
      </c>
      <c r="I1" s="4">
        <v>2015</v>
      </c>
      <c r="J1" s="4">
        <v>2016</v>
      </c>
      <c r="K1" s="4">
        <v>2017</v>
      </c>
      <c r="L1" s="4">
        <v>2018</v>
      </c>
      <c r="M1" s="4">
        <v>2019</v>
      </c>
      <c r="N1" s="4">
        <v>2020</v>
      </c>
    </row>
    <row r="2" spans="1:14">
      <c r="A2" s="3" t="s">
        <v>71</v>
      </c>
      <c r="B2" s="3" t="s">
        <v>43</v>
      </c>
      <c r="C2" s="3" t="s">
        <v>51</v>
      </c>
      <c r="D2" s="3" t="s">
        <v>66</v>
      </c>
      <c r="E2">
        <v>47400</v>
      </c>
      <c r="F2">
        <v>47400</v>
      </c>
      <c r="G2">
        <v>11100.000000000002</v>
      </c>
      <c r="H2">
        <v>8100.0000000000009</v>
      </c>
      <c r="I2">
        <v>4797.1000000000004</v>
      </c>
      <c r="J2" s="21">
        <v>5831.2272857142871</v>
      </c>
      <c r="K2" s="11">
        <v>5710.26</v>
      </c>
      <c r="L2">
        <v>4609.0200000000004</v>
      </c>
      <c r="M2">
        <v>7505.94</v>
      </c>
    </row>
    <row r="3" spans="1:14">
      <c r="A3" s="3" t="s">
        <v>29</v>
      </c>
      <c r="B3" s="3" t="s">
        <v>28</v>
      </c>
      <c r="C3" s="3" t="s">
        <v>60</v>
      </c>
      <c r="D3" s="3" t="s">
        <v>37</v>
      </c>
      <c r="I3">
        <v>880.66</v>
      </c>
    </row>
    <row r="4" spans="1:14">
      <c r="A4" s="3" t="s">
        <v>70</v>
      </c>
      <c r="B4" s="3" t="s">
        <v>28</v>
      </c>
      <c r="C4" s="16" t="s">
        <v>68</v>
      </c>
      <c r="D4" s="16" t="s">
        <v>69</v>
      </c>
      <c r="I4" s="17"/>
      <c r="J4" s="17"/>
      <c r="K4" s="17"/>
      <c r="L4" s="17">
        <v>4.2129136799999998</v>
      </c>
      <c r="M4" s="17">
        <v>1.711731852</v>
      </c>
    </row>
    <row r="5" spans="1:14">
      <c r="A5" s="27" t="s">
        <v>90</v>
      </c>
      <c r="B5" s="27" t="s">
        <v>87</v>
      </c>
      <c r="C5" s="27" t="s">
        <v>88</v>
      </c>
      <c r="D5" s="27" t="s">
        <v>89</v>
      </c>
      <c r="E5" s="27"/>
      <c r="F5" s="27"/>
      <c r="G5" s="27"/>
      <c r="H5" s="27"/>
      <c r="I5" s="27"/>
      <c r="J5" s="27"/>
      <c r="K5" s="27">
        <v>1012561.802056</v>
      </c>
      <c r="L5" s="27">
        <v>4992450.8079359997</v>
      </c>
      <c r="M5" s="27">
        <v>21261609.842623997</v>
      </c>
      <c r="N5" s="27">
        <v>23752674.513520002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"/>
  <sheetViews>
    <sheetView zoomScale="65" zoomScaleNormal="65" workbookViewId="0">
      <selection activeCell="A11" sqref="A11"/>
    </sheetView>
  </sheetViews>
  <sheetFormatPr defaultRowHeight="17.649999999999999"/>
  <cols>
    <col min="1" max="1" width="32.25" customWidth="1"/>
    <col min="3" max="3" width="18.6875" customWidth="1"/>
    <col min="9" max="9" width="15.875" bestFit="1" customWidth="1"/>
    <col min="10" max="10" width="14.4375" bestFit="1" customWidth="1"/>
    <col min="11" max="13" width="15.875" bestFit="1" customWidth="1"/>
    <col min="14" max="14" width="14.4375" bestFit="1" customWidth="1"/>
  </cols>
  <sheetData>
    <row r="1" spans="1:14">
      <c r="A1" s="3" t="s">
        <v>7</v>
      </c>
      <c r="B1" s="3" t="s">
        <v>6</v>
      </c>
      <c r="C1" s="3" t="s">
        <v>5</v>
      </c>
      <c r="D1" s="3" t="s">
        <v>4</v>
      </c>
      <c r="E1" s="4">
        <v>2011</v>
      </c>
      <c r="F1" s="4">
        <v>2012</v>
      </c>
      <c r="G1" s="4">
        <v>2013</v>
      </c>
      <c r="H1" s="4">
        <v>2014</v>
      </c>
      <c r="I1" s="4">
        <v>2015</v>
      </c>
      <c r="J1" s="4">
        <v>2016</v>
      </c>
      <c r="K1" s="4">
        <v>2017</v>
      </c>
      <c r="L1" s="4">
        <v>2018</v>
      </c>
      <c r="M1" s="4">
        <v>2019</v>
      </c>
      <c r="N1" s="4">
        <v>2020</v>
      </c>
    </row>
    <row r="2" spans="1:14">
      <c r="A2" s="3" t="s">
        <v>38</v>
      </c>
      <c r="B2" s="3" t="s">
        <v>28</v>
      </c>
      <c r="C2" s="3" t="s">
        <v>61</v>
      </c>
      <c r="D2" s="3" t="s">
        <v>37</v>
      </c>
      <c r="E2">
        <v>968.43619999999999</v>
      </c>
      <c r="F2">
        <v>1011.48</v>
      </c>
      <c r="G2">
        <v>1037.68</v>
      </c>
      <c r="H2">
        <v>1104.01</v>
      </c>
      <c r="I2">
        <v>1138.44</v>
      </c>
      <c r="J2">
        <v>1213.1300000000001</v>
      </c>
      <c r="K2">
        <v>1161.33</v>
      </c>
    </row>
    <row r="3" spans="1:14">
      <c r="A3" s="3" t="s">
        <v>38</v>
      </c>
      <c r="B3" s="3" t="s">
        <v>28</v>
      </c>
      <c r="C3" s="3" t="s">
        <v>62</v>
      </c>
      <c r="D3" s="3" t="s">
        <v>37</v>
      </c>
      <c r="E3">
        <v>5162.1638000000003</v>
      </c>
      <c r="F3">
        <v>5556.99</v>
      </c>
      <c r="G3">
        <v>6024.4</v>
      </c>
      <c r="H3">
        <v>5985.92</v>
      </c>
      <c r="I3">
        <v>5499.62</v>
      </c>
      <c r="J3">
        <v>5768.15</v>
      </c>
      <c r="K3">
        <v>5509.92</v>
      </c>
    </row>
    <row r="4" spans="1:14">
      <c r="A4" s="3" t="s">
        <v>12</v>
      </c>
      <c r="B4" s="3" t="s">
        <v>1</v>
      </c>
      <c r="C4" s="3" t="s">
        <v>14</v>
      </c>
      <c r="D4" s="3" t="s">
        <v>39</v>
      </c>
      <c r="E4" s="8">
        <v>49400.000000000007</v>
      </c>
      <c r="F4" s="8">
        <v>54600</v>
      </c>
      <c r="G4" s="8">
        <v>61300</v>
      </c>
      <c r="H4" s="8">
        <v>61300</v>
      </c>
      <c r="I4" s="8">
        <v>58717.9</v>
      </c>
    </row>
    <row r="5" spans="1:14">
      <c r="A5" s="3" t="s">
        <v>64</v>
      </c>
      <c r="B5" s="3" t="s">
        <v>1</v>
      </c>
      <c r="C5" s="3" t="s">
        <v>3</v>
      </c>
      <c r="D5" s="3" t="s">
        <v>39</v>
      </c>
      <c r="E5" s="8">
        <v>43800</v>
      </c>
      <c r="F5" s="8">
        <v>40700</v>
      </c>
      <c r="G5" s="8">
        <v>44300</v>
      </c>
      <c r="H5" s="8">
        <v>43700</v>
      </c>
      <c r="I5" s="18">
        <f>I3*0.84*10</f>
        <v>46196.808000000005</v>
      </c>
      <c r="J5" s="18">
        <f>J3*0.84*10</f>
        <v>48452.459999999992</v>
      </c>
      <c r="K5" s="13">
        <v>49297.45</v>
      </c>
      <c r="L5" s="13">
        <v>38100.89</v>
      </c>
      <c r="M5" s="14">
        <v>32347.52</v>
      </c>
    </row>
    <row r="6" spans="1:14">
      <c r="A6" s="3" t="s">
        <v>65</v>
      </c>
      <c r="B6" s="3" t="s">
        <v>1</v>
      </c>
      <c r="C6" s="3" t="s">
        <v>2</v>
      </c>
      <c r="D6" s="3" t="s">
        <v>39</v>
      </c>
      <c r="E6" s="8">
        <v>4800</v>
      </c>
      <c r="F6" s="8">
        <v>8800</v>
      </c>
      <c r="G6" s="8">
        <v>9000</v>
      </c>
      <c r="H6" s="8">
        <v>9600</v>
      </c>
      <c r="I6" s="18">
        <f>I2*0.84*10</f>
        <v>9562.8960000000006</v>
      </c>
      <c r="J6" s="18">
        <f>J2*0.84*10</f>
        <v>10190.292000000001</v>
      </c>
      <c r="K6" s="13">
        <v>10107.35</v>
      </c>
      <c r="L6" s="13">
        <v>9491.0879999999997</v>
      </c>
      <c r="M6" s="15">
        <f>L6</f>
        <v>9491.0879999999997</v>
      </c>
    </row>
    <row r="7" spans="1:14">
      <c r="A7" s="3" t="s">
        <v>12</v>
      </c>
      <c r="B7" s="3" t="s">
        <v>1</v>
      </c>
      <c r="C7" s="3" t="s">
        <v>0</v>
      </c>
      <c r="D7" s="3" t="s">
        <v>39</v>
      </c>
      <c r="E7" s="8">
        <v>800</v>
      </c>
      <c r="F7" s="8">
        <v>5100</v>
      </c>
      <c r="G7" s="8">
        <v>8000</v>
      </c>
      <c r="H7" s="8">
        <v>8000</v>
      </c>
      <c r="I7" s="8"/>
    </row>
    <row r="8" spans="1:14">
      <c r="A8" s="3" t="s">
        <v>65</v>
      </c>
      <c r="B8" s="3" t="s">
        <v>28</v>
      </c>
      <c r="C8" s="3" t="s">
        <v>55</v>
      </c>
      <c r="D8" s="3" t="s">
        <v>63</v>
      </c>
      <c r="E8" s="8">
        <v>800</v>
      </c>
      <c r="F8" s="8">
        <v>1200</v>
      </c>
      <c r="G8" s="8">
        <v>1300</v>
      </c>
      <c r="H8" s="8">
        <v>1400.0000000000002</v>
      </c>
      <c r="K8" s="13">
        <v>464.18</v>
      </c>
      <c r="L8" s="13">
        <v>673.76</v>
      </c>
      <c r="M8" s="15">
        <f>L8</f>
        <v>673.76</v>
      </c>
    </row>
    <row r="9" spans="1:14">
      <c r="A9" s="27" t="s">
        <v>86</v>
      </c>
      <c r="B9" s="27" t="s">
        <v>87</v>
      </c>
      <c r="C9" s="27" t="s">
        <v>82</v>
      </c>
      <c r="D9" s="27" t="s">
        <v>89</v>
      </c>
      <c r="E9" s="27"/>
      <c r="F9" s="27"/>
      <c r="G9" s="27"/>
      <c r="H9" s="27"/>
      <c r="I9" s="27">
        <v>56888076.140000001</v>
      </c>
      <c r="J9" s="27">
        <v>59686573.800000004</v>
      </c>
      <c r="K9" s="27">
        <v>57224912.239999995</v>
      </c>
      <c r="L9" s="27">
        <v>53451442.520000003</v>
      </c>
      <c r="M9" s="27">
        <v>27918375.099999998</v>
      </c>
      <c r="N9" s="27">
        <v>19691115.699999999</v>
      </c>
    </row>
    <row r="10" spans="1:14">
      <c r="A10" s="27" t="s">
        <v>86</v>
      </c>
      <c r="B10" s="27" t="s">
        <v>87</v>
      </c>
      <c r="C10" s="27" t="s">
        <v>83</v>
      </c>
      <c r="D10" s="27" t="s">
        <v>89</v>
      </c>
      <c r="E10" s="27"/>
      <c r="F10" s="27"/>
      <c r="G10" s="27"/>
      <c r="H10" s="27"/>
      <c r="I10" s="27">
        <v>11384438.43</v>
      </c>
      <c r="J10" s="27">
        <v>12131345.300000001</v>
      </c>
      <c r="K10" s="27">
        <v>11613342.34</v>
      </c>
      <c r="L10" s="27">
        <v>10905259.960000001</v>
      </c>
      <c r="M10" s="27">
        <v>10560957.52</v>
      </c>
      <c r="N10" s="27">
        <v>6628100.3399999999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"/>
  <sheetViews>
    <sheetView zoomScale="80" zoomScaleNormal="80" workbookViewId="0">
      <selection activeCell="E18" sqref="E18"/>
    </sheetView>
  </sheetViews>
  <sheetFormatPr defaultRowHeight="17.649999999999999"/>
  <sheetData>
    <row r="1" spans="1:13">
      <c r="A1" s="3" t="s">
        <v>7</v>
      </c>
      <c r="B1" s="3" t="s">
        <v>6</v>
      </c>
      <c r="C1" s="3" t="s">
        <v>5</v>
      </c>
      <c r="D1" s="3" t="s">
        <v>4</v>
      </c>
      <c r="E1" s="4">
        <v>2011</v>
      </c>
      <c r="F1" s="4">
        <v>2012</v>
      </c>
      <c r="G1" s="4">
        <v>2013</v>
      </c>
      <c r="H1" s="4">
        <v>2014</v>
      </c>
      <c r="I1" s="4">
        <v>2015</v>
      </c>
      <c r="J1" s="4">
        <v>2016</v>
      </c>
      <c r="K1" s="4">
        <v>2017</v>
      </c>
      <c r="L1" s="4">
        <v>2018</v>
      </c>
      <c r="M1" s="4">
        <v>2019</v>
      </c>
    </row>
    <row r="2" spans="1:13">
      <c r="A2" s="3" t="s">
        <v>42</v>
      </c>
      <c r="B2" s="3" t="s">
        <v>43</v>
      </c>
      <c r="C2" s="3" t="s">
        <v>51</v>
      </c>
      <c r="D2" s="3" t="s">
        <v>54</v>
      </c>
      <c r="E2" s="11">
        <v>8716.27</v>
      </c>
      <c r="F2" s="11">
        <v>58.59</v>
      </c>
      <c r="G2" s="11" t="s">
        <v>53</v>
      </c>
      <c r="H2" s="11">
        <v>952359.62</v>
      </c>
      <c r="I2" s="11" t="s">
        <v>52</v>
      </c>
    </row>
    <row r="3" spans="1:13">
      <c r="A3" s="3"/>
      <c r="B3" s="3"/>
      <c r="D3" s="3"/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9"/>
  <sheetViews>
    <sheetView zoomScale="68" zoomScaleNormal="68" workbookViewId="0">
      <selection activeCell="C9" sqref="C9"/>
    </sheetView>
  </sheetViews>
  <sheetFormatPr defaultRowHeight="17.649999999999999"/>
  <cols>
    <col min="3" max="3" width="18" customWidth="1"/>
    <col min="9" max="14" width="16.125" bestFit="1" customWidth="1"/>
  </cols>
  <sheetData>
    <row r="1" spans="1:14">
      <c r="A1" s="3" t="s">
        <v>7</v>
      </c>
      <c r="B1" s="3" t="s">
        <v>6</v>
      </c>
      <c r="C1" s="3" t="s">
        <v>5</v>
      </c>
      <c r="D1" s="3" t="s">
        <v>4</v>
      </c>
      <c r="E1" s="4">
        <v>2011</v>
      </c>
      <c r="F1" s="4">
        <v>2012</v>
      </c>
      <c r="G1" s="4">
        <v>2013</v>
      </c>
      <c r="H1" s="4">
        <v>2014</v>
      </c>
      <c r="I1" s="4">
        <v>2015</v>
      </c>
      <c r="J1" s="4">
        <v>2016</v>
      </c>
      <c r="K1" s="4">
        <v>2017</v>
      </c>
      <c r="L1" s="4">
        <v>2018</v>
      </c>
      <c r="M1" s="4">
        <v>2019</v>
      </c>
      <c r="N1" s="4">
        <v>2020</v>
      </c>
    </row>
    <row r="2" spans="1:14">
      <c r="A2" s="3" t="s">
        <v>67</v>
      </c>
      <c r="B2" s="3" t="s">
        <v>1</v>
      </c>
      <c r="C2" s="3" t="s">
        <v>14</v>
      </c>
      <c r="D2" s="3" t="s">
        <v>8</v>
      </c>
      <c r="E2" s="5">
        <v>1170.47</v>
      </c>
      <c r="F2" s="5">
        <v>1151.25</v>
      </c>
      <c r="G2" s="5">
        <v>1121.32</v>
      </c>
      <c r="H2" s="5">
        <v>1735.94</v>
      </c>
      <c r="I2" s="5">
        <v>2442.5</v>
      </c>
      <c r="J2" s="5">
        <v>2483.02</v>
      </c>
      <c r="K2" s="5">
        <v>2385.02</v>
      </c>
      <c r="L2" s="13">
        <v>2314.41</v>
      </c>
      <c r="M2" s="14">
        <v>1705.72</v>
      </c>
    </row>
    <row r="3" spans="1:14">
      <c r="A3" s="3" t="s">
        <v>34</v>
      </c>
      <c r="B3" s="3" t="s">
        <v>1</v>
      </c>
      <c r="C3" s="3" t="s">
        <v>31</v>
      </c>
      <c r="D3" s="3" t="s">
        <v>8</v>
      </c>
      <c r="E3" s="6">
        <v>1170.47</v>
      </c>
      <c r="F3" s="6">
        <v>1093.69</v>
      </c>
      <c r="G3" s="6"/>
      <c r="H3" s="6">
        <v>1060.9000000000001</v>
      </c>
      <c r="I3" s="1"/>
    </row>
    <row r="4" spans="1:14">
      <c r="A4" s="3" t="s">
        <v>34</v>
      </c>
      <c r="B4" s="3" t="s">
        <v>1</v>
      </c>
      <c r="C4" s="3" t="s">
        <v>32</v>
      </c>
      <c r="D4" s="3" t="s">
        <v>8</v>
      </c>
      <c r="E4" s="7"/>
      <c r="F4" s="7"/>
      <c r="G4" s="6">
        <v>1121.32</v>
      </c>
      <c r="H4" s="6">
        <v>644.87</v>
      </c>
      <c r="I4" s="1"/>
    </row>
    <row r="5" spans="1:14">
      <c r="A5" s="3" t="s">
        <v>29</v>
      </c>
      <c r="B5" s="3" t="s">
        <v>1</v>
      </c>
      <c r="C5" t="s">
        <v>17</v>
      </c>
      <c r="D5" s="3" t="s">
        <v>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4">
      <c r="A6" s="3" t="s">
        <v>72</v>
      </c>
      <c r="B6" s="3" t="s">
        <v>43</v>
      </c>
      <c r="C6" s="3" t="s">
        <v>51</v>
      </c>
      <c r="D6" s="3" t="s">
        <v>49</v>
      </c>
      <c r="E6" s="11">
        <v>0.02</v>
      </c>
      <c r="F6" s="11">
        <v>398.92</v>
      </c>
      <c r="G6" s="11">
        <v>5684.96</v>
      </c>
      <c r="H6" s="11">
        <v>6280.06</v>
      </c>
      <c r="I6" s="11">
        <v>5219.8406699999996</v>
      </c>
      <c r="J6" s="20">
        <v>6267.3568750000013</v>
      </c>
      <c r="K6" s="11">
        <v>9617.2800000000007</v>
      </c>
      <c r="L6" s="11">
        <v>7762.56</v>
      </c>
      <c r="M6" s="11">
        <v>6100</v>
      </c>
    </row>
    <row r="7" spans="1:14">
      <c r="A7" s="27" t="s">
        <v>86</v>
      </c>
      <c r="B7" s="27" t="s">
        <v>87</v>
      </c>
      <c r="C7" s="27" t="s">
        <v>82</v>
      </c>
      <c r="D7" s="27" t="s">
        <v>91</v>
      </c>
      <c r="E7" s="27"/>
      <c r="F7" s="27"/>
      <c r="G7" s="27"/>
      <c r="H7" s="27"/>
      <c r="I7" s="27">
        <v>17699289.392999999</v>
      </c>
      <c r="J7" s="27">
        <v>17988542.329999998</v>
      </c>
      <c r="K7" s="27">
        <v>17282737.978999998</v>
      </c>
      <c r="L7" s="27">
        <v>16072293.424000001</v>
      </c>
      <c r="M7" s="27">
        <v>12360319.539999999</v>
      </c>
      <c r="N7" s="27">
        <v>8056676.5</v>
      </c>
    </row>
    <row r="8" spans="1:14">
      <c r="A8" s="27" t="s">
        <v>90</v>
      </c>
      <c r="B8" s="27" t="s">
        <v>87</v>
      </c>
      <c r="C8" s="27" t="s">
        <v>93</v>
      </c>
      <c r="D8" s="27" t="s">
        <v>91</v>
      </c>
      <c r="I8" s="27"/>
      <c r="J8" s="27"/>
      <c r="K8" s="27">
        <v>24670714.403099999</v>
      </c>
      <c r="L8" s="27">
        <v>21732124.651199996</v>
      </c>
      <c r="M8" s="27">
        <v>27740836.500599999</v>
      </c>
      <c r="N8" s="27">
        <v>21492922.110300001</v>
      </c>
    </row>
    <row r="9" spans="1:14">
      <c r="A9" s="27" t="s">
        <v>92</v>
      </c>
      <c r="B9" s="27" t="s">
        <v>87</v>
      </c>
      <c r="C9" s="27" t="s">
        <v>85</v>
      </c>
      <c r="D9" s="27" t="s">
        <v>91</v>
      </c>
      <c r="I9" s="27"/>
      <c r="J9" s="27"/>
      <c r="K9" s="27"/>
      <c r="L9" s="27"/>
      <c r="M9" s="27"/>
      <c r="N9" s="27">
        <v>15142330.002369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"/>
  <sheetViews>
    <sheetView zoomScale="90" zoomScaleNormal="90" workbookViewId="0">
      <selection activeCell="K14" sqref="K14"/>
    </sheetView>
  </sheetViews>
  <sheetFormatPr defaultRowHeight="17.649999999999999"/>
  <cols>
    <col min="3" max="3" width="11.875" customWidth="1"/>
  </cols>
  <sheetData>
    <row r="1" spans="1:14">
      <c r="A1" s="3" t="s">
        <v>7</v>
      </c>
      <c r="B1" s="3" t="s">
        <v>6</v>
      </c>
      <c r="C1" s="3" t="s">
        <v>5</v>
      </c>
      <c r="D1" s="3" t="s">
        <v>4</v>
      </c>
      <c r="E1" s="4">
        <v>2011</v>
      </c>
      <c r="F1" s="4">
        <v>2012</v>
      </c>
      <c r="G1" s="4">
        <v>2013</v>
      </c>
      <c r="H1" s="4">
        <v>2014</v>
      </c>
      <c r="I1" s="4">
        <v>2015</v>
      </c>
      <c r="J1" s="4">
        <v>2016</v>
      </c>
      <c r="K1" s="4">
        <v>2017</v>
      </c>
      <c r="L1" s="4">
        <v>2018</v>
      </c>
      <c r="M1" s="4">
        <v>2019</v>
      </c>
      <c r="N1" s="4">
        <v>2020</v>
      </c>
    </row>
    <row r="2" spans="1:14">
      <c r="A2" s="3" t="s">
        <v>13</v>
      </c>
      <c r="B2" s="3" t="s">
        <v>1</v>
      </c>
      <c r="C2" s="3" t="s">
        <v>0</v>
      </c>
      <c r="D2" s="3" t="s">
        <v>73</v>
      </c>
      <c r="E2" s="22"/>
      <c r="F2" s="22"/>
      <c r="G2" s="22"/>
      <c r="H2" s="22"/>
      <c r="I2" s="22">
        <v>0.27139999999999997</v>
      </c>
      <c r="J2" s="23"/>
      <c r="K2" s="23"/>
      <c r="L2" s="23"/>
      <c r="M2" s="23"/>
      <c r="N2" s="23"/>
    </row>
    <row r="3" spans="1:14">
      <c r="A3" s="3" t="s">
        <v>47</v>
      </c>
      <c r="B3" s="3" t="s">
        <v>48</v>
      </c>
      <c r="C3" s="3" t="s">
        <v>51</v>
      </c>
      <c r="D3" s="3" t="s">
        <v>74</v>
      </c>
      <c r="E3" s="23"/>
      <c r="F3" s="23"/>
      <c r="G3" s="23"/>
      <c r="H3" s="23"/>
      <c r="I3" s="23">
        <v>182.2319</v>
      </c>
      <c r="J3" s="23"/>
      <c r="K3" s="23"/>
      <c r="L3" s="23"/>
      <c r="M3" s="23"/>
      <c r="N3" s="23"/>
    </row>
    <row r="4" spans="1:14">
      <c r="A4" s="3" t="s">
        <v>80</v>
      </c>
      <c r="B4" s="3" t="s">
        <v>28</v>
      </c>
      <c r="C4" s="3" t="s">
        <v>77</v>
      </c>
      <c r="D4" s="3" t="s">
        <v>74</v>
      </c>
      <c r="E4" s="23"/>
      <c r="F4" s="23"/>
      <c r="G4" s="23"/>
      <c r="H4" s="23"/>
      <c r="I4" s="23"/>
      <c r="J4" s="23"/>
      <c r="K4" s="23">
        <v>17.585927999999999</v>
      </c>
      <c r="L4" s="23">
        <v>39.883359999999996</v>
      </c>
      <c r="M4" s="23">
        <v>52.279385999999995</v>
      </c>
      <c r="N4" s="23">
        <v>656.43341399999997</v>
      </c>
    </row>
    <row r="5" spans="1:14">
      <c r="A5" s="3" t="s">
        <v>80</v>
      </c>
      <c r="B5" s="3" t="s">
        <v>28</v>
      </c>
      <c r="C5" s="3" t="s">
        <v>27</v>
      </c>
      <c r="D5" s="3" t="s">
        <v>74</v>
      </c>
      <c r="E5" s="23"/>
      <c r="F5" s="23"/>
      <c r="G5" s="23"/>
      <c r="H5" s="23"/>
      <c r="I5" s="23"/>
      <c r="J5" s="23">
        <v>42.528112999999998</v>
      </c>
      <c r="K5" s="23">
        <v>519.47306300000002</v>
      </c>
      <c r="L5" s="23">
        <v>3396.6384380000004</v>
      </c>
      <c r="M5" s="23">
        <v>7821.6610660000015</v>
      </c>
      <c r="N5" s="23">
        <v>8533.8995849999992</v>
      </c>
    </row>
    <row r="6" spans="1:14">
      <c r="A6" s="3" t="s">
        <v>80</v>
      </c>
      <c r="B6" s="3" t="s">
        <v>28</v>
      </c>
      <c r="C6" s="3" t="s">
        <v>78</v>
      </c>
      <c r="D6" s="3" t="s">
        <v>74</v>
      </c>
      <c r="E6" s="23"/>
      <c r="F6" s="23"/>
      <c r="G6" s="23"/>
      <c r="H6" s="23"/>
      <c r="I6" s="23"/>
      <c r="J6" s="23"/>
      <c r="K6" s="24">
        <v>9.5299999999999994</v>
      </c>
      <c r="L6" s="25">
        <v>3372.08</v>
      </c>
      <c r="M6" s="25">
        <v>4357.3599999999997</v>
      </c>
      <c r="N6" s="25">
        <v>8635.34</v>
      </c>
    </row>
    <row r="7" spans="1:14">
      <c r="A7" s="3" t="s">
        <v>80</v>
      </c>
      <c r="B7" s="3" t="s">
        <v>28</v>
      </c>
      <c r="C7" s="3" t="s">
        <v>79</v>
      </c>
      <c r="D7" s="3" t="s">
        <v>74</v>
      </c>
      <c r="E7" s="23"/>
      <c r="F7" s="23"/>
      <c r="G7" s="23"/>
      <c r="H7" s="23"/>
      <c r="I7" s="23"/>
      <c r="J7" s="23"/>
      <c r="K7" s="25">
        <v>17.510000000000002</v>
      </c>
      <c r="L7" s="25">
        <v>7229.25</v>
      </c>
      <c r="M7" s="25">
        <v>6825.94</v>
      </c>
      <c r="N7" s="25">
        <v>15500.76</v>
      </c>
    </row>
    <row r="8" spans="1:14">
      <c r="A8" s="3" t="s">
        <v>80</v>
      </c>
      <c r="B8" s="3" t="s">
        <v>81</v>
      </c>
      <c r="C8" s="3" t="s">
        <v>75</v>
      </c>
      <c r="D8" s="3" t="s">
        <v>74</v>
      </c>
      <c r="E8" s="23"/>
      <c r="F8" s="23"/>
      <c r="G8" s="23"/>
      <c r="H8" s="23"/>
      <c r="I8" s="23"/>
      <c r="J8" s="23"/>
      <c r="K8" s="23">
        <v>4.8406831999999991</v>
      </c>
      <c r="L8" s="23">
        <v>1765.9269218000002</v>
      </c>
      <c r="M8" s="23">
        <v>4181.7289068999999</v>
      </c>
      <c r="N8" s="23">
        <v>3545.8011716999999</v>
      </c>
    </row>
    <row r="9" spans="1:14">
      <c r="A9" s="3" t="s">
        <v>80</v>
      </c>
      <c r="B9" s="3" t="s">
        <v>28</v>
      </c>
      <c r="C9" s="3" t="s">
        <v>76</v>
      </c>
      <c r="D9" s="3" t="s">
        <v>74</v>
      </c>
      <c r="E9" s="23"/>
      <c r="F9" s="23"/>
      <c r="G9" s="23"/>
      <c r="H9" s="23"/>
      <c r="I9" s="23"/>
      <c r="J9" s="23"/>
      <c r="K9" s="23">
        <v>63.541133311699994</v>
      </c>
      <c r="L9" s="23">
        <v>1326.3841765151999</v>
      </c>
      <c r="M9" s="23">
        <v>8032.3167235768005</v>
      </c>
      <c r="N9" s="23">
        <v>8117.9110151389987</v>
      </c>
    </row>
    <row r="10" spans="1:14">
      <c r="C10" s="3"/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0"/>
  <sheetViews>
    <sheetView zoomScale="76" zoomScaleNormal="76" workbookViewId="0">
      <selection activeCell="I11" sqref="I11"/>
    </sheetView>
  </sheetViews>
  <sheetFormatPr defaultRowHeight="17.649999999999999"/>
  <cols>
    <col min="1" max="1" width="20.25" customWidth="1"/>
  </cols>
  <sheetData>
    <row r="1" spans="1:14">
      <c r="A1" s="3" t="s">
        <v>7</v>
      </c>
      <c r="B1" s="3" t="s">
        <v>6</v>
      </c>
      <c r="C1" s="3" t="s">
        <v>5</v>
      </c>
      <c r="D1" s="3" t="s">
        <v>4</v>
      </c>
      <c r="E1" s="4">
        <v>2011</v>
      </c>
      <c r="F1" s="4">
        <v>2012</v>
      </c>
      <c r="G1" s="4">
        <v>2013</v>
      </c>
      <c r="H1" s="4">
        <v>2014</v>
      </c>
      <c r="I1" s="4">
        <v>2015</v>
      </c>
      <c r="J1" s="4">
        <v>2016</v>
      </c>
      <c r="K1" s="4">
        <v>2017</v>
      </c>
      <c r="L1" s="4">
        <v>2018</v>
      </c>
      <c r="M1" s="4">
        <v>2019</v>
      </c>
      <c r="N1" s="4">
        <v>2020</v>
      </c>
    </row>
    <row r="2" spans="1:14">
      <c r="A2" s="3" t="s">
        <v>35</v>
      </c>
      <c r="B2" s="3" t="s">
        <v>1</v>
      </c>
      <c r="C2" s="3" t="s">
        <v>14</v>
      </c>
      <c r="D2" s="3" t="s">
        <v>11</v>
      </c>
      <c r="E2" s="2">
        <v>3650</v>
      </c>
      <c r="F2" s="2">
        <v>3786</v>
      </c>
      <c r="G2" s="2">
        <v>3880</v>
      </c>
      <c r="H2" s="2">
        <v>4236</v>
      </c>
      <c r="I2" s="2">
        <v>4691</v>
      </c>
    </row>
    <row r="3" spans="1:14">
      <c r="A3" s="3" t="s">
        <v>34</v>
      </c>
      <c r="B3" s="3" t="s">
        <v>1</v>
      </c>
      <c r="C3" s="3" t="s">
        <v>3</v>
      </c>
      <c r="D3" s="3" t="s">
        <v>11</v>
      </c>
      <c r="E3" s="2">
        <v>2948</v>
      </c>
      <c r="F3" s="2">
        <v>2746</v>
      </c>
      <c r="G3" s="2">
        <v>2880</v>
      </c>
      <c r="H3" s="2">
        <v>2866</v>
      </c>
      <c r="I3" s="1"/>
    </row>
    <row r="4" spans="1:14">
      <c r="A4" s="3" t="s">
        <v>34</v>
      </c>
      <c r="B4" s="3" t="s">
        <v>1</v>
      </c>
      <c r="C4" s="3" t="s">
        <v>2</v>
      </c>
      <c r="D4" s="3" t="s">
        <v>11</v>
      </c>
      <c r="E4" s="1">
        <v>170</v>
      </c>
      <c r="F4" s="1">
        <v>238</v>
      </c>
      <c r="G4" s="1">
        <v>198</v>
      </c>
      <c r="H4" s="1">
        <v>202</v>
      </c>
      <c r="I4" s="1"/>
    </row>
    <row r="5" spans="1:14">
      <c r="A5" s="3" t="s">
        <v>33</v>
      </c>
      <c r="B5" s="3" t="s">
        <v>1</v>
      </c>
      <c r="C5" s="3" t="s">
        <v>9</v>
      </c>
      <c r="D5" s="3" t="s">
        <v>11</v>
      </c>
      <c r="E5" s="2">
        <v>406</v>
      </c>
      <c r="F5" s="2">
        <v>416</v>
      </c>
      <c r="G5" s="2">
        <v>416</v>
      </c>
      <c r="H5" s="2">
        <v>416</v>
      </c>
      <c r="I5" s="1"/>
    </row>
    <row r="6" spans="1:14">
      <c r="A6" s="3" t="s">
        <v>33</v>
      </c>
      <c r="B6" s="3" t="s">
        <v>1</v>
      </c>
      <c r="C6" s="3" t="s">
        <v>10</v>
      </c>
      <c r="D6" s="3" t="s">
        <v>11</v>
      </c>
      <c r="E6" s="1"/>
      <c r="F6" s="1"/>
      <c r="G6" s="1"/>
      <c r="H6" s="2">
        <v>306</v>
      </c>
      <c r="I6" s="1"/>
    </row>
    <row r="7" spans="1:14">
      <c r="A7" s="3" t="s">
        <v>33</v>
      </c>
      <c r="B7" s="3" t="s">
        <v>1</v>
      </c>
      <c r="C7" s="3" t="s">
        <v>0</v>
      </c>
      <c r="D7" s="3" t="s">
        <v>11</v>
      </c>
      <c r="E7" s="2">
        <v>126</v>
      </c>
      <c r="F7" s="2">
        <v>386</v>
      </c>
      <c r="G7" s="2">
        <v>386</v>
      </c>
      <c r="H7" s="2">
        <v>386</v>
      </c>
      <c r="I7" s="1"/>
    </row>
    <row r="8" spans="1:14">
      <c r="A8" t="s">
        <v>42</v>
      </c>
      <c r="B8" t="s">
        <v>43</v>
      </c>
      <c r="C8" s="3" t="s">
        <v>41</v>
      </c>
      <c r="D8" s="9" t="s">
        <v>44</v>
      </c>
      <c r="E8" s="10">
        <v>4849</v>
      </c>
      <c r="F8" s="10">
        <v>4961</v>
      </c>
      <c r="G8" s="10">
        <v>4962</v>
      </c>
      <c r="H8" s="10">
        <v>5209</v>
      </c>
      <c r="I8" s="10">
        <v>5892</v>
      </c>
    </row>
    <row r="9" spans="1:14">
      <c r="A9" t="s">
        <v>45</v>
      </c>
      <c r="B9" t="s">
        <v>43</v>
      </c>
      <c r="C9" s="3" t="s">
        <v>46</v>
      </c>
      <c r="D9" s="9" t="s">
        <v>44</v>
      </c>
      <c r="I9">
        <v>590</v>
      </c>
    </row>
    <row r="10" spans="1:14">
      <c r="A10" s="3" t="s">
        <v>50</v>
      </c>
      <c r="B10" s="3" t="s">
        <v>28</v>
      </c>
      <c r="C10" s="3" t="s">
        <v>55</v>
      </c>
      <c r="D10" s="3" t="s">
        <v>56</v>
      </c>
      <c r="E10" s="11">
        <v>142</v>
      </c>
      <c r="F10" s="11">
        <v>138</v>
      </c>
      <c r="G10" s="11">
        <v>65</v>
      </c>
      <c r="H10" s="11">
        <v>75</v>
      </c>
    </row>
    <row r="11" spans="1:14" ht="15" customHeight="1">
      <c r="A11" s="27" t="s">
        <v>86</v>
      </c>
      <c r="B11" s="27" t="s">
        <v>87</v>
      </c>
      <c r="C11" s="27" t="s">
        <v>82</v>
      </c>
      <c r="D11" s="27" t="s">
        <v>56</v>
      </c>
      <c r="H11" s="27"/>
      <c r="I11" s="27">
        <v>4369</v>
      </c>
      <c r="J11" s="27">
        <v>4518</v>
      </c>
      <c r="K11" s="27">
        <v>4218</v>
      </c>
      <c r="L11" s="27">
        <v>4319</v>
      </c>
      <c r="M11" s="27">
        <v>4133</v>
      </c>
      <c r="N11" s="27">
        <v>4000</v>
      </c>
    </row>
    <row r="12" spans="1:14">
      <c r="A12" s="27" t="s">
        <v>86</v>
      </c>
      <c r="B12" s="27" t="s">
        <v>87</v>
      </c>
      <c r="C12" s="27" t="s">
        <v>83</v>
      </c>
      <c r="D12" s="27" t="s">
        <v>56</v>
      </c>
      <c r="H12" s="27"/>
      <c r="I12" s="27">
        <v>318</v>
      </c>
      <c r="J12" s="27">
        <v>318</v>
      </c>
      <c r="K12" s="27">
        <v>318</v>
      </c>
      <c r="L12" s="27">
        <v>313</v>
      </c>
      <c r="M12" s="27">
        <v>313</v>
      </c>
      <c r="N12" s="27">
        <v>313</v>
      </c>
    </row>
    <row r="13" spans="1:14">
      <c r="A13" s="27"/>
      <c r="B13" s="27"/>
      <c r="C13" s="27"/>
      <c r="D13" s="27"/>
      <c r="H13" s="27"/>
      <c r="I13" s="27"/>
      <c r="J13" s="27"/>
      <c r="K13" s="27"/>
      <c r="L13" s="27"/>
      <c r="M13" s="27"/>
      <c r="N13" s="27"/>
    </row>
    <row r="14" spans="1:14">
      <c r="A14" s="27"/>
      <c r="B14" s="27"/>
      <c r="C14" s="27"/>
      <c r="D14" s="27"/>
      <c r="H14" s="27"/>
      <c r="I14" s="27"/>
      <c r="J14" s="27"/>
      <c r="K14" s="27"/>
      <c r="L14" s="27"/>
      <c r="M14" s="27"/>
      <c r="N14" s="27"/>
    </row>
    <row r="15" spans="1:14">
      <c r="C15" s="26"/>
      <c r="D15" s="3"/>
    </row>
    <row r="16" spans="1:14">
      <c r="C16" s="26"/>
      <c r="D16" s="3"/>
    </row>
    <row r="17" spans="3:4">
      <c r="C17" s="26"/>
      <c r="D17" s="3"/>
    </row>
    <row r="18" spans="3:4">
      <c r="C18" s="26"/>
      <c r="D18" s="3"/>
    </row>
    <row r="19" spans="3:4">
      <c r="C19" s="26"/>
      <c r="D19" s="3"/>
    </row>
    <row r="20" spans="3:4">
      <c r="C20" s="26"/>
      <c r="D20" s="3"/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5"/>
  <sheetViews>
    <sheetView tabSelected="1" zoomScale="60" zoomScaleNormal="60" workbookViewId="0">
      <selection activeCell="C11" sqref="C11"/>
    </sheetView>
  </sheetViews>
  <sheetFormatPr defaultRowHeight="17.649999999999999"/>
  <cols>
    <col min="1" max="1" width="24.125" customWidth="1"/>
    <col min="3" max="3" width="15.125" customWidth="1"/>
    <col min="5" max="5" width="11.125" bestFit="1" customWidth="1"/>
    <col min="9" max="9" width="15.3125" bestFit="1" customWidth="1"/>
    <col min="10" max="10" width="15.25" customWidth="1"/>
    <col min="11" max="14" width="15.4375" bestFit="1" customWidth="1"/>
  </cols>
  <sheetData>
    <row r="1" spans="1:14">
      <c r="A1" s="3" t="s">
        <v>7</v>
      </c>
      <c r="B1" s="3" t="s">
        <v>6</v>
      </c>
      <c r="C1" s="3" t="s">
        <v>5</v>
      </c>
      <c r="D1" s="3" t="s">
        <v>4</v>
      </c>
      <c r="E1" s="4">
        <v>2011</v>
      </c>
      <c r="F1" s="4">
        <v>2012</v>
      </c>
      <c r="G1" s="4">
        <v>2013</v>
      </c>
      <c r="H1" s="4">
        <v>2014</v>
      </c>
      <c r="I1" s="4">
        <v>2015</v>
      </c>
      <c r="J1" s="4">
        <v>2016</v>
      </c>
      <c r="K1" s="4">
        <v>2017</v>
      </c>
      <c r="L1" s="4">
        <v>2018</v>
      </c>
      <c r="M1" s="4">
        <v>2019</v>
      </c>
      <c r="N1" s="4">
        <v>2020</v>
      </c>
    </row>
    <row r="2" spans="1:14">
      <c r="A2" s="3" t="s">
        <v>96</v>
      </c>
      <c r="B2" s="3" t="s">
        <v>28</v>
      </c>
      <c r="C2" s="3" t="s">
        <v>27</v>
      </c>
      <c r="D2" s="3" t="s">
        <v>30</v>
      </c>
      <c r="E2" s="30">
        <f t="shared" ref="E2:G3" si="0">E4</f>
        <v>21470.989794999958</v>
      </c>
      <c r="F2" s="30">
        <f t="shared" si="0"/>
        <v>23297.361212</v>
      </c>
      <c r="G2" s="30">
        <f t="shared" si="0"/>
        <v>24587.140603999989</v>
      </c>
      <c r="H2" s="30">
        <f>H4</f>
        <v>25445.158612000003</v>
      </c>
      <c r="I2" s="30">
        <f>I9</f>
        <v>26828.008206999999</v>
      </c>
      <c r="J2" s="30">
        <f t="shared" ref="J2:N2" si="1">J9</f>
        <v>27620.657938</v>
      </c>
      <c r="K2" s="30">
        <f t="shared" si="1"/>
        <v>27279.127135999996</v>
      </c>
      <c r="L2" s="30">
        <f t="shared" si="1"/>
        <v>26135.133140000002</v>
      </c>
      <c r="M2" s="30">
        <f t="shared" si="1"/>
        <v>25124.575337999999</v>
      </c>
      <c r="N2" s="30">
        <f t="shared" si="1"/>
        <v>22030.551776999997</v>
      </c>
    </row>
    <row r="3" spans="1:14">
      <c r="A3" s="3" t="s">
        <v>96</v>
      </c>
      <c r="B3" s="3" t="s">
        <v>28</v>
      </c>
      <c r="C3" s="3" t="s">
        <v>77</v>
      </c>
      <c r="D3" s="3" t="s">
        <v>30</v>
      </c>
      <c r="E3" s="30">
        <f>E5</f>
        <v>2748.396092</v>
      </c>
      <c r="F3" s="30">
        <f t="shared" si="0"/>
        <v>3005.4708969999997</v>
      </c>
      <c r="G3" s="30">
        <f t="shared" si="0"/>
        <v>3144.0088379999997</v>
      </c>
      <c r="H3" s="30">
        <f t="shared" ref="H3" si="2">H5</f>
        <v>3239.261391</v>
      </c>
      <c r="I3" s="30">
        <f>I10</f>
        <v>3319.7127739999996</v>
      </c>
      <c r="J3" s="30">
        <f t="shared" ref="J3:N3" si="3">J10</f>
        <v>3402.5698579999998</v>
      </c>
      <c r="K3" s="30">
        <f t="shared" si="3"/>
        <v>3336.696465</v>
      </c>
      <c r="L3" s="30">
        <f t="shared" si="3"/>
        <v>3234.0196960000003</v>
      </c>
      <c r="M3" s="30">
        <f t="shared" si="3"/>
        <v>3105.551676</v>
      </c>
      <c r="N3" s="30">
        <f t="shared" si="3"/>
        <v>2738.6988780000001</v>
      </c>
    </row>
    <row r="4" spans="1:14">
      <c r="A4" s="3" t="s">
        <v>29</v>
      </c>
      <c r="B4" s="3" t="s">
        <v>28</v>
      </c>
      <c r="C4" s="3" t="s">
        <v>97</v>
      </c>
      <c r="D4" s="3" t="s">
        <v>30</v>
      </c>
      <c r="E4" s="19">
        <v>21470.989794999958</v>
      </c>
      <c r="F4" s="19">
        <v>23297.361212</v>
      </c>
      <c r="G4" s="19">
        <v>24587.140603999989</v>
      </c>
      <c r="H4" s="19">
        <v>25445.158612000003</v>
      </c>
      <c r="I4" s="19">
        <v>26130.938910000001</v>
      </c>
      <c r="J4" s="19">
        <v>26835.50331</v>
      </c>
      <c r="K4" s="19">
        <v>25976.719957999991</v>
      </c>
    </row>
    <row r="5" spans="1:14">
      <c r="A5" s="3" t="s">
        <v>26</v>
      </c>
      <c r="B5" s="3" t="s">
        <v>1</v>
      </c>
      <c r="C5" s="3" t="s">
        <v>99</v>
      </c>
      <c r="D5" s="3" t="s">
        <v>30</v>
      </c>
      <c r="E5" s="19">
        <v>2748.396092</v>
      </c>
      <c r="F5" s="19">
        <v>3005.4708969999997</v>
      </c>
      <c r="G5" s="19">
        <v>3144.0088379999997</v>
      </c>
      <c r="H5" s="19">
        <v>3239.261391</v>
      </c>
      <c r="I5" s="19">
        <v>3319.7127739999996</v>
      </c>
      <c r="J5" s="19">
        <v>3402.5698579999998</v>
      </c>
      <c r="K5" s="19">
        <v>3336.6964649999991</v>
      </c>
    </row>
    <row r="6" spans="1:14">
      <c r="A6" s="3" t="s">
        <v>12</v>
      </c>
      <c r="B6" s="3" t="s">
        <v>40</v>
      </c>
      <c r="C6" s="3" t="s">
        <v>41</v>
      </c>
      <c r="D6" s="3" t="s">
        <v>30</v>
      </c>
      <c r="E6" s="19">
        <v>62735.222699999998</v>
      </c>
      <c r="F6" s="19">
        <v>71355.0867</v>
      </c>
      <c r="G6" s="19">
        <v>80446.706999999995</v>
      </c>
      <c r="H6" s="19">
        <v>82382.399999999994</v>
      </c>
      <c r="I6" s="19">
        <v>86038.399999999994</v>
      </c>
      <c r="J6" s="19"/>
      <c r="K6" s="19"/>
    </row>
    <row r="7" spans="1:14">
      <c r="A7" s="3" t="s">
        <v>13</v>
      </c>
      <c r="B7" s="3" t="s">
        <v>28</v>
      </c>
      <c r="C7" s="3" t="s">
        <v>55</v>
      </c>
      <c r="D7" s="3" t="s">
        <v>30</v>
      </c>
      <c r="E7" s="19">
        <v>417.76</v>
      </c>
      <c r="F7" s="19">
        <v>580.17999999999995</v>
      </c>
      <c r="G7" s="19">
        <v>632.42999999999995</v>
      </c>
      <c r="H7" s="19">
        <v>621.17999999999995</v>
      </c>
      <c r="I7" s="19"/>
      <c r="J7" s="19"/>
      <c r="K7" s="19"/>
    </row>
    <row r="8" spans="1:14">
      <c r="A8" s="3" t="s">
        <v>29</v>
      </c>
      <c r="B8" s="3" t="s">
        <v>28</v>
      </c>
      <c r="C8" s="3" t="s">
        <v>60</v>
      </c>
      <c r="D8" s="3" t="s">
        <v>30</v>
      </c>
      <c r="E8" s="19">
        <v>82016.5</v>
      </c>
      <c r="F8" s="19">
        <v>82961.899999999994</v>
      </c>
      <c r="G8" s="19">
        <v>80558.7</v>
      </c>
      <c r="H8" s="19">
        <v>81214</v>
      </c>
      <c r="I8" s="19">
        <v>86038.399999999994</v>
      </c>
      <c r="J8" s="19">
        <v>79124.600000000006</v>
      </c>
      <c r="K8" s="19">
        <v>71755</v>
      </c>
    </row>
    <row r="9" spans="1:14">
      <c r="A9" s="26" t="s">
        <v>86</v>
      </c>
      <c r="B9" s="26" t="s">
        <v>87</v>
      </c>
      <c r="C9" s="26" t="s">
        <v>98</v>
      </c>
      <c r="D9" s="3" t="s">
        <v>30</v>
      </c>
      <c r="E9" s="26"/>
      <c r="F9" s="26"/>
      <c r="G9" s="26"/>
      <c r="H9" s="27"/>
      <c r="I9" s="19">
        <v>26828.008206999999</v>
      </c>
      <c r="J9" s="19">
        <v>27620.657938</v>
      </c>
      <c r="K9" s="19">
        <v>27279.127135999996</v>
      </c>
      <c r="L9" s="19">
        <v>26135.133140000002</v>
      </c>
      <c r="M9" s="19">
        <v>25124.575337999999</v>
      </c>
      <c r="N9" s="19">
        <v>22030.551776999997</v>
      </c>
    </row>
    <row r="10" spans="1:14">
      <c r="A10" s="26" t="s">
        <v>86</v>
      </c>
      <c r="B10" s="26" t="s">
        <v>87</v>
      </c>
      <c r="C10" s="26" t="s">
        <v>100</v>
      </c>
      <c r="D10" s="3" t="s">
        <v>30</v>
      </c>
      <c r="E10" s="26"/>
      <c r="F10" s="26"/>
      <c r="G10" s="26"/>
      <c r="H10" s="27"/>
      <c r="I10" s="19">
        <v>3319.7127739999996</v>
      </c>
      <c r="J10" s="19">
        <v>3402.5698579999998</v>
      </c>
      <c r="K10" s="19">
        <v>3336.696465</v>
      </c>
      <c r="L10" s="19">
        <v>3234.0196960000003</v>
      </c>
      <c r="M10" s="19">
        <v>3105.551676</v>
      </c>
      <c r="N10" s="19">
        <v>2738.6988780000001</v>
      </c>
    </row>
    <row r="11" spans="1:14">
      <c r="A11" s="26" t="s">
        <v>90</v>
      </c>
      <c r="B11" s="26" t="s">
        <v>87</v>
      </c>
      <c r="C11" s="26" t="s">
        <v>93</v>
      </c>
      <c r="D11" s="3" t="s">
        <v>30</v>
      </c>
      <c r="E11" s="26"/>
      <c r="F11" s="26"/>
      <c r="G11" s="26"/>
      <c r="H11" s="27"/>
      <c r="I11" s="26"/>
      <c r="J11" s="26"/>
      <c r="K11" s="19">
        <v>48373.949810000006</v>
      </c>
      <c r="L11" s="19">
        <v>42612.009120000002</v>
      </c>
      <c r="M11" s="19">
        <v>54393.797060000004</v>
      </c>
      <c r="N11" s="19">
        <v>42142.984530000002</v>
      </c>
    </row>
    <row r="12" spans="1:14">
      <c r="A12" s="26" t="s">
        <v>90</v>
      </c>
      <c r="B12" s="26" t="s">
        <v>87</v>
      </c>
      <c r="C12" s="26" t="s">
        <v>84</v>
      </c>
      <c r="D12" s="3" t="s">
        <v>30</v>
      </c>
      <c r="E12" s="26"/>
      <c r="F12" s="26"/>
      <c r="G12" s="26"/>
      <c r="H12" s="27"/>
      <c r="I12" s="26"/>
      <c r="J12" s="26"/>
      <c r="K12" s="19">
        <v>25.47728</v>
      </c>
      <c r="L12" s="19">
        <v>9294.3522200000007</v>
      </c>
      <c r="M12" s="19">
        <v>22009.09951</v>
      </c>
      <c r="N12" s="19">
        <v>18662.111430000001</v>
      </c>
    </row>
    <row r="13" spans="1:14">
      <c r="A13" s="26" t="s">
        <v>90</v>
      </c>
      <c r="B13" s="26" t="s">
        <v>87</v>
      </c>
      <c r="C13" s="26" t="s">
        <v>85</v>
      </c>
      <c r="D13" s="3" t="s">
        <v>30</v>
      </c>
      <c r="E13" s="26"/>
      <c r="F13" s="26"/>
      <c r="G13" s="26"/>
      <c r="H13" s="27"/>
      <c r="I13" s="26"/>
      <c r="J13" s="26"/>
      <c r="K13" s="19">
        <v>1265.7022525699999</v>
      </c>
      <c r="L13" s="19">
        <v>6240.5635099199999</v>
      </c>
      <c r="M13" s="19">
        <v>26577.012303279997</v>
      </c>
      <c r="N13" s="19">
        <v>29690.843141900004</v>
      </c>
    </row>
    <row r="14" spans="1:14">
      <c r="A14" s="26" t="s">
        <v>90</v>
      </c>
      <c r="B14" s="26" t="s">
        <v>87</v>
      </c>
      <c r="C14" s="26" t="s">
        <v>84</v>
      </c>
      <c r="D14" s="3" t="s">
        <v>30</v>
      </c>
      <c r="E14" s="26"/>
      <c r="F14" s="26"/>
      <c r="G14" s="26"/>
      <c r="H14" s="27"/>
      <c r="I14" s="26"/>
      <c r="J14" s="26"/>
      <c r="K14" s="19">
        <v>334.42701742999998</v>
      </c>
      <c r="L14" s="19">
        <v>6980.9693500799995</v>
      </c>
      <c r="M14" s="19">
        <v>42275.351176719996</v>
      </c>
      <c r="N14" s="19">
        <v>42725.847448099994</v>
      </c>
    </row>
    <row r="15" spans="1:14" ht="18" thickBot="1">
      <c r="A15" s="26" t="s">
        <v>90</v>
      </c>
      <c r="B15" s="26" t="s">
        <v>28</v>
      </c>
      <c r="C15" s="3" t="s">
        <v>94</v>
      </c>
      <c r="D15" s="3" t="s">
        <v>95</v>
      </c>
      <c r="E15" s="19"/>
      <c r="F15" s="19"/>
      <c r="G15" s="19"/>
      <c r="H15" s="28"/>
      <c r="I15" s="28"/>
      <c r="J15" s="28"/>
      <c r="K15" s="29">
        <v>5.07</v>
      </c>
      <c r="L15" s="29">
        <v>1866.89</v>
      </c>
      <c r="M15" s="29">
        <v>2478.7600000000002</v>
      </c>
      <c r="N15" s="29">
        <v>4691.5600000000004</v>
      </c>
    </row>
  </sheetData>
  <phoneticPr fontId="2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K9"/>
  <sheetViews>
    <sheetView workbookViewId="0">
      <selection activeCell="E12" sqref="E12"/>
    </sheetView>
  </sheetViews>
  <sheetFormatPr defaultRowHeight="17.649999999999999"/>
  <sheetData>
    <row r="1" spans="2:11">
      <c r="D1" t="s">
        <v>20</v>
      </c>
      <c r="E1" t="s">
        <v>21</v>
      </c>
      <c r="F1" t="s">
        <v>15</v>
      </c>
      <c r="G1" t="s">
        <v>19</v>
      </c>
      <c r="K1" s="3"/>
    </row>
    <row r="2" spans="2:11">
      <c r="B2" s="3" t="s">
        <v>24</v>
      </c>
      <c r="C2" s="3" t="s">
        <v>25</v>
      </c>
      <c r="D2" t="s">
        <v>22</v>
      </c>
      <c r="E2" t="s">
        <v>22</v>
      </c>
      <c r="F2" t="s">
        <v>23</v>
      </c>
      <c r="G2" t="s">
        <v>16</v>
      </c>
    </row>
    <row r="3" spans="2:11">
      <c r="B3" t="s">
        <v>18</v>
      </c>
      <c r="C3">
        <v>2011</v>
      </c>
      <c r="D3">
        <v>0</v>
      </c>
      <c r="E3">
        <v>94.27</v>
      </c>
      <c r="F3">
        <v>0</v>
      </c>
      <c r="G3">
        <v>4177551</v>
      </c>
    </row>
    <row r="4" spans="2:11">
      <c r="B4" t="s">
        <v>18</v>
      </c>
      <c r="C4">
        <v>2012</v>
      </c>
      <c r="D4">
        <v>0</v>
      </c>
      <c r="E4">
        <v>135.83000000000001</v>
      </c>
      <c r="F4">
        <v>0</v>
      </c>
      <c r="G4">
        <v>5801784.5</v>
      </c>
    </row>
    <row r="5" spans="2:11">
      <c r="B5" t="s">
        <v>18</v>
      </c>
      <c r="C5">
        <v>2013</v>
      </c>
      <c r="D5">
        <v>0</v>
      </c>
      <c r="E5">
        <v>157.66</v>
      </c>
      <c r="F5">
        <v>0</v>
      </c>
      <c r="G5">
        <v>6325868.7999999998</v>
      </c>
    </row>
    <row r="6" spans="2:11">
      <c r="B6" t="s">
        <v>18</v>
      </c>
      <c r="C6">
        <v>2014</v>
      </c>
      <c r="D6">
        <v>0</v>
      </c>
      <c r="E6">
        <v>164.55</v>
      </c>
      <c r="F6">
        <v>0</v>
      </c>
      <c r="G6">
        <v>6211791.25</v>
      </c>
    </row>
    <row r="7" spans="2:11">
      <c r="B7" t="s">
        <v>18</v>
      </c>
      <c r="C7">
        <v>2015</v>
      </c>
      <c r="D7">
        <v>0</v>
      </c>
      <c r="E7">
        <v>189.19</v>
      </c>
      <c r="F7">
        <v>0</v>
      </c>
      <c r="G7">
        <v>6970692.9699999997</v>
      </c>
    </row>
    <row r="8" spans="2:11">
      <c r="B8" t="s">
        <v>18</v>
      </c>
      <c r="C8">
        <v>2016</v>
      </c>
      <c r="D8">
        <v>0</v>
      </c>
      <c r="E8">
        <v>201.97</v>
      </c>
      <c r="F8">
        <v>0</v>
      </c>
      <c r="G8">
        <v>7489897.5300000003</v>
      </c>
    </row>
    <row r="9" spans="2:11">
      <c r="B9" t="s">
        <v>18</v>
      </c>
      <c r="C9">
        <v>2017</v>
      </c>
      <c r="D9">
        <v>0</v>
      </c>
      <c r="E9">
        <v>212.57</v>
      </c>
      <c r="F9">
        <v>0</v>
      </c>
      <c r="G9">
        <v>7611477.7999999998</v>
      </c>
    </row>
  </sheetData>
  <sortState xmlns:xlrd2="http://schemas.microsoft.com/office/spreadsheetml/2017/richdata2" ref="A3:G16">
    <sortCondition ref="C3:C16"/>
  </sortState>
  <phoneticPr fontId="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5"/>
  <sheetViews>
    <sheetView workbookViewId="0">
      <selection activeCell="G11" sqref="G11"/>
    </sheetView>
  </sheetViews>
  <sheetFormatPr defaultRowHeight="17.649999999999999"/>
  <sheetData>
    <row r="1" spans="1:8">
      <c r="A1" s="3" t="s">
        <v>7</v>
      </c>
      <c r="B1" s="3" t="s">
        <v>6</v>
      </c>
      <c r="C1" s="3" t="s">
        <v>5</v>
      </c>
      <c r="D1" s="3" t="s">
        <v>4</v>
      </c>
      <c r="E1" s="4">
        <v>2011</v>
      </c>
      <c r="F1" s="4">
        <v>2012</v>
      </c>
      <c r="G1" s="4">
        <v>2013</v>
      </c>
      <c r="H1" s="4">
        <v>2014</v>
      </c>
    </row>
    <row r="2" spans="1:8">
      <c r="A2" s="3" t="s">
        <v>36</v>
      </c>
      <c r="B2" s="3" t="s">
        <v>1</v>
      </c>
      <c r="C2" s="3" t="s">
        <v>27</v>
      </c>
      <c r="D2" s="3" t="s">
        <v>30</v>
      </c>
      <c r="E2" s="12">
        <v>17936.349760000001</v>
      </c>
      <c r="F2" s="12">
        <v>17560.168019999997</v>
      </c>
      <c r="G2" s="12">
        <v>18069.4552</v>
      </c>
      <c r="H2" s="12">
        <v>17312.940880000002</v>
      </c>
    </row>
    <row r="3" spans="1:8">
      <c r="A3" s="3" t="s">
        <v>36</v>
      </c>
      <c r="B3" s="3" t="s">
        <v>1</v>
      </c>
      <c r="C3" s="3" t="s">
        <v>58</v>
      </c>
      <c r="D3" s="3" t="s">
        <v>30</v>
      </c>
      <c r="E3" s="12"/>
      <c r="F3" s="12"/>
      <c r="G3" s="12"/>
      <c r="H3" s="12">
        <v>1537.4169750000001</v>
      </c>
    </row>
    <row r="4" spans="1:8">
      <c r="A4" s="3" t="s">
        <v>36</v>
      </c>
      <c r="B4" s="3" t="s">
        <v>1</v>
      </c>
      <c r="C4" s="3" t="s">
        <v>57</v>
      </c>
      <c r="D4" s="3" t="s">
        <v>30</v>
      </c>
      <c r="E4" s="12">
        <v>3247.0986800000001</v>
      </c>
      <c r="F4" s="12">
        <v>3473.170701</v>
      </c>
      <c r="G4" s="12">
        <v>3360.0069119999998</v>
      </c>
      <c r="H4" s="12">
        <v>3242.8007750000002</v>
      </c>
    </row>
    <row r="5" spans="1:8">
      <c r="A5" s="3" t="s">
        <v>36</v>
      </c>
      <c r="B5" s="3" t="s">
        <v>1</v>
      </c>
      <c r="C5" s="3" t="s">
        <v>59</v>
      </c>
      <c r="D5" s="3" t="s">
        <v>30</v>
      </c>
      <c r="E5" s="12">
        <v>287.54146400000002</v>
      </c>
      <c r="F5" s="12">
        <v>2086.5808660000002</v>
      </c>
      <c r="G5" s="12">
        <v>3157.6784739999998</v>
      </c>
      <c r="H5" s="12">
        <v>3100.3506310000002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汽油消费量</vt:lpstr>
      <vt:lpstr>柴油消费量</vt:lpstr>
      <vt:lpstr>液化石油气消费量</vt:lpstr>
      <vt:lpstr>天然气消费量</vt:lpstr>
      <vt:lpstr>电力消费</vt:lpstr>
      <vt:lpstr>保有量</vt:lpstr>
      <vt:lpstr>里程数</vt:lpstr>
      <vt:lpstr>其他</vt:lpstr>
      <vt:lpstr>公交里程数2015年调研数据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KANG</dc:creator>
  <cp:lastModifiedBy>KANG 康 杰锋</cp:lastModifiedBy>
  <dcterms:created xsi:type="dcterms:W3CDTF">2021-05-04T12:41:43Z</dcterms:created>
  <dcterms:modified xsi:type="dcterms:W3CDTF">2021-07-20T01:34:55Z</dcterms:modified>
</cp:coreProperties>
</file>