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def0afd6b499f5/Zotero/storage/Y3PGVSR7/"/>
    </mc:Choice>
  </mc:AlternateContent>
  <xr:revisionPtr revIDLastSave="171" documentId="8_{74B3F081-6AD8-41A0-A2A5-64C52A6D512F}" xr6:coauthVersionLast="47" xr6:coauthVersionMax="47" xr10:uidLastSave="{CE7ADA3B-91EC-42B6-B5A6-180A7BA4CF13}"/>
  <bookViews>
    <workbookView xWindow="-98" yWindow="-98" windowWidth="20715" windowHeight="13276" tabRatio="750" xr2:uid="{DA804829-C4C1-42F1-BC02-12CD333BA0E3}"/>
  </bookViews>
  <sheets>
    <sheet name="非营运性车辆保有量" sheetId="1" r:id="rId1"/>
    <sheet name="非营运性车辆柴油消费推算" sheetId="3" r:id="rId2"/>
    <sheet name="非营运性车辆汽油消费推算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E5" i="1"/>
  <c r="M4" i="1"/>
  <c r="L4" i="1" s="1"/>
  <c r="N4" i="1"/>
</calcChain>
</file>

<file path=xl/sharedStrings.xml><?xml version="1.0" encoding="utf-8"?>
<sst xmlns="http://schemas.openxmlformats.org/spreadsheetml/2006/main" count="84" uniqueCount="34">
  <si>
    <t>数据来源</t>
    <phoneticPr fontId="1"/>
  </si>
  <si>
    <t>数据备注</t>
    <phoneticPr fontId="1"/>
  </si>
  <si>
    <t>NA</t>
    <phoneticPr fontId="1"/>
  </si>
  <si>
    <t>项目</t>
    <phoneticPr fontId="1"/>
  </si>
  <si>
    <t>单位</t>
    <phoneticPr fontId="1"/>
  </si>
  <si>
    <t>摩托车</t>
  </si>
  <si>
    <t>农用运输车</t>
  </si>
  <si>
    <t>拖拉机</t>
  </si>
  <si>
    <t>挂车</t>
  </si>
  <si>
    <t>政府部门用车</t>
  </si>
  <si>
    <t>货车</t>
  </si>
  <si>
    <t>辆</t>
    <phoneticPr fontId="1"/>
  </si>
  <si>
    <t>2010-2015年数据来自：厦门市车管所, 2015. 非营运车辆保有量；2017-2019年数据来自：厦门市交警支队车管所调研数据。</t>
    <phoneticPr fontId="1"/>
  </si>
  <si>
    <t xml:space="preserve">轻型客车 </t>
  </si>
  <si>
    <t xml:space="preserve">大型客车 </t>
  </si>
  <si>
    <t xml:space="preserve">轻型货车 </t>
  </si>
  <si>
    <t xml:space="preserve">中型货车 </t>
  </si>
  <si>
    <t xml:space="preserve">重型货车 </t>
  </si>
  <si>
    <t>2010-2014年该项目为“私人轿车”，2017-2019年该项目为“轿车”。</t>
    <phoneticPr fontId="1"/>
  </si>
  <si>
    <t>轿车</t>
    <phoneticPr fontId="1"/>
  </si>
  <si>
    <t>2017-2019年数据来自：厦门市交警支队车管所调研数据。</t>
    <phoneticPr fontId="1"/>
  </si>
  <si>
    <t>2010-2014年数据来自：厦门市车管所, 2015. 非营运车辆保有量；2017-2019年数据来自：厦门市交警支队车管所调研数据。</t>
    <phoneticPr fontId="1"/>
  </si>
  <si>
    <t>非营运客车</t>
    <phoneticPr fontId="1"/>
  </si>
  <si>
    <t>万吨</t>
    <phoneticPr fontId="1"/>
  </si>
  <si>
    <t>李慧梅于2021年推算</t>
    <phoneticPr fontId="1"/>
  </si>
  <si>
    <t>摩托车</t>
    <phoneticPr fontId="1"/>
  </si>
  <si>
    <t>货车</t>
    <phoneticPr fontId="1"/>
  </si>
  <si>
    <t>不区分营运非营运</t>
  </si>
  <si>
    <t>康杰锋根据数据推算</t>
    <phoneticPr fontId="1"/>
  </si>
  <si>
    <t>根据《国网厦门供电公司, 厦门市停车产业协会, 2020. 厦门市充电设施政府监管平台季报（2020年第4期）》中的2020年底全市纯电动汽车和机动车总量比值，及本表中的轿车保有量推算。</t>
    <phoneticPr fontId="1"/>
  </si>
  <si>
    <t># 纯电动私家车</t>
    <phoneticPr fontId="1"/>
  </si>
  <si>
    <t># 常规私家车</t>
    <phoneticPr fontId="1"/>
  </si>
  <si>
    <t>推算</t>
    <phoneticPr fontId="1"/>
  </si>
  <si>
    <t>康杰锋推算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</si>
</sst>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微软雅黑"/>
      <family val="2"/>
      <charset val="134"/>
    </font>
    <font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00"/>
      <name val="TimesNewRomanPSMT"/>
      <family val="1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right" vertical="center"/>
    </xf>
    <xf numFmtId="177" fontId="5" fillId="3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B18E-F3A1-48E1-8B09-2C2C696B26D7}">
  <sheetPr codeName="Sheet1"/>
  <dimension ref="A1:N15"/>
  <sheetViews>
    <sheetView tabSelected="1" workbookViewId="0">
      <selection activeCell="C5" sqref="C5"/>
    </sheetView>
  </sheetViews>
  <sheetFormatPr defaultRowHeight="17.649999999999999"/>
  <cols>
    <col min="3" max="3" width="12.5625" customWidth="1"/>
    <col min="11" max="14" width="10.25" bestFit="1" customWidth="1"/>
  </cols>
  <sheetData>
    <row r="1" spans="1:14">
      <c r="A1" s="1" t="s">
        <v>0</v>
      </c>
      <c r="B1" s="1" t="s">
        <v>1</v>
      </c>
      <c r="C1" s="1" t="s">
        <v>3</v>
      </c>
      <c r="D1" s="1" t="s">
        <v>4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</row>
    <row r="2" spans="1:14">
      <c r="A2" s="1" t="s">
        <v>12</v>
      </c>
      <c r="B2" s="1" t="s">
        <v>2</v>
      </c>
      <c r="C2" t="s">
        <v>5</v>
      </c>
      <c r="D2" s="1" t="s">
        <v>11</v>
      </c>
      <c r="E2">
        <v>317043</v>
      </c>
      <c r="F2">
        <v>342166</v>
      </c>
      <c r="G2">
        <v>368739</v>
      </c>
      <c r="H2">
        <v>360267</v>
      </c>
      <c r="I2">
        <v>363013</v>
      </c>
      <c r="K2" s="2"/>
      <c r="L2" s="3">
        <v>214889</v>
      </c>
      <c r="M2" s="3">
        <v>219016</v>
      </c>
      <c r="N2" s="4">
        <v>237499</v>
      </c>
    </row>
    <row r="3" spans="1:14">
      <c r="A3" s="1" t="s">
        <v>12</v>
      </c>
      <c r="B3" s="1" t="s">
        <v>18</v>
      </c>
      <c r="C3" s="1" t="s">
        <v>19</v>
      </c>
      <c r="D3" s="1" t="s">
        <v>11</v>
      </c>
      <c r="E3">
        <v>375074</v>
      </c>
      <c r="F3">
        <v>428376</v>
      </c>
      <c r="G3">
        <v>488669</v>
      </c>
      <c r="H3">
        <v>563575</v>
      </c>
      <c r="I3">
        <v>651679</v>
      </c>
      <c r="K3" s="2"/>
      <c r="L3" s="3">
        <v>1090160</v>
      </c>
      <c r="M3" s="3">
        <v>1180972</v>
      </c>
      <c r="N3" s="4">
        <v>1232425</v>
      </c>
    </row>
    <row r="4" spans="1:14">
      <c r="A4" s="1" t="s">
        <v>28</v>
      </c>
      <c r="B4" s="1" t="s">
        <v>29</v>
      </c>
      <c r="C4" s="1" t="s">
        <v>30</v>
      </c>
      <c r="D4" s="1" t="s">
        <v>11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1">
        <f>M4*0.5</f>
        <v>6648.9811661027397</v>
      </c>
      <c r="M4" s="11">
        <f>N4*0.5</f>
        <v>13297.962332205479</v>
      </c>
      <c r="N4" s="9">
        <f>N3*38797/1797809</f>
        <v>26595.924664410959</v>
      </c>
    </row>
    <row r="5" spans="1:14">
      <c r="A5" s="1" t="s">
        <v>33</v>
      </c>
      <c r="B5" s="1" t="s">
        <v>32</v>
      </c>
      <c r="C5" s="1" t="s">
        <v>31</v>
      </c>
      <c r="D5" s="1" t="s">
        <v>11</v>
      </c>
      <c r="E5" s="12">
        <f>E3-E4</f>
        <v>375074</v>
      </c>
      <c r="F5" s="12">
        <f t="shared" ref="F5:N5" si="0">F3-F4</f>
        <v>428376</v>
      </c>
      <c r="G5" s="12">
        <f t="shared" si="0"/>
        <v>488669</v>
      </c>
      <c r="H5" s="12">
        <f t="shared" si="0"/>
        <v>563575</v>
      </c>
      <c r="I5" s="12">
        <f t="shared" si="0"/>
        <v>651679</v>
      </c>
      <c r="J5" s="12">
        <f t="shared" si="0"/>
        <v>0</v>
      </c>
      <c r="K5" s="12">
        <f t="shared" si="0"/>
        <v>0</v>
      </c>
      <c r="L5" s="12">
        <f t="shared" si="0"/>
        <v>1083511.0188338973</v>
      </c>
      <c r="M5" s="12">
        <f t="shared" si="0"/>
        <v>1167674.0376677946</v>
      </c>
      <c r="N5" s="12">
        <f t="shared" si="0"/>
        <v>1205829.075335589</v>
      </c>
    </row>
    <row r="6" spans="1:14">
      <c r="A6" s="1" t="s">
        <v>20</v>
      </c>
      <c r="B6" s="1" t="s">
        <v>2</v>
      </c>
      <c r="C6" s="2" t="s">
        <v>13</v>
      </c>
      <c r="D6" s="1" t="s">
        <v>11</v>
      </c>
      <c r="L6" s="3">
        <v>4203</v>
      </c>
      <c r="M6" s="3">
        <v>3744</v>
      </c>
      <c r="N6" s="4">
        <v>3260</v>
      </c>
    </row>
    <row r="7" spans="1:14">
      <c r="A7" s="1" t="s">
        <v>20</v>
      </c>
      <c r="B7" s="1" t="s">
        <v>2</v>
      </c>
      <c r="C7" s="2" t="s">
        <v>14</v>
      </c>
      <c r="D7" s="1" t="s">
        <v>11</v>
      </c>
      <c r="L7" s="3">
        <v>2269</v>
      </c>
      <c r="M7" s="3">
        <v>2331</v>
      </c>
      <c r="N7" s="4">
        <v>2439</v>
      </c>
    </row>
    <row r="8" spans="1:14">
      <c r="A8" s="1" t="s">
        <v>20</v>
      </c>
      <c r="B8" s="1" t="s">
        <v>2</v>
      </c>
      <c r="C8" s="2" t="s">
        <v>15</v>
      </c>
      <c r="D8" s="1" t="s">
        <v>11</v>
      </c>
      <c r="L8" s="3">
        <v>77605</v>
      </c>
      <c r="M8" s="3">
        <v>83709</v>
      </c>
      <c r="N8" s="4">
        <v>88413</v>
      </c>
    </row>
    <row r="9" spans="1:14">
      <c r="A9" s="1" t="s">
        <v>20</v>
      </c>
      <c r="B9" s="1" t="s">
        <v>2</v>
      </c>
      <c r="C9" s="2" t="s">
        <v>16</v>
      </c>
      <c r="D9" s="1" t="s">
        <v>11</v>
      </c>
      <c r="L9" s="3">
        <v>3071</v>
      </c>
      <c r="M9" s="3">
        <v>2972</v>
      </c>
      <c r="N9" s="4">
        <v>4076</v>
      </c>
    </row>
    <row r="10" spans="1:14">
      <c r="A10" s="1" t="s">
        <v>20</v>
      </c>
      <c r="B10" s="1" t="s">
        <v>2</v>
      </c>
      <c r="C10" s="2" t="s">
        <v>17</v>
      </c>
      <c r="D10" s="1" t="s">
        <v>11</v>
      </c>
      <c r="L10" s="3">
        <v>2354</v>
      </c>
      <c r="M10" s="3">
        <v>2522</v>
      </c>
      <c r="N10" s="4">
        <v>5928</v>
      </c>
    </row>
    <row r="11" spans="1:14">
      <c r="A11" s="1" t="s">
        <v>21</v>
      </c>
      <c r="B11" s="1" t="s">
        <v>2</v>
      </c>
      <c r="C11" t="s">
        <v>6</v>
      </c>
      <c r="D11" s="1" t="s">
        <v>11</v>
      </c>
      <c r="E11">
        <v>1581</v>
      </c>
      <c r="F11">
        <v>1598</v>
      </c>
      <c r="G11">
        <v>1646</v>
      </c>
      <c r="H11">
        <v>1846</v>
      </c>
      <c r="I11">
        <v>798</v>
      </c>
      <c r="K11" s="2"/>
      <c r="L11" s="3">
        <v>658</v>
      </c>
      <c r="M11" s="3">
        <v>595</v>
      </c>
      <c r="N11" s="4">
        <v>557</v>
      </c>
    </row>
    <row r="12" spans="1:14">
      <c r="A12" s="1" t="s">
        <v>21</v>
      </c>
      <c r="B12" s="1" t="s">
        <v>2</v>
      </c>
      <c r="C12" t="s">
        <v>7</v>
      </c>
      <c r="D12" s="1" t="s">
        <v>11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>
      <c r="A13" s="1" t="s">
        <v>21</v>
      </c>
      <c r="B13" s="1" t="s">
        <v>2</v>
      </c>
      <c r="C13" t="s">
        <v>8</v>
      </c>
      <c r="D13" s="1" t="s">
        <v>11</v>
      </c>
      <c r="E13">
        <v>10262</v>
      </c>
      <c r="F13">
        <v>1175</v>
      </c>
      <c r="G13">
        <v>13025</v>
      </c>
      <c r="H13">
        <v>14155</v>
      </c>
      <c r="I13">
        <v>15238</v>
      </c>
    </row>
    <row r="14" spans="1:14">
      <c r="A14" s="1" t="s">
        <v>21</v>
      </c>
      <c r="B14" s="1" t="s">
        <v>2</v>
      </c>
      <c r="C14" t="s">
        <v>9</v>
      </c>
      <c r="D14" s="1" t="s">
        <v>11</v>
      </c>
    </row>
    <row r="15" spans="1:14">
      <c r="A15" s="1" t="s">
        <v>21</v>
      </c>
      <c r="B15" s="1" t="s">
        <v>2</v>
      </c>
      <c r="C15" t="s">
        <v>10</v>
      </c>
      <c r="D15" s="1" t="s">
        <v>11</v>
      </c>
      <c r="E15">
        <v>31575</v>
      </c>
      <c r="F15">
        <v>38299</v>
      </c>
      <c r="G15">
        <v>45294</v>
      </c>
      <c r="H15">
        <v>53222</v>
      </c>
      <c r="I15">
        <v>61472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4383-629B-46F9-B53F-BAF3B360D05F}">
  <dimension ref="A1:I3"/>
  <sheetViews>
    <sheetView workbookViewId="0">
      <selection activeCell="H18" sqref="H18"/>
    </sheetView>
  </sheetViews>
  <sheetFormatPr defaultRowHeight="17.649999999999999"/>
  <sheetData>
    <row r="1" spans="1:9">
      <c r="A1" s="1" t="s">
        <v>0</v>
      </c>
      <c r="B1" s="1" t="s">
        <v>1</v>
      </c>
      <c r="C1" s="1" t="s">
        <v>3</v>
      </c>
      <c r="D1" s="1" t="s">
        <v>4</v>
      </c>
      <c r="E1">
        <v>2015</v>
      </c>
      <c r="F1">
        <v>2016</v>
      </c>
      <c r="G1">
        <v>2017</v>
      </c>
      <c r="H1">
        <v>2018</v>
      </c>
      <c r="I1">
        <v>2019</v>
      </c>
    </row>
    <row r="2" spans="1:9">
      <c r="A2" s="1" t="s">
        <v>24</v>
      </c>
      <c r="B2" s="1" t="s">
        <v>2</v>
      </c>
      <c r="C2" s="5" t="s">
        <v>22</v>
      </c>
      <c r="D2" s="5" t="s">
        <v>23</v>
      </c>
      <c r="E2" s="6">
        <v>9.6636000000000006</v>
      </c>
      <c r="F2" s="6">
        <v>9.3985000000000003</v>
      </c>
      <c r="G2" s="6">
        <v>9.0097000000000005</v>
      </c>
      <c r="H2" s="6">
        <v>8.7515000000000001</v>
      </c>
      <c r="I2" s="6">
        <v>8.7903000000000002</v>
      </c>
    </row>
    <row r="3" spans="1:9">
      <c r="A3" s="1" t="s">
        <v>24</v>
      </c>
      <c r="B3" s="1" t="s">
        <v>27</v>
      </c>
      <c r="C3" s="5" t="s">
        <v>26</v>
      </c>
      <c r="D3" s="5" t="s">
        <v>23</v>
      </c>
      <c r="E3" s="6">
        <v>58.126199999999997</v>
      </c>
      <c r="F3" s="6">
        <v>57.473799999999997</v>
      </c>
      <c r="G3" s="6">
        <v>63.6387</v>
      </c>
      <c r="H3" s="6">
        <v>63.137099999999997</v>
      </c>
      <c r="I3" s="6">
        <v>57.598500000000001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6184-F304-494E-A704-ABBC95F9FB16}">
  <dimension ref="A1:I3"/>
  <sheetViews>
    <sheetView workbookViewId="0">
      <selection activeCell="F3" sqref="F3"/>
    </sheetView>
  </sheetViews>
  <sheetFormatPr defaultRowHeight="17.649999999999999"/>
  <sheetData>
    <row r="1" spans="1:9">
      <c r="A1" s="1" t="s">
        <v>0</v>
      </c>
      <c r="B1" s="1" t="s">
        <v>1</v>
      </c>
      <c r="C1" s="1" t="s">
        <v>3</v>
      </c>
      <c r="D1" s="1" t="s">
        <v>4</v>
      </c>
      <c r="E1" s="8">
        <v>2015</v>
      </c>
      <c r="F1" s="8">
        <v>2016</v>
      </c>
      <c r="G1" s="8">
        <v>2017</v>
      </c>
      <c r="H1" s="8">
        <v>2018</v>
      </c>
      <c r="I1" s="8">
        <v>2019</v>
      </c>
    </row>
    <row r="2" spans="1:9">
      <c r="A2" s="1" t="s">
        <v>24</v>
      </c>
      <c r="B2" s="1" t="s">
        <v>2</v>
      </c>
      <c r="C2" s="5" t="s">
        <v>25</v>
      </c>
      <c r="D2" s="5" t="s">
        <v>23</v>
      </c>
      <c r="E2" s="7">
        <v>0.54166464000000003</v>
      </c>
      <c r="F2" s="7">
        <v>0.41692464000000001</v>
      </c>
      <c r="G2" s="7">
        <v>0.30944016000000002</v>
      </c>
      <c r="H2" s="7">
        <v>0.31538304</v>
      </c>
      <c r="I2" s="7">
        <v>0.3386304</v>
      </c>
    </row>
    <row r="3" spans="1:9">
      <c r="A3" s="1" t="s">
        <v>24</v>
      </c>
      <c r="B3" s="1" t="s">
        <v>2</v>
      </c>
      <c r="C3" s="5" t="s">
        <v>19</v>
      </c>
      <c r="D3" s="5" t="s">
        <v>23</v>
      </c>
      <c r="E3" s="7">
        <v>105.82318708488</v>
      </c>
      <c r="F3" s="7">
        <v>111.1040874576</v>
      </c>
      <c r="G3" s="7">
        <v>103.45094035055999</v>
      </c>
      <c r="H3" s="7">
        <v>103.5161244288</v>
      </c>
      <c r="I3" s="7">
        <v>105.94595700000001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非营运性车辆保有量</vt:lpstr>
      <vt:lpstr>非营运性车辆柴油消费推算</vt:lpstr>
      <vt:lpstr>非营运性车辆汽油消费推算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 康 杰锋</cp:lastModifiedBy>
  <dcterms:created xsi:type="dcterms:W3CDTF">2021-05-05T02:04:08Z</dcterms:created>
  <dcterms:modified xsi:type="dcterms:W3CDTF">2021-06-18T08:34:47Z</dcterms:modified>
</cp:coreProperties>
</file>