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firstSheet="4" activeTab="4"/>
  </bookViews>
  <sheets>
    <sheet name="反应池" sheetId="1" state="hidden" r:id="rId1"/>
    <sheet name="进水 等" sheetId="2" state="hidden" r:id="rId2"/>
    <sheet name="标准曲线" sheetId="3" state="hidden" r:id="rId3"/>
    <sheet name="Sheet3" sheetId="4" state="hidden" r:id="rId4"/>
    <sheet name="Sheet1" sheetId="5" r:id="rId5"/>
  </sheets>
  <externalReferences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<sst xmlns="http://schemas.openxmlformats.org/spreadsheetml/2006/main" count="84">
  <si>
    <t>time</t>
  </si>
  <si>
    <t>position</t>
  </si>
  <si>
    <t>温度</t>
  </si>
  <si>
    <t>pH</t>
  </si>
  <si>
    <t>DO</t>
  </si>
  <si>
    <t>TDS</t>
  </si>
  <si>
    <t>COD</t>
  </si>
  <si>
    <t>NH4</t>
  </si>
  <si>
    <t>NO2</t>
  </si>
  <si>
    <t>NO3</t>
  </si>
  <si>
    <t>MLSS</t>
  </si>
  <si>
    <t>A</t>
  </si>
  <si>
    <t>O1</t>
  </si>
  <si>
    <t>O2</t>
  </si>
  <si>
    <t>O3</t>
  </si>
  <si>
    <t>O4</t>
  </si>
  <si>
    <t>classifier</t>
  </si>
  <si>
    <t>/</t>
  </si>
  <si>
    <t>负数</t>
  </si>
  <si>
    <t>guzhang</t>
  </si>
  <si>
    <t>Q</t>
  </si>
  <si>
    <t>厌氧沼液</t>
  </si>
  <si>
    <t>原水</t>
  </si>
  <si>
    <t>进水</t>
  </si>
  <si>
    <t>吸光度</t>
  </si>
  <si>
    <t>稀释倍数</t>
  </si>
  <si>
    <t>浓度</t>
  </si>
  <si>
    <t>吸光度1</t>
  </si>
  <si>
    <t>吸光度2</t>
  </si>
  <si>
    <t>date</t>
  </si>
  <si>
    <t>A_pH</t>
  </si>
  <si>
    <t>A_DO</t>
  </si>
  <si>
    <t>A_COD</t>
  </si>
  <si>
    <t>A_NH4</t>
  </si>
  <si>
    <t>A_NO2</t>
  </si>
  <si>
    <t>A_NO3</t>
  </si>
  <si>
    <t>O1_pH</t>
  </si>
  <si>
    <t>O1_DO</t>
  </si>
  <si>
    <t>O1_COD</t>
  </si>
  <si>
    <t>O1_NH4</t>
  </si>
  <si>
    <t>O1_NO2</t>
  </si>
  <si>
    <t>O1_NO3</t>
  </si>
  <si>
    <t>O2_pH</t>
  </si>
  <si>
    <t>O2_DO</t>
  </si>
  <si>
    <t>O2_COD</t>
  </si>
  <si>
    <t>O2_NH4</t>
  </si>
  <si>
    <t>O2_NO2</t>
  </si>
  <si>
    <t>O2_NO3</t>
  </si>
  <si>
    <t>O3_pH</t>
  </si>
  <si>
    <t>O3_DO</t>
  </si>
  <si>
    <t>O3_COD</t>
  </si>
  <si>
    <t>O3_NH4</t>
  </si>
  <si>
    <t>O3_NO2</t>
  </si>
  <si>
    <t>O3_NO3</t>
  </si>
  <si>
    <t>O4_pH</t>
  </si>
  <si>
    <t>O4_DO</t>
  </si>
  <si>
    <t>O4_COD</t>
  </si>
  <si>
    <t>O4_NH4</t>
  </si>
  <si>
    <t>O4_NO2</t>
  </si>
  <si>
    <t>O4_NO3</t>
  </si>
  <si>
    <t>ph_1</t>
  </si>
  <si>
    <t>ph_2</t>
  </si>
  <si>
    <t>ph_3</t>
  </si>
  <si>
    <t>ph_4</t>
  </si>
  <si>
    <t>ph_5</t>
  </si>
  <si>
    <t>do_1</t>
  </si>
  <si>
    <t>do_2</t>
  </si>
  <si>
    <t>do_3</t>
  </si>
  <si>
    <t>do_4</t>
  </si>
  <si>
    <t>flux_1</t>
  </si>
  <si>
    <t>flux_2</t>
  </si>
  <si>
    <t>flux_3</t>
  </si>
  <si>
    <t>flux_4</t>
  </si>
  <si>
    <t>flux_5</t>
  </si>
  <si>
    <t>level_1</t>
  </si>
  <si>
    <t>level_2</t>
  </si>
  <si>
    <t>level_3</t>
  </si>
  <si>
    <t>level_4</t>
  </si>
  <si>
    <t>valve_1</t>
  </si>
  <si>
    <t>valve_2</t>
  </si>
  <si>
    <t>valve_3</t>
  </si>
  <si>
    <t>valve_4</t>
  </si>
  <si>
    <t>valve_5</t>
  </si>
  <si>
    <t>valve_6</t>
  </si>
</sst>
</file>

<file path=xl/styles.xml><?xml version="1.0" encoding="utf-8"?>
<styleSheet xmlns="http://schemas.openxmlformats.org/spreadsheetml/2006/main">
  <numFmts count="6">
    <numFmt numFmtId="176" formatCode="0.0"/>
    <numFmt numFmtId="177" formatCode="0.000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5"/>
    <xf numFmtId="0" fontId="1" fillId="0" borderId="0" xfId="5"/>
    <xf numFmtId="58" fontId="0" fillId="0" borderId="0" xfId="5" applyNumberFormat="1"/>
    <xf numFmtId="177" fontId="0" fillId="0" borderId="0" xfId="5" applyNumberFormat="1"/>
    <xf numFmtId="0" fontId="0" fillId="0" borderId="0" xfId="5" applyAlignment="1">
      <alignment vertical="center"/>
    </xf>
    <xf numFmtId="0" fontId="0" fillId="0" borderId="0" xfId="5" applyAlignment="1">
      <alignment horizontal="center" vertical="center"/>
    </xf>
    <xf numFmtId="58" fontId="0" fillId="0" borderId="0" xfId="5" applyNumberFormat="1" applyAlignment="1">
      <alignment horizontal="center" vertical="center"/>
    </xf>
    <xf numFmtId="0" fontId="0" fillId="2" borderId="0" xfId="5" applyFill="1"/>
    <xf numFmtId="176" fontId="0" fillId="0" borderId="0" xfId="5" applyNumberFormat="1"/>
    <xf numFmtId="176" fontId="0" fillId="2" borderId="0" xfId="5" applyNumberFormat="1" applyFill="1"/>
    <xf numFmtId="0" fontId="0" fillId="0" borderId="0" xfId="5" applyAlignment="1">
      <alignment horizont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"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rnd" cmpd="sng" algn="ctr">
                <a:solidFill>
                  <a:schemeClr val="accent1"/>
                </a:solidFill>
                <a:prstDash val="solid"/>
              </a:ln>
              <a:effectLst/>
            </c:spPr>
            <c:name>硝态氮标曲</c:name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[1]标曲!$C$2:$C$8</c:f>
              <c:numCache>
                <c:formatCode>General</c:formatCode>
                <c:ptCount val="7"/>
                <c:pt idx="0">
                  <c:v>0</c:v>
                </c:pt>
                <c:pt idx="1">
                  <c:v>0.056</c:v>
                </c:pt>
                <c:pt idx="2">
                  <c:v>0.102</c:v>
                </c:pt>
                <c:pt idx="3">
                  <c:v>0.186</c:v>
                </c:pt>
                <c:pt idx="4">
                  <c:v>0.279</c:v>
                </c:pt>
                <c:pt idx="5">
                  <c:v>0.36</c:v>
                </c:pt>
                <c:pt idx="6">
                  <c:v>0.441</c:v>
                </c:pt>
              </c:numCache>
            </c:numRef>
          </c:xVal>
          <c:yVal>
            <c:numRef>
              <c:f>[1]标曲!$D$2:$D$8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76990960"/>
        <c:axId val="195488288"/>
      </c:scatterChart>
      <c:valAx>
        <c:axId val="27699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488288"/>
        <c:crosses val="autoZero"/>
        <c:crossBetween val="midCat"/>
      </c:valAx>
      <c:valAx>
        <c:axId val="195488288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699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6968503937008"/>
          <c:y val="0.0745487022455526"/>
          <c:w val="0.601962817147856"/>
          <c:h val="0.897198891805191"/>
        </c:manualLayout>
      </c:layout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name>亚硝氮标曲</c:name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[1]标曲!$F$2:$F$7</c:f>
              <c:numCache>
                <c:formatCode>General</c:formatCode>
                <c:ptCount val="6"/>
                <c:pt idx="0">
                  <c:v>0.006</c:v>
                </c:pt>
                <c:pt idx="1">
                  <c:v>0.072</c:v>
                </c:pt>
                <c:pt idx="2">
                  <c:v>0.212</c:v>
                </c:pt>
                <c:pt idx="3">
                  <c:v>0.338</c:v>
                </c:pt>
                <c:pt idx="4">
                  <c:v>0.465</c:v>
                </c:pt>
                <c:pt idx="5">
                  <c:v>0.654</c:v>
                </c:pt>
              </c:numCache>
            </c:numRef>
          </c:xVal>
          <c:yVal>
            <c:numRef>
              <c:f>[1]标曲!$G$2:$G$7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0.14</c:v>
                </c:pt>
                <c:pt idx="5">
                  <c:v>0.2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5488680"/>
        <c:axId val="195489072"/>
      </c:scatterChart>
      <c:valAx>
        <c:axId val="19548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489072"/>
        <c:crosses val="autoZero"/>
        <c:crossBetween val="midCat"/>
      </c:valAx>
      <c:valAx>
        <c:axId val="19548907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488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5024059492563"/>
          <c:y val="0.0745487022455526"/>
          <c:w val="0.61604615048119"/>
          <c:h val="0.897198891805191"/>
        </c:manualLayout>
      </c:layout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name>氨氮标曲</c:name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[2]Sheet1!$J$2:$J$8</c:f>
              <c:numCache>
                <c:formatCode>General</c:formatCode>
                <c:ptCount val="7"/>
                <c:pt idx="0">
                  <c:v>0.008</c:v>
                </c:pt>
                <c:pt idx="1">
                  <c:v>0.035</c:v>
                </c:pt>
                <c:pt idx="2">
                  <c:v>0.047</c:v>
                </c:pt>
                <c:pt idx="3">
                  <c:v>0.114</c:v>
                </c:pt>
                <c:pt idx="4">
                  <c:v>0.176</c:v>
                </c:pt>
                <c:pt idx="5">
                  <c:v>0.249</c:v>
                </c:pt>
                <c:pt idx="6">
                  <c:v>0.324</c:v>
                </c:pt>
              </c:numCache>
            </c:numRef>
          </c:xVal>
          <c:yVal>
            <c:numRef>
              <c:f>[2]Sheet1!$K$2:$K$8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1.4</c:v>
                </c:pt>
                <c:pt idx="6">
                  <c:v>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5489464"/>
        <c:axId val="195489856"/>
      </c:scatterChart>
      <c:valAx>
        <c:axId val="19548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489856"/>
        <c:crosses val="autoZero"/>
        <c:crossBetween val="midCat"/>
      </c:valAx>
      <c:valAx>
        <c:axId val="195489856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489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400050</xdr:colOff>
      <xdr:row>12</xdr:row>
      <xdr:rowOff>133350</xdr:rowOff>
    </xdr:from>
    <xdr:to>
      <xdr:col>17</xdr:col>
      <xdr:colOff>171450</xdr:colOff>
      <xdr:row>40</xdr:row>
      <xdr:rowOff>133350</xdr:rowOff>
    </xdr:to>
    <xdr:graphicFrame>
      <xdr:nvGraphicFramePr>
        <xdr:cNvPr id="3" name="图表 2"/>
        <xdr:cNvGraphicFramePr/>
      </xdr:nvGraphicFramePr>
      <xdr:xfrm>
        <a:off x="9020175" y="2076450"/>
        <a:ext cx="5772150" cy="453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41</xdr:row>
      <xdr:rowOff>76200</xdr:rowOff>
    </xdr:from>
    <xdr:to>
      <xdr:col>17</xdr:col>
      <xdr:colOff>123825</xdr:colOff>
      <xdr:row>57</xdr:row>
      <xdr:rowOff>76200</xdr:rowOff>
    </xdr:to>
    <xdr:graphicFrame>
      <xdr:nvGraphicFramePr>
        <xdr:cNvPr id="5" name="图表 4"/>
        <xdr:cNvGraphicFramePr/>
      </xdr:nvGraphicFramePr>
      <xdr:xfrm>
        <a:off x="8972550" y="6715125"/>
        <a:ext cx="577215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17</xdr:col>
      <xdr:colOff>76200</xdr:colOff>
      <xdr:row>16</xdr:row>
      <xdr:rowOff>0</xdr:rowOff>
    </xdr:to>
    <xdr:graphicFrame>
      <xdr:nvGraphicFramePr>
        <xdr:cNvPr id="4" name="图表 3"/>
        <xdr:cNvGraphicFramePr/>
      </xdr:nvGraphicFramePr>
      <xdr:xfrm>
        <a:off x="8924925" y="0"/>
        <a:ext cx="577215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771768137/filerecv/&#24452;&#23665;&#27700;&#22788;&#29702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771768137/filerecv/&#26631;&#26354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标曲"/>
      <sheetName val="Sheet3"/>
    </sheetNames>
    <sheetDataSet>
      <sheetData sheetId="0"/>
      <sheetData sheetId="1">
        <row r="2">
          <cell r="C2">
            <v>0</v>
          </cell>
          <cell r="D2">
            <v>0</v>
          </cell>
        </row>
        <row r="2">
          <cell r="F2">
            <v>0.006</v>
          </cell>
          <cell r="G2">
            <v>0</v>
          </cell>
        </row>
        <row r="3">
          <cell r="C3">
            <v>0.056</v>
          </cell>
          <cell r="D3">
            <v>0.2</v>
          </cell>
        </row>
        <row r="3">
          <cell r="F3">
            <v>0.072</v>
          </cell>
          <cell r="G3">
            <v>0.02</v>
          </cell>
        </row>
        <row r="4">
          <cell r="C4">
            <v>0.102</v>
          </cell>
          <cell r="D4">
            <v>0.4</v>
          </cell>
        </row>
        <row r="4">
          <cell r="F4">
            <v>0.212</v>
          </cell>
          <cell r="G4">
            <v>0.06</v>
          </cell>
        </row>
        <row r="5">
          <cell r="C5">
            <v>0.186</v>
          </cell>
          <cell r="D5">
            <v>0.8</v>
          </cell>
        </row>
        <row r="5">
          <cell r="F5">
            <v>0.338</v>
          </cell>
          <cell r="G5">
            <v>0.1</v>
          </cell>
        </row>
        <row r="6">
          <cell r="C6">
            <v>0.279</v>
          </cell>
          <cell r="D6">
            <v>1.2</v>
          </cell>
        </row>
        <row r="6">
          <cell r="F6">
            <v>0.465</v>
          </cell>
          <cell r="G6">
            <v>0.14</v>
          </cell>
        </row>
        <row r="7">
          <cell r="C7">
            <v>0.36</v>
          </cell>
          <cell r="D7">
            <v>1.6</v>
          </cell>
        </row>
        <row r="7">
          <cell r="F7">
            <v>0.654</v>
          </cell>
          <cell r="G7">
            <v>0.2</v>
          </cell>
        </row>
        <row r="8">
          <cell r="C8">
            <v>0.441</v>
          </cell>
          <cell r="D8">
            <v>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J2">
            <v>0.008</v>
          </cell>
          <cell r="K2">
            <v>0</v>
          </cell>
        </row>
        <row r="3">
          <cell r="J3">
            <v>0.035</v>
          </cell>
          <cell r="K3">
            <v>0.1</v>
          </cell>
        </row>
        <row r="4">
          <cell r="J4">
            <v>0.047</v>
          </cell>
          <cell r="K4">
            <v>0.2</v>
          </cell>
        </row>
        <row r="5">
          <cell r="J5">
            <v>0.114</v>
          </cell>
          <cell r="K5">
            <v>0.6</v>
          </cell>
        </row>
        <row r="6">
          <cell r="J6">
            <v>0.176</v>
          </cell>
          <cell r="K6">
            <v>1</v>
          </cell>
        </row>
        <row r="7">
          <cell r="J7">
            <v>0.249</v>
          </cell>
          <cell r="K7">
            <v>1.4</v>
          </cell>
        </row>
        <row r="8">
          <cell r="J8">
            <v>0.324</v>
          </cell>
          <cell r="K8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0"/>
  <sheetViews>
    <sheetView workbookViewId="0">
      <selection activeCell="B157" sqref="B157"/>
    </sheetView>
  </sheetViews>
  <sheetFormatPr defaultColWidth="9" defaultRowHeight="12.75"/>
  <cols>
    <col min="1" max="1" width="14.3" customWidth="1"/>
    <col min="5" max="5" width="11.7533333333333" customWidth="1"/>
    <col min="6" max="6" width="11" customWidth="1"/>
    <col min="9" max="9" width="10.5" customWidth="1"/>
    <col min="10" max="10" width="9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 s="2">
        <v>43048</v>
      </c>
      <c r="B2" t="s">
        <v>11</v>
      </c>
      <c r="G2">
        <v>1650</v>
      </c>
      <c r="H2" s="8">
        <v>495.03084</v>
      </c>
      <c r="I2" s="8">
        <v>0.688375</v>
      </c>
      <c r="J2" s="8">
        <v>6.51616000000001</v>
      </c>
    </row>
    <row r="3" spans="1:10">
      <c r="A3" s="2">
        <v>43048</v>
      </c>
      <c r="B3" t="s">
        <v>12</v>
      </c>
      <c r="G3">
        <v>1650</v>
      </c>
      <c r="H3" s="8">
        <v>502.5726</v>
      </c>
      <c r="I3" s="8">
        <v>0.9506</v>
      </c>
      <c r="J3" s="8">
        <v>5.83120000000001</v>
      </c>
    </row>
    <row r="4" spans="1:10">
      <c r="A4" s="2">
        <v>43048</v>
      </c>
      <c r="B4" t="s">
        <v>13</v>
      </c>
      <c r="G4">
        <v>1486</v>
      </c>
      <c r="H4" s="8">
        <v>493.1454</v>
      </c>
      <c r="I4" s="8">
        <v>0.6421</v>
      </c>
      <c r="J4" s="8">
        <v>0.579840000000002</v>
      </c>
    </row>
    <row r="5" spans="1:10">
      <c r="A5" s="2">
        <v>43048</v>
      </c>
      <c r="B5" t="s">
        <v>14</v>
      </c>
      <c r="G5">
        <v>1095</v>
      </c>
      <c r="H5" s="8">
        <v>437.52492</v>
      </c>
      <c r="I5" s="8">
        <v>11.0694</v>
      </c>
      <c r="J5" s="8">
        <v>0.579840000000002</v>
      </c>
    </row>
    <row r="6" spans="1:10">
      <c r="A6" s="2">
        <v>43048</v>
      </c>
      <c r="B6" t="s">
        <v>15</v>
      </c>
      <c r="G6">
        <v>841</v>
      </c>
      <c r="H6" s="8">
        <v>445.69516</v>
      </c>
      <c r="I6" s="8">
        <v>21.0031</v>
      </c>
      <c r="J6" s="8">
        <v>11.99584</v>
      </c>
    </row>
    <row r="7" spans="1:10">
      <c r="A7" s="2">
        <v>43048</v>
      </c>
      <c r="B7" t="s">
        <v>16</v>
      </c>
      <c r="G7">
        <v>857</v>
      </c>
      <c r="H7" s="8">
        <v>317.171</v>
      </c>
      <c r="I7" s="8">
        <v>0.1485</v>
      </c>
      <c r="J7" s="8">
        <v>2.17808</v>
      </c>
    </row>
    <row r="8" spans="1:10">
      <c r="A8" s="2">
        <v>43049</v>
      </c>
      <c r="B8" t="s">
        <v>11</v>
      </c>
      <c r="G8">
        <v>1820</v>
      </c>
      <c r="H8" s="8">
        <v>441.2958</v>
      </c>
      <c r="I8" s="8">
        <v>0.040525</v>
      </c>
      <c r="J8" s="8">
        <v>0.579840000000002</v>
      </c>
    </row>
    <row r="9" spans="1:10">
      <c r="A9" s="2">
        <v>43049</v>
      </c>
      <c r="B9" t="s">
        <v>12</v>
      </c>
      <c r="G9">
        <v>1650</v>
      </c>
      <c r="H9" s="8">
        <v>440.03884</v>
      </c>
      <c r="I9" s="8">
        <v>1.074</v>
      </c>
      <c r="J9" s="8">
        <v>-5.12816</v>
      </c>
    </row>
    <row r="10" spans="1:10">
      <c r="A10" s="2">
        <v>43049</v>
      </c>
      <c r="B10" t="s">
        <v>13</v>
      </c>
      <c r="G10">
        <v>1486</v>
      </c>
      <c r="H10" s="8">
        <v>435.011</v>
      </c>
      <c r="I10" s="8">
        <v>7.290275</v>
      </c>
      <c r="J10" s="8">
        <v>-6.95472</v>
      </c>
    </row>
    <row r="11" spans="1:10">
      <c r="A11" s="2">
        <v>43049</v>
      </c>
      <c r="B11" t="s">
        <v>14</v>
      </c>
      <c r="G11">
        <v>1095</v>
      </c>
      <c r="H11" s="8">
        <v>450.09452</v>
      </c>
      <c r="I11" s="8">
        <v>15.033625</v>
      </c>
      <c r="J11" s="8">
        <v>-10.37952</v>
      </c>
    </row>
    <row r="12" spans="1:10">
      <c r="A12" s="2">
        <v>43049</v>
      </c>
      <c r="B12" t="s">
        <v>15</v>
      </c>
      <c r="G12">
        <v>841</v>
      </c>
      <c r="H12" s="8">
        <v>417.7278</v>
      </c>
      <c r="I12" s="8">
        <v>25.029025</v>
      </c>
      <c r="J12" s="8">
        <v>-6.26976</v>
      </c>
    </row>
    <row r="13" spans="1:10">
      <c r="A13" s="2">
        <v>43049</v>
      </c>
      <c r="B13" t="s">
        <v>16</v>
      </c>
      <c r="G13">
        <v>857</v>
      </c>
      <c r="H13" s="8">
        <v>406.41516</v>
      </c>
      <c r="I13" s="8">
        <v>20.3861</v>
      </c>
      <c r="J13" s="8">
        <v>-4.21488</v>
      </c>
    </row>
    <row r="14" spans="1:10">
      <c r="A14" s="2">
        <v>43053</v>
      </c>
      <c r="B14" t="s">
        <v>11</v>
      </c>
      <c r="G14">
        <v>1000</v>
      </c>
      <c r="H14" s="8">
        <v>430.086</v>
      </c>
      <c r="I14" s="8">
        <v>36.628625</v>
      </c>
      <c r="J14" s="8">
        <v>21.35696</v>
      </c>
    </row>
    <row r="15" spans="1:17">
      <c r="A15" s="2">
        <v>43053</v>
      </c>
      <c r="B15" t="s">
        <v>12</v>
      </c>
      <c r="G15">
        <v>1120</v>
      </c>
      <c r="H15" s="8">
        <v>316.9596</v>
      </c>
      <c r="I15" s="8">
        <v>37.32275</v>
      </c>
      <c r="J15" s="8">
        <v>53.09344</v>
      </c>
      <c r="O15" s="8"/>
      <c r="P15" s="8"/>
      <c r="Q15" s="8"/>
    </row>
    <row r="16" spans="1:17">
      <c r="A16" s="2">
        <v>43053</v>
      </c>
      <c r="B16" t="s">
        <v>13</v>
      </c>
      <c r="H16" s="8"/>
      <c r="J16" s="8"/>
      <c r="O16" s="8"/>
      <c r="P16" s="8"/>
      <c r="Q16" s="8"/>
    </row>
    <row r="17" spans="1:17">
      <c r="A17" s="2">
        <v>43053</v>
      </c>
      <c r="B17" t="s">
        <v>14</v>
      </c>
      <c r="H17" s="8"/>
      <c r="J17" s="8"/>
      <c r="O17" s="8"/>
      <c r="P17" s="8"/>
      <c r="Q17" s="8"/>
    </row>
    <row r="18" spans="1:17">
      <c r="A18" s="2">
        <v>43053</v>
      </c>
      <c r="B18" t="s">
        <v>15</v>
      </c>
      <c r="G18">
        <v>1040</v>
      </c>
      <c r="H18" s="8">
        <v>269.8236</v>
      </c>
      <c r="I18" s="8">
        <v>36.165875</v>
      </c>
      <c r="J18" s="8">
        <v>77.29536</v>
      </c>
      <c r="O18" s="8"/>
      <c r="P18" s="8"/>
      <c r="Q18" s="8"/>
    </row>
    <row r="19" spans="1:17">
      <c r="A19" s="2">
        <v>43053</v>
      </c>
      <c r="B19" t="s">
        <v>16</v>
      </c>
      <c r="G19">
        <v>940</v>
      </c>
      <c r="H19" s="8">
        <v>444.54104</v>
      </c>
      <c r="I19" s="8">
        <v>36.350975</v>
      </c>
      <c r="J19" s="8">
        <v>13.36576</v>
      </c>
      <c r="O19" s="8"/>
      <c r="P19" s="8"/>
      <c r="Q19" s="8"/>
    </row>
    <row r="20" s="7" customFormat="1" spans="15:17">
      <c r="O20" s="9"/>
      <c r="P20" s="9"/>
      <c r="Q20" s="9"/>
    </row>
    <row r="21" spans="1:10">
      <c r="A21" s="2">
        <v>43066</v>
      </c>
      <c r="B21" t="s">
        <v>11</v>
      </c>
      <c r="D21">
        <v>8.44</v>
      </c>
      <c r="F21">
        <v>5.07</v>
      </c>
      <c r="H21" s="8">
        <v>163.50764</v>
      </c>
      <c r="I21" s="8">
        <v>12.2417</v>
      </c>
      <c r="J21" s="8">
        <v>-1.47504</v>
      </c>
    </row>
    <row r="22" spans="1:10">
      <c r="A22" s="2">
        <v>43066</v>
      </c>
      <c r="B22" t="s">
        <v>12</v>
      </c>
      <c r="D22">
        <v>7.81</v>
      </c>
      <c r="E22">
        <v>0.62</v>
      </c>
      <c r="F22">
        <v>4.82</v>
      </c>
      <c r="H22" s="8">
        <v>116.0574</v>
      </c>
      <c r="I22" s="8">
        <v>33.512775</v>
      </c>
      <c r="J22" s="8">
        <v>2.17808</v>
      </c>
    </row>
    <row r="23" spans="1:10">
      <c r="A23" s="2">
        <v>43066</v>
      </c>
      <c r="B23" t="s">
        <v>13</v>
      </c>
      <c r="D23">
        <v>7.38</v>
      </c>
      <c r="E23">
        <v>2.49</v>
      </c>
      <c r="F23">
        <v>4.46</v>
      </c>
      <c r="H23" s="8">
        <v>30.89836</v>
      </c>
      <c r="I23" s="8">
        <v>34.60795</v>
      </c>
      <c r="J23" s="8">
        <v>7.42944</v>
      </c>
    </row>
    <row r="24" spans="1:10">
      <c r="A24" s="2">
        <v>43066</v>
      </c>
      <c r="B24" t="s">
        <v>14</v>
      </c>
      <c r="D24">
        <v>7.46</v>
      </c>
      <c r="E24">
        <v>2.36</v>
      </c>
      <c r="F24">
        <v>4.29</v>
      </c>
      <c r="H24" s="8">
        <v>4.5022</v>
      </c>
      <c r="I24" s="8">
        <v>34.8239</v>
      </c>
      <c r="J24" s="8">
        <v>7.65776</v>
      </c>
    </row>
    <row r="25" spans="1:16">
      <c r="A25" s="2">
        <v>43066</v>
      </c>
      <c r="B25" t="s">
        <v>15</v>
      </c>
      <c r="D25">
        <v>7.73</v>
      </c>
      <c r="E25">
        <v>0.19</v>
      </c>
      <c r="F25">
        <v>4.23</v>
      </c>
      <c r="H25" s="8">
        <v>10.787</v>
      </c>
      <c r="I25" s="8">
        <v>34.438275</v>
      </c>
      <c r="J25" s="8">
        <v>5.14624</v>
      </c>
      <c r="N25" s="8"/>
      <c r="O25" s="8"/>
      <c r="P25" s="8"/>
    </row>
    <row r="26" spans="1:16">
      <c r="A26" s="2">
        <v>43067</v>
      </c>
      <c r="B26" t="s">
        <v>11</v>
      </c>
      <c r="D26">
        <v>8.7</v>
      </c>
      <c r="F26">
        <v>5.24</v>
      </c>
      <c r="H26" s="8">
        <v>201.21644</v>
      </c>
      <c r="I26" s="8">
        <v>1.282375</v>
      </c>
      <c r="J26" s="8"/>
      <c r="N26" s="8"/>
      <c r="O26" s="8"/>
      <c r="P26" s="8"/>
    </row>
    <row r="27" spans="1:16">
      <c r="A27" s="2">
        <v>43067</v>
      </c>
      <c r="B27" t="s">
        <v>12</v>
      </c>
      <c r="D27">
        <v>8.62</v>
      </c>
      <c r="E27">
        <v>0.17</v>
      </c>
      <c r="F27">
        <v>5.16</v>
      </c>
      <c r="H27" s="8">
        <v>172.93484</v>
      </c>
      <c r="I27" s="8">
        <v>7.221</v>
      </c>
      <c r="J27" s="8"/>
      <c r="N27" s="8"/>
      <c r="O27" s="8"/>
      <c r="P27" s="8"/>
    </row>
    <row r="28" spans="1:16">
      <c r="A28" s="2">
        <v>43067</v>
      </c>
      <c r="B28" t="s">
        <v>13</v>
      </c>
      <c r="D28">
        <v>7.57</v>
      </c>
      <c r="E28">
        <v>1.98</v>
      </c>
      <c r="F28">
        <v>4.43</v>
      </c>
      <c r="H28" s="8">
        <v>35.61196</v>
      </c>
      <c r="I28" s="8">
        <v>113.19075</v>
      </c>
      <c r="J28" s="8"/>
      <c r="N28" s="8"/>
      <c r="O28" s="8"/>
      <c r="P28" s="8"/>
    </row>
    <row r="29" spans="1:16">
      <c r="A29" s="2">
        <v>43067</v>
      </c>
      <c r="B29" t="s">
        <v>14</v>
      </c>
      <c r="D29">
        <v>7.55</v>
      </c>
      <c r="E29">
        <v>3.27</v>
      </c>
      <c r="F29">
        <v>4.27</v>
      </c>
      <c r="H29" s="8">
        <v>6.0734</v>
      </c>
      <c r="I29" s="8">
        <v>125.607875</v>
      </c>
      <c r="J29" s="8"/>
      <c r="N29" s="8"/>
      <c r="O29" s="8"/>
      <c r="P29" s="8"/>
    </row>
    <row r="30" spans="1:16">
      <c r="A30" s="2">
        <v>43067</v>
      </c>
      <c r="B30" t="s">
        <v>15</v>
      </c>
      <c r="D30">
        <v>7.77</v>
      </c>
      <c r="E30">
        <v>0.2</v>
      </c>
      <c r="F30">
        <v>4.23</v>
      </c>
      <c r="H30" s="8">
        <v>10.15852</v>
      </c>
      <c r="I30" s="8">
        <v>113.576375</v>
      </c>
      <c r="J30" s="8"/>
      <c r="N30" s="8"/>
      <c r="O30" s="8"/>
      <c r="P30" s="8"/>
    </row>
    <row r="31" spans="1:10">
      <c r="A31" s="2">
        <v>43068</v>
      </c>
      <c r="B31" t="s">
        <v>11</v>
      </c>
      <c r="D31">
        <v>8.7</v>
      </c>
      <c r="E31">
        <v>0</v>
      </c>
      <c r="F31">
        <v>4.9</v>
      </c>
      <c r="G31">
        <v>817</v>
      </c>
      <c r="H31" s="8">
        <v>240.49644</v>
      </c>
      <c r="I31" s="8">
        <v>10.6145</v>
      </c>
      <c r="J31" s="8"/>
    </row>
    <row r="32" spans="1:10">
      <c r="A32" s="2">
        <v>43068</v>
      </c>
      <c r="B32" t="s">
        <v>12</v>
      </c>
      <c r="C32">
        <v>19.4</v>
      </c>
      <c r="D32">
        <v>8.51</v>
      </c>
      <c r="E32">
        <v>0.19</v>
      </c>
      <c r="F32">
        <v>5.04</v>
      </c>
      <c r="G32">
        <v>730</v>
      </c>
      <c r="H32" s="8">
        <v>128.94124</v>
      </c>
      <c r="I32" s="8">
        <v>36.06575</v>
      </c>
      <c r="J32" s="8"/>
    </row>
    <row r="33" spans="1:10">
      <c r="A33" s="2">
        <v>43068</v>
      </c>
      <c r="B33" t="s">
        <v>13</v>
      </c>
      <c r="C33">
        <v>29.3</v>
      </c>
      <c r="D33">
        <v>7.58</v>
      </c>
      <c r="E33">
        <v>0.34</v>
      </c>
      <c r="F33">
        <v>4.53</v>
      </c>
      <c r="G33">
        <v>683</v>
      </c>
      <c r="H33" s="8">
        <v>19.58572</v>
      </c>
      <c r="I33" s="8">
        <v>137.793625</v>
      </c>
      <c r="J33" s="8"/>
    </row>
    <row r="34" spans="1:10">
      <c r="A34" s="2">
        <v>43068</v>
      </c>
      <c r="B34" t="s">
        <v>14</v>
      </c>
      <c r="C34">
        <v>26.6</v>
      </c>
      <c r="D34">
        <v>7.68</v>
      </c>
      <c r="E34">
        <v>0.05</v>
      </c>
      <c r="F34">
        <v>4.26</v>
      </c>
      <c r="G34">
        <f>(G33+G35)/2</f>
        <v>650.5</v>
      </c>
      <c r="H34" s="8">
        <v>9.53004</v>
      </c>
      <c r="I34" s="8">
        <v>131.623625</v>
      </c>
      <c r="J34" s="8"/>
    </row>
    <row r="35" spans="1:10">
      <c r="A35" s="2">
        <v>43068</v>
      </c>
      <c r="B35" t="s">
        <v>15</v>
      </c>
      <c r="C35">
        <v>25.3</v>
      </c>
      <c r="D35">
        <v>7.72</v>
      </c>
      <c r="E35">
        <v>0.16</v>
      </c>
      <c r="F35">
        <v>4.23</v>
      </c>
      <c r="G35">
        <v>618</v>
      </c>
      <c r="H35" s="8">
        <v>13.30092</v>
      </c>
      <c r="I35" s="8">
        <v>119.746375</v>
      </c>
      <c r="J35" s="8"/>
    </row>
    <row r="36" spans="1:10">
      <c r="A36" s="2">
        <v>43069</v>
      </c>
      <c r="B36" t="s">
        <v>11</v>
      </c>
      <c r="C36">
        <v>19</v>
      </c>
      <c r="D36">
        <v>8.33</v>
      </c>
      <c r="E36">
        <v>0</v>
      </c>
      <c r="F36">
        <v>5.38</v>
      </c>
      <c r="G36">
        <v>965</v>
      </c>
      <c r="H36" s="8">
        <v>208.12972</v>
      </c>
      <c r="I36" s="8">
        <v>0.973875</v>
      </c>
      <c r="J36" s="8">
        <v>3.31968</v>
      </c>
    </row>
    <row r="37" spans="1:10">
      <c r="A37" s="2">
        <v>43069</v>
      </c>
      <c r="B37" t="s">
        <v>12</v>
      </c>
      <c r="C37">
        <v>19.4</v>
      </c>
      <c r="D37">
        <v>8.57</v>
      </c>
      <c r="E37">
        <v>0.53</v>
      </c>
      <c r="F37">
        <v>4.5</v>
      </c>
      <c r="G37">
        <v>887</v>
      </c>
      <c r="H37" s="8">
        <v>126.11308</v>
      </c>
      <c r="I37" s="8">
        <v>1.282375</v>
      </c>
      <c r="J37" s="8">
        <v>-1.70336</v>
      </c>
    </row>
    <row r="38" spans="1:10">
      <c r="A38" s="2">
        <v>43069</v>
      </c>
      <c r="B38" t="s">
        <v>13</v>
      </c>
      <c r="C38">
        <v>29</v>
      </c>
      <c r="D38">
        <v>7.67</v>
      </c>
      <c r="E38">
        <v>0.49</v>
      </c>
      <c r="F38">
        <v>4.31</v>
      </c>
      <c r="G38">
        <v>795</v>
      </c>
      <c r="H38" s="8">
        <v>21.15692</v>
      </c>
      <c r="I38" s="8">
        <v>81.955125</v>
      </c>
      <c r="J38" s="8">
        <v>1.49312</v>
      </c>
    </row>
    <row r="39" spans="1:10">
      <c r="A39" s="2">
        <v>43069</v>
      </c>
      <c r="B39" t="s">
        <v>14</v>
      </c>
      <c r="C39">
        <v>23</v>
      </c>
      <c r="D39">
        <v>7.92</v>
      </c>
      <c r="E39">
        <v>0.04</v>
      </c>
      <c r="F39">
        <v>4.23</v>
      </c>
      <c r="G39">
        <f>(G38+G40)/2</f>
        <v>715</v>
      </c>
      <c r="H39" s="8">
        <v>35.29772</v>
      </c>
      <c r="I39" s="8">
        <v>54.57575</v>
      </c>
      <c r="J39" s="8">
        <v>-0.790079999999999</v>
      </c>
    </row>
    <row r="40" spans="1:10">
      <c r="A40" s="2">
        <v>43069</v>
      </c>
      <c r="B40" t="s">
        <v>15</v>
      </c>
      <c r="C40">
        <v>23.6</v>
      </c>
      <c r="D40">
        <v>7.9</v>
      </c>
      <c r="E40">
        <v>0.08</v>
      </c>
      <c r="F40">
        <v>4.22</v>
      </c>
      <c r="G40">
        <v>635</v>
      </c>
      <c r="H40" s="8">
        <v>28.69868</v>
      </c>
      <c r="I40" s="8">
        <v>65.836</v>
      </c>
      <c r="J40" s="8">
        <v>0.808159999999999</v>
      </c>
    </row>
    <row r="41" spans="1:10">
      <c r="A41" s="2">
        <v>43070</v>
      </c>
      <c r="B41" t="s">
        <v>11</v>
      </c>
      <c r="C41">
        <v>18</v>
      </c>
      <c r="D41">
        <v>8.23</v>
      </c>
      <c r="E41">
        <v>0</v>
      </c>
      <c r="F41">
        <v>4.91</v>
      </c>
      <c r="G41">
        <v>640</v>
      </c>
      <c r="H41" s="8">
        <v>146.53868</v>
      </c>
      <c r="I41" s="8">
        <v>7.79355</v>
      </c>
      <c r="J41" s="8">
        <v>7.096</v>
      </c>
    </row>
    <row r="42" spans="1:10">
      <c r="A42" s="2">
        <v>43070</v>
      </c>
      <c r="B42" t="s">
        <v>12</v>
      </c>
      <c r="C42">
        <v>19.7</v>
      </c>
      <c r="D42">
        <v>7.85</v>
      </c>
      <c r="E42">
        <v>0.53</v>
      </c>
      <c r="F42">
        <v>4.55</v>
      </c>
      <c r="G42">
        <v>593</v>
      </c>
      <c r="H42" s="8">
        <v>82.43372</v>
      </c>
      <c r="I42" s="8">
        <v>35.00325</v>
      </c>
      <c r="J42" s="8">
        <v>10.29248</v>
      </c>
    </row>
    <row r="43" spans="1:10">
      <c r="A43" s="2">
        <v>43070</v>
      </c>
      <c r="B43" t="s">
        <v>13</v>
      </c>
      <c r="C43">
        <v>29.5</v>
      </c>
      <c r="D43">
        <v>7.59</v>
      </c>
      <c r="E43">
        <v>2.68</v>
      </c>
      <c r="F43">
        <v>4.43</v>
      </c>
      <c r="G43">
        <v>585</v>
      </c>
      <c r="H43" s="8">
        <v>15.5006</v>
      </c>
      <c r="I43" s="8">
        <v>66.16175</v>
      </c>
      <c r="J43" s="8">
        <v>13.03232</v>
      </c>
    </row>
    <row r="44" spans="1:10">
      <c r="A44" s="2">
        <v>43070</v>
      </c>
      <c r="B44" t="s">
        <v>14</v>
      </c>
      <c r="C44">
        <v>27.3</v>
      </c>
      <c r="D44">
        <v>7.57</v>
      </c>
      <c r="E44">
        <v>0.43</v>
      </c>
      <c r="F44">
        <v>4.24</v>
      </c>
      <c r="G44">
        <v>560</v>
      </c>
      <c r="H44" s="8">
        <v>17.0718</v>
      </c>
      <c r="I44" s="8">
        <v>60.763</v>
      </c>
      <c r="J44" s="8">
        <v>11.20576</v>
      </c>
    </row>
    <row r="45" spans="1:10">
      <c r="A45" s="2">
        <v>43070</v>
      </c>
      <c r="B45" t="s">
        <v>15</v>
      </c>
      <c r="C45">
        <v>22.4</v>
      </c>
      <c r="D45">
        <v>7.96</v>
      </c>
      <c r="E45">
        <v>5.9</v>
      </c>
      <c r="F45">
        <v>4.16</v>
      </c>
      <c r="G45">
        <v>650</v>
      </c>
      <c r="H45" s="8">
        <v>16.44332</v>
      </c>
      <c r="I45" s="8">
        <v>60.97895</v>
      </c>
      <c r="J45" s="8">
        <v>25.81824</v>
      </c>
    </row>
    <row r="46" spans="1:10">
      <c r="A46" s="2">
        <v>43071</v>
      </c>
      <c r="B46" t="s">
        <v>11</v>
      </c>
      <c r="C46">
        <v>22</v>
      </c>
      <c r="D46">
        <v>8.15</v>
      </c>
      <c r="E46">
        <v>0</v>
      </c>
      <c r="F46">
        <v>4.7</v>
      </c>
      <c r="G46">
        <v>642</v>
      </c>
      <c r="H46" s="8">
        <v>130.1982</v>
      </c>
      <c r="I46" s="8">
        <v>38.84225</v>
      </c>
      <c r="J46" s="8">
        <v>4.6896</v>
      </c>
    </row>
    <row r="47" spans="1:10">
      <c r="A47" s="2">
        <v>43071</v>
      </c>
      <c r="B47" t="s">
        <v>12</v>
      </c>
      <c r="C47">
        <v>19</v>
      </c>
      <c r="D47">
        <v>8.04</v>
      </c>
      <c r="E47">
        <v>0.11</v>
      </c>
      <c r="F47">
        <v>4.74</v>
      </c>
      <c r="G47">
        <v>571</v>
      </c>
      <c r="H47" s="8">
        <v>77.72012</v>
      </c>
      <c r="I47" s="8">
        <v>54.88425</v>
      </c>
      <c r="J47" s="8">
        <v>7.65776</v>
      </c>
    </row>
    <row r="48" spans="1:10">
      <c r="A48" s="2">
        <v>43071</v>
      </c>
      <c r="B48" t="s">
        <v>13</v>
      </c>
      <c r="C48">
        <v>29.5</v>
      </c>
      <c r="D48">
        <v>7.44</v>
      </c>
      <c r="E48">
        <v>0.29</v>
      </c>
      <c r="F48">
        <v>4.53</v>
      </c>
      <c r="G48">
        <v>609</v>
      </c>
      <c r="H48" s="8">
        <v>14.24364</v>
      </c>
      <c r="I48" s="8">
        <v>98.922625</v>
      </c>
      <c r="J48" s="8">
        <v>19.98704</v>
      </c>
    </row>
    <row r="49" spans="1:10">
      <c r="A49" s="2">
        <v>43071</v>
      </c>
      <c r="B49" t="s">
        <v>14</v>
      </c>
      <c r="C49">
        <v>28.2</v>
      </c>
      <c r="D49">
        <v>7.45</v>
      </c>
      <c r="E49">
        <v>0.6</v>
      </c>
      <c r="F49">
        <v>4.26</v>
      </c>
      <c r="G49">
        <v>570</v>
      </c>
      <c r="H49" s="8">
        <v>8.27308</v>
      </c>
      <c r="I49" s="8">
        <v>90.516</v>
      </c>
      <c r="J49" s="8">
        <v>22.72688</v>
      </c>
    </row>
    <row r="50" spans="1:10">
      <c r="A50" s="2">
        <v>43071</v>
      </c>
      <c r="B50" t="s">
        <v>15</v>
      </c>
      <c r="C50">
        <v>22</v>
      </c>
      <c r="D50">
        <v>7.61</v>
      </c>
      <c r="E50">
        <v>0.18</v>
      </c>
      <c r="F50">
        <v>4.19</v>
      </c>
      <c r="G50" t="s">
        <v>17</v>
      </c>
      <c r="H50" s="8">
        <v>6.70188</v>
      </c>
      <c r="I50" s="8">
        <v>101.544875</v>
      </c>
      <c r="J50" s="8">
        <v>16.79056</v>
      </c>
    </row>
    <row r="51" spans="1:10">
      <c r="A51" s="2">
        <v>43072</v>
      </c>
      <c r="B51" t="s">
        <v>11</v>
      </c>
      <c r="C51">
        <v>20.2</v>
      </c>
      <c r="D51">
        <v>8.54</v>
      </c>
      <c r="E51">
        <v>0</v>
      </c>
      <c r="F51">
        <v>4.67</v>
      </c>
      <c r="G51">
        <v>900</v>
      </c>
      <c r="H51" s="8">
        <v>146.85292</v>
      </c>
      <c r="I51" s="8">
        <v>30.127125</v>
      </c>
      <c r="J51" s="8">
        <v>2.17808</v>
      </c>
    </row>
    <row r="52" spans="1:10">
      <c r="A52" s="2">
        <v>43072</v>
      </c>
      <c r="B52" t="s">
        <v>12</v>
      </c>
      <c r="C52">
        <v>19</v>
      </c>
      <c r="D52">
        <v>8.47</v>
      </c>
      <c r="E52">
        <v>0.34</v>
      </c>
      <c r="F52">
        <v>4.75</v>
      </c>
      <c r="G52">
        <v>680</v>
      </c>
      <c r="H52" s="8">
        <v>100.03116</v>
      </c>
      <c r="I52" s="8">
        <v>38.071</v>
      </c>
      <c r="J52" s="8">
        <v>-2.61664</v>
      </c>
    </row>
    <row r="53" spans="1:10">
      <c r="A53" s="2">
        <v>43072</v>
      </c>
      <c r="B53" t="s">
        <v>13</v>
      </c>
      <c r="C53">
        <v>29.4</v>
      </c>
      <c r="D53">
        <v>8.19</v>
      </c>
      <c r="E53">
        <v>0.34</v>
      </c>
      <c r="F53">
        <v>4.77</v>
      </c>
      <c r="G53">
        <v>568</v>
      </c>
      <c r="H53" s="8">
        <v>76.7774</v>
      </c>
      <c r="I53" s="8">
        <v>51.876375</v>
      </c>
      <c r="J53" s="8">
        <v>-3.52992</v>
      </c>
    </row>
    <row r="54" spans="1:10">
      <c r="A54" s="2">
        <v>43072</v>
      </c>
      <c r="B54" t="s">
        <v>14</v>
      </c>
      <c r="C54">
        <v>26.8</v>
      </c>
      <c r="D54">
        <v>7.98</v>
      </c>
      <c r="E54">
        <v>0.44</v>
      </c>
      <c r="F54">
        <v>4.55</v>
      </c>
      <c r="G54">
        <v>586</v>
      </c>
      <c r="H54" s="8">
        <v>48.18156</v>
      </c>
      <c r="I54" s="8">
        <v>68.6125</v>
      </c>
      <c r="J54" s="8">
        <v>1.49312</v>
      </c>
    </row>
    <row r="55" spans="1:10">
      <c r="A55" s="2">
        <v>43072</v>
      </c>
      <c r="B55" t="s">
        <v>15</v>
      </c>
      <c r="C55">
        <v>23.1</v>
      </c>
      <c r="D55">
        <v>7.73</v>
      </c>
      <c r="E55">
        <v>4.07</v>
      </c>
      <c r="F55">
        <v>4.24</v>
      </c>
      <c r="G55">
        <v>600</v>
      </c>
      <c r="H55" s="8">
        <v>12.67244</v>
      </c>
      <c r="I55" s="8">
        <v>95.066375</v>
      </c>
      <c r="J55" s="8">
        <v>7.65776</v>
      </c>
    </row>
    <row r="56" spans="1:2">
      <c r="A56" s="2">
        <v>43073</v>
      </c>
      <c r="B56" t="s">
        <v>11</v>
      </c>
    </row>
    <row r="57" spans="1:2">
      <c r="A57" s="2">
        <v>43073</v>
      </c>
      <c r="B57" t="s">
        <v>12</v>
      </c>
    </row>
    <row r="58" spans="1:2">
      <c r="A58" s="2">
        <v>43073</v>
      </c>
      <c r="B58" t="s">
        <v>13</v>
      </c>
    </row>
    <row r="59" spans="1:2">
      <c r="A59" s="2">
        <v>43073</v>
      </c>
      <c r="B59" t="s">
        <v>14</v>
      </c>
    </row>
    <row r="60" spans="1:2">
      <c r="A60" s="2">
        <v>43073</v>
      </c>
      <c r="B60" t="s">
        <v>15</v>
      </c>
    </row>
    <row r="61" spans="1:2">
      <c r="A61" s="2">
        <v>43074</v>
      </c>
      <c r="B61" t="s">
        <v>11</v>
      </c>
    </row>
    <row r="62" spans="1:2">
      <c r="A62" s="2">
        <v>43074</v>
      </c>
      <c r="B62" t="s">
        <v>12</v>
      </c>
    </row>
    <row r="63" spans="1:2">
      <c r="A63" s="2">
        <v>43074</v>
      </c>
      <c r="B63" t="s">
        <v>13</v>
      </c>
    </row>
    <row r="64" spans="1:2">
      <c r="A64" s="2">
        <v>43074</v>
      </c>
      <c r="B64" t="s">
        <v>14</v>
      </c>
    </row>
    <row r="65" spans="1:2">
      <c r="A65" s="2">
        <v>43074</v>
      </c>
      <c r="B65" t="s">
        <v>15</v>
      </c>
    </row>
    <row r="66" spans="1:10">
      <c r="A66" s="2">
        <v>43075</v>
      </c>
      <c r="B66" t="s">
        <v>11</v>
      </c>
      <c r="C66">
        <v>20.5</v>
      </c>
      <c r="D66">
        <v>8.33</v>
      </c>
      <c r="E66">
        <v>0.22</v>
      </c>
      <c r="F66">
        <v>5.6</v>
      </c>
      <c r="H66" s="8">
        <v>222.27052</v>
      </c>
      <c r="I66" s="8">
        <v>-0.0115</v>
      </c>
      <c r="J66" s="8">
        <v>7.42944</v>
      </c>
    </row>
    <row r="67" spans="1:10">
      <c r="A67" s="2">
        <v>43075</v>
      </c>
      <c r="B67" t="s">
        <v>12</v>
      </c>
      <c r="C67">
        <v>18</v>
      </c>
      <c r="D67">
        <v>8.54</v>
      </c>
      <c r="E67">
        <v>0.14</v>
      </c>
      <c r="F67">
        <v>5.67</v>
      </c>
      <c r="H67" s="8">
        <v>193.67468</v>
      </c>
      <c r="I67" s="8">
        <v>0.0502</v>
      </c>
      <c r="J67" s="8">
        <v>4.6896</v>
      </c>
    </row>
    <row r="68" spans="1:10">
      <c r="A68" s="2">
        <v>43075</v>
      </c>
      <c r="B68" t="s">
        <v>13</v>
      </c>
      <c r="C68">
        <v>29.5</v>
      </c>
      <c r="D68">
        <v>8.05</v>
      </c>
      <c r="E68">
        <v>0.5</v>
      </c>
      <c r="F68">
        <v>5.48</v>
      </c>
      <c r="H68" s="8">
        <v>158.79404</v>
      </c>
      <c r="I68" s="8">
        <v>36.6383</v>
      </c>
      <c r="J68" s="8">
        <v>3.548</v>
      </c>
    </row>
    <row r="69" spans="1:10">
      <c r="A69" s="2">
        <v>43075</v>
      </c>
      <c r="B69" t="s">
        <v>14</v>
      </c>
      <c r="C69">
        <v>26.4</v>
      </c>
      <c r="D69">
        <v>8.02</v>
      </c>
      <c r="E69">
        <v>0.71</v>
      </c>
      <c r="F69">
        <v>5.24</v>
      </c>
      <c r="H69" s="8">
        <v>161.30796</v>
      </c>
      <c r="I69" s="8">
        <v>30.43745</v>
      </c>
      <c r="J69" s="8">
        <v>1.94976</v>
      </c>
    </row>
    <row r="70" spans="1:10">
      <c r="A70" s="2">
        <v>43075</v>
      </c>
      <c r="B70" t="s">
        <v>15</v>
      </c>
      <c r="C70">
        <v>25.4</v>
      </c>
      <c r="D70">
        <v>7.84</v>
      </c>
      <c r="E70">
        <v>0.26</v>
      </c>
      <c r="F70">
        <v>5.11</v>
      </c>
      <c r="H70" s="8">
        <v>122.65644</v>
      </c>
      <c r="I70" s="8">
        <v>46.2635</v>
      </c>
      <c r="J70" s="8">
        <v>5.60288</v>
      </c>
    </row>
    <row r="71" spans="1:10">
      <c r="A71" s="2">
        <v>43076</v>
      </c>
      <c r="B71" t="s">
        <v>11</v>
      </c>
      <c r="C71">
        <v>16.6</v>
      </c>
      <c r="D71">
        <v>8.69</v>
      </c>
      <c r="E71">
        <v>0.4</v>
      </c>
      <c r="F71">
        <v>5.94</v>
      </c>
      <c r="H71" s="8">
        <v>225.41292</v>
      </c>
      <c r="I71" s="8">
        <v>8.87905</v>
      </c>
      <c r="J71" s="8">
        <v>0.123200000000002</v>
      </c>
    </row>
    <row r="72" spans="1:10">
      <c r="A72" s="2">
        <v>43076</v>
      </c>
      <c r="B72" t="s">
        <v>12</v>
      </c>
      <c r="C72">
        <v>19.1</v>
      </c>
      <c r="D72">
        <v>8.64</v>
      </c>
      <c r="E72">
        <v>0.04</v>
      </c>
      <c r="F72">
        <v>5.3</v>
      </c>
      <c r="H72" s="8">
        <v>184.87596</v>
      </c>
      <c r="I72" s="8">
        <v>0.071375</v>
      </c>
      <c r="J72" s="8">
        <v>-3.98656</v>
      </c>
    </row>
    <row r="73" spans="1:10">
      <c r="A73" s="2">
        <v>43076</v>
      </c>
      <c r="B73" t="s">
        <v>13</v>
      </c>
      <c r="C73">
        <v>29.3</v>
      </c>
      <c r="D73">
        <v>8.08</v>
      </c>
      <c r="E73">
        <v>0.57</v>
      </c>
      <c r="F73">
        <v>5.2</v>
      </c>
      <c r="H73" s="8">
        <v>120.14252</v>
      </c>
      <c r="I73" s="8">
        <v>51.41545</v>
      </c>
      <c r="J73" s="8">
        <v>-0.105120000000002</v>
      </c>
    </row>
    <row r="74" spans="1:10">
      <c r="A74" s="2">
        <v>43076</v>
      </c>
      <c r="B74" t="s">
        <v>14</v>
      </c>
      <c r="C74">
        <v>26.1</v>
      </c>
      <c r="D74">
        <v>8.36</v>
      </c>
      <c r="E74">
        <v>0.13</v>
      </c>
      <c r="F74">
        <v>4.97</v>
      </c>
      <c r="H74" s="8">
        <v>133.02636</v>
      </c>
      <c r="I74" s="8">
        <v>27.3216</v>
      </c>
      <c r="J74" s="8">
        <v>-0.333440000000002</v>
      </c>
    </row>
    <row r="75" spans="1:10">
      <c r="A75" s="2">
        <v>43076</v>
      </c>
      <c r="B75" t="s">
        <v>15</v>
      </c>
      <c r="C75">
        <v>24.3</v>
      </c>
      <c r="D75">
        <v>8.03</v>
      </c>
      <c r="E75">
        <v>3.84</v>
      </c>
      <c r="F75">
        <v>4.95</v>
      </c>
      <c r="H75" s="8">
        <v>88.71852</v>
      </c>
      <c r="I75" s="8">
        <v>63.5395</v>
      </c>
      <c r="J75" s="8">
        <v>2.4064</v>
      </c>
    </row>
    <row r="76" spans="1:10">
      <c r="A76" s="2">
        <v>43077</v>
      </c>
      <c r="B76" t="s">
        <v>11</v>
      </c>
      <c r="C76">
        <v>18.5</v>
      </c>
      <c r="D76">
        <v>8.41</v>
      </c>
      <c r="E76">
        <v>0.06</v>
      </c>
      <c r="F76">
        <v>5.66</v>
      </c>
      <c r="G76">
        <v>974</v>
      </c>
      <c r="H76" s="8">
        <v>201.84492</v>
      </c>
      <c r="I76" s="8">
        <v>-0.568625</v>
      </c>
      <c r="J76" s="8">
        <v>0.579840000000002</v>
      </c>
    </row>
    <row r="77" spans="1:10">
      <c r="A77" s="2">
        <v>43077</v>
      </c>
      <c r="B77" t="s">
        <v>12</v>
      </c>
      <c r="C77">
        <v>20.3</v>
      </c>
      <c r="D77">
        <v>8.5</v>
      </c>
      <c r="E77">
        <v>0.28</v>
      </c>
      <c r="F77">
        <v>5</v>
      </c>
      <c r="G77">
        <v>906</v>
      </c>
      <c r="H77" s="8">
        <v>149.36684</v>
      </c>
      <c r="I77" s="8">
        <v>-0.568625</v>
      </c>
      <c r="J77" s="8">
        <v>-1.70336</v>
      </c>
    </row>
    <row r="78" spans="1:10">
      <c r="A78" s="2">
        <v>43077</v>
      </c>
      <c r="B78" t="s">
        <v>13</v>
      </c>
      <c r="C78">
        <v>29.5</v>
      </c>
      <c r="D78">
        <v>7.96</v>
      </c>
      <c r="E78">
        <v>0.74</v>
      </c>
      <c r="F78">
        <v>5.04</v>
      </c>
      <c r="G78">
        <v>576</v>
      </c>
      <c r="H78" s="8">
        <v>69.86412</v>
      </c>
      <c r="I78" s="8">
        <v>50.025375</v>
      </c>
      <c r="J78" s="8">
        <v>1.03648</v>
      </c>
    </row>
    <row r="79" spans="1:10">
      <c r="A79" s="2">
        <v>43077</v>
      </c>
      <c r="B79" t="s">
        <v>14</v>
      </c>
      <c r="C79">
        <v>23.5</v>
      </c>
      <c r="D79">
        <v>8.37</v>
      </c>
      <c r="E79">
        <v>0.18</v>
      </c>
      <c r="F79">
        <v>5.06</v>
      </c>
      <c r="G79">
        <v>692</v>
      </c>
      <c r="H79" s="8">
        <v>91.86092</v>
      </c>
      <c r="I79" s="8">
        <v>7.221</v>
      </c>
      <c r="J79" s="8">
        <v>-4.67152</v>
      </c>
    </row>
    <row r="80" spans="1:10">
      <c r="A80" s="2">
        <v>43077</v>
      </c>
      <c r="B80" t="s">
        <v>15</v>
      </c>
      <c r="C80">
        <v>20.6</v>
      </c>
      <c r="D80">
        <v>7.91</v>
      </c>
      <c r="E80">
        <v>4.14</v>
      </c>
      <c r="F80">
        <v>5.04</v>
      </c>
      <c r="G80">
        <v>765</v>
      </c>
      <c r="H80" s="8">
        <v>55.72332</v>
      </c>
      <c r="I80" s="8">
        <v>69.923625</v>
      </c>
      <c r="J80" s="8">
        <v>6.51616</v>
      </c>
    </row>
    <row r="81" spans="1:10">
      <c r="A81" s="2">
        <v>43078</v>
      </c>
      <c r="B81" t="s">
        <v>11</v>
      </c>
      <c r="C81">
        <v>19</v>
      </c>
      <c r="D81">
        <v>8.38</v>
      </c>
      <c r="E81">
        <v>0.07</v>
      </c>
      <c r="F81">
        <v>5.78</v>
      </c>
      <c r="G81">
        <v>1252</v>
      </c>
      <c r="H81" s="8">
        <v>248.35244</v>
      </c>
      <c r="I81" s="8">
        <v>1.82225</v>
      </c>
      <c r="J81" s="8">
        <v>4.91792</v>
      </c>
    </row>
    <row r="82" spans="1:10">
      <c r="A82" s="2">
        <v>43078</v>
      </c>
      <c r="B82" t="s">
        <v>12</v>
      </c>
      <c r="C82">
        <v>17.8</v>
      </c>
      <c r="D82">
        <v>8.61</v>
      </c>
      <c r="E82">
        <v>0.31</v>
      </c>
      <c r="F82">
        <v>4.86</v>
      </c>
      <c r="G82">
        <v>657</v>
      </c>
      <c r="H82" s="8">
        <v>176.07724</v>
      </c>
      <c r="I82" s="8">
        <v>-0.568625</v>
      </c>
      <c r="J82" s="8">
        <v>-4.67152</v>
      </c>
    </row>
    <row r="83" spans="1:10">
      <c r="A83" s="2">
        <v>43078</v>
      </c>
      <c r="B83" t="s">
        <v>13</v>
      </c>
      <c r="C83">
        <v>30</v>
      </c>
      <c r="D83">
        <v>7.69</v>
      </c>
      <c r="E83">
        <v>1.26</v>
      </c>
      <c r="F83">
        <v>4.67</v>
      </c>
      <c r="G83">
        <v>567</v>
      </c>
      <c r="H83" s="8">
        <v>39.38284</v>
      </c>
      <c r="I83" s="8">
        <v>115.196</v>
      </c>
      <c r="J83" s="8">
        <v>8.57104</v>
      </c>
    </row>
    <row r="84" spans="1:10">
      <c r="A84" s="2">
        <v>43078</v>
      </c>
      <c r="B84" t="s">
        <v>14</v>
      </c>
      <c r="C84">
        <v>25.3</v>
      </c>
      <c r="D84">
        <v>8.15</v>
      </c>
      <c r="E84">
        <v>0.18</v>
      </c>
      <c r="F84">
        <v>4.64</v>
      </c>
      <c r="G84">
        <v>710</v>
      </c>
      <c r="H84" s="8">
        <v>82.11948</v>
      </c>
      <c r="I84" s="8">
        <v>87.353875</v>
      </c>
      <c r="J84" s="8">
        <v>-1.24672</v>
      </c>
    </row>
    <row r="85" spans="1:10">
      <c r="A85" s="2">
        <v>43078</v>
      </c>
      <c r="B85" t="s">
        <v>15</v>
      </c>
      <c r="C85">
        <v>24.6</v>
      </c>
      <c r="D85">
        <v>7.88</v>
      </c>
      <c r="E85">
        <v>0.67</v>
      </c>
      <c r="F85">
        <v>4.64</v>
      </c>
      <c r="G85">
        <v>658</v>
      </c>
      <c r="H85" s="8">
        <v>54.7806</v>
      </c>
      <c r="I85" s="8">
        <v>88.665</v>
      </c>
      <c r="J85" s="8">
        <v>2.63472</v>
      </c>
    </row>
    <row r="86" spans="1:10">
      <c r="A86" s="2">
        <v>43079</v>
      </c>
      <c r="B86" t="s">
        <v>11</v>
      </c>
      <c r="C86">
        <v>21.7</v>
      </c>
      <c r="D86">
        <v>8.57</v>
      </c>
      <c r="E86">
        <v>0.13</v>
      </c>
      <c r="F86">
        <v>5.45</v>
      </c>
      <c r="H86" s="8">
        <v>238.29676</v>
      </c>
      <c r="I86" s="8">
        <v>0.0251</v>
      </c>
      <c r="J86">
        <v>3.09136</v>
      </c>
    </row>
    <row r="87" spans="1:10">
      <c r="A87" s="2">
        <v>43079</v>
      </c>
      <c r="B87" t="s">
        <v>12</v>
      </c>
      <c r="C87">
        <v>18</v>
      </c>
      <c r="D87">
        <v>8.56</v>
      </c>
      <c r="E87">
        <v>0.66</v>
      </c>
      <c r="F87">
        <v>4.96</v>
      </c>
      <c r="H87" s="8">
        <v>110.71532</v>
      </c>
      <c r="I87" s="8">
        <v>3.896775</v>
      </c>
      <c r="J87">
        <v>2.17808</v>
      </c>
    </row>
    <row r="88" spans="1:10">
      <c r="A88" s="2">
        <v>43079</v>
      </c>
      <c r="B88" t="s">
        <v>13</v>
      </c>
      <c r="C88">
        <v>30</v>
      </c>
      <c r="D88">
        <v>7.78</v>
      </c>
      <c r="E88">
        <v>2.03</v>
      </c>
      <c r="F88">
        <v>4.69</v>
      </c>
      <c r="H88" s="8">
        <v>7.95884</v>
      </c>
      <c r="I88" s="8">
        <v>93.215375</v>
      </c>
      <c r="J88">
        <v>13.13744</v>
      </c>
    </row>
    <row r="89" spans="1:10">
      <c r="A89" s="2">
        <v>43079</v>
      </c>
      <c r="B89" t="s">
        <v>14</v>
      </c>
      <c r="C89">
        <v>26.2</v>
      </c>
      <c r="D89">
        <v>8.21</v>
      </c>
      <c r="E89">
        <v>0.35</v>
      </c>
      <c r="F89">
        <v>4.5</v>
      </c>
      <c r="H89" s="8">
        <v>27.12748</v>
      </c>
      <c r="I89" s="8">
        <v>59.51175</v>
      </c>
      <c r="J89">
        <v>6.51616</v>
      </c>
    </row>
    <row r="90" spans="1:10">
      <c r="A90" s="2">
        <v>43079</v>
      </c>
      <c r="B90" t="s">
        <v>15</v>
      </c>
      <c r="C90">
        <v>25.6</v>
      </c>
      <c r="D90">
        <v>7.91</v>
      </c>
      <c r="E90">
        <v>2.21</v>
      </c>
      <c r="F90">
        <v>4.53</v>
      </c>
      <c r="H90" s="8">
        <v>0.731319999999999</v>
      </c>
      <c r="I90" s="8">
        <v>78.33025</v>
      </c>
      <c r="J90">
        <v>10.85424</v>
      </c>
    </row>
    <row r="91" spans="1:10">
      <c r="A91" s="2">
        <v>43080</v>
      </c>
      <c r="B91" t="s">
        <v>11</v>
      </c>
      <c r="C91">
        <v>19</v>
      </c>
      <c r="D91">
        <v>8.91</v>
      </c>
      <c r="E91">
        <v>0.1</v>
      </c>
      <c r="F91">
        <v>5.28</v>
      </c>
      <c r="G91">
        <v>1424</v>
      </c>
      <c r="H91" s="8">
        <v>167.907</v>
      </c>
      <c r="I91" s="8">
        <v>0.5</v>
      </c>
      <c r="J91">
        <v>9.71264</v>
      </c>
    </row>
    <row r="92" spans="1:10">
      <c r="A92" s="2">
        <v>43080</v>
      </c>
      <c r="B92" t="s">
        <v>12</v>
      </c>
      <c r="C92">
        <v>18</v>
      </c>
      <c r="D92">
        <v>8.8</v>
      </c>
      <c r="E92">
        <v>0.35</v>
      </c>
      <c r="F92">
        <v>4.9</v>
      </c>
      <c r="G92">
        <v>1320</v>
      </c>
      <c r="H92" s="8">
        <v>90.28972</v>
      </c>
      <c r="I92" s="8">
        <v>7.5</v>
      </c>
      <c r="J92">
        <v>-0.790079999999999</v>
      </c>
    </row>
    <row r="93" spans="1:10">
      <c r="A93" s="2">
        <v>43080</v>
      </c>
      <c r="B93" t="s">
        <v>13</v>
      </c>
      <c r="C93">
        <v>30</v>
      </c>
      <c r="D93">
        <v>7.85</v>
      </c>
      <c r="E93">
        <v>1.75</v>
      </c>
      <c r="F93">
        <v>4.76</v>
      </c>
      <c r="G93">
        <v>968</v>
      </c>
      <c r="H93" s="8">
        <v>5.44492</v>
      </c>
      <c r="I93" s="8">
        <v>78.098875</v>
      </c>
      <c r="J93">
        <v>14.964</v>
      </c>
    </row>
    <row r="94" spans="1:10">
      <c r="A94" s="2">
        <v>43080</v>
      </c>
      <c r="B94" t="s">
        <v>14</v>
      </c>
      <c r="C94">
        <v>27</v>
      </c>
      <c r="D94">
        <v>8.08</v>
      </c>
      <c r="E94">
        <v>0.34</v>
      </c>
      <c r="F94">
        <v>4.68</v>
      </c>
      <c r="G94">
        <v>578</v>
      </c>
      <c r="H94" s="8">
        <v>19.58572</v>
      </c>
      <c r="I94" s="8">
        <v>50.25675</v>
      </c>
      <c r="J94">
        <v>1.2648</v>
      </c>
    </row>
    <row r="95" spans="1:10">
      <c r="A95" s="2">
        <v>43080</v>
      </c>
      <c r="B95" t="s">
        <v>15</v>
      </c>
      <c r="C95">
        <v>25.7</v>
      </c>
      <c r="D95">
        <v>7.98</v>
      </c>
      <c r="E95">
        <v>1.74</v>
      </c>
      <c r="F95">
        <v>4.6</v>
      </c>
      <c r="G95">
        <v>501</v>
      </c>
      <c r="H95" s="8">
        <v>-0.839880000000001</v>
      </c>
      <c r="I95" s="8">
        <v>62.828125</v>
      </c>
      <c r="J95">
        <v>7.42944</v>
      </c>
    </row>
    <row r="96" spans="1:10">
      <c r="A96" s="2">
        <v>43081</v>
      </c>
      <c r="B96" t="s">
        <v>11</v>
      </c>
      <c r="C96">
        <v>19.2</v>
      </c>
      <c r="D96">
        <v>8.63</v>
      </c>
      <c r="E96">
        <v>0.25</v>
      </c>
      <c r="F96">
        <v>4.94</v>
      </c>
      <c r="G96">
        <v>778</v>
      </c>
      <c r="H96" s="8">
        <v>134.28332</v>
      </c>
      <c r="I96" s="8">
        <v>-0.206275</v>
      </c>
      <c r="J96" s="8">
        <v>-9.0096</v>
      </c>
    </row>
    <row r="97" spans="1:10">
      <c r="A97" s="2">
        <v>43081</v>
      </c>
      <c r="B97" t="s">
        <v>12</v>
      </c>
      <c r="C97">
        <v>18.5</v>
      </c>
      <c r="D97">
        <v>8.19</v>
      </c>
      <c r="E97">
        <v>0.24</v>
      </c>
      <c r="F97">
        <v>4.89</v>
      </c>
      <c r="G97">
        <v>592</v>
      </c>
      <c r="H97" s="8">
        <v>85.89036</v>
      </c>
      <c r="I97" s="8">
        <v>-0.175425</v>
      </c>
      <c r="J97" s="8">
        <v>-10.1512</v>
      </c>
    </row>
    <row r="98" spans="1:10">
      <c r="A98" s="2">
        <v>43081</v>
      </c>
      <c r="B98" t="s">
        <v>13</v>
      </c>
      <c r="C98">
        <v>29.4</v>
      </c>
      <c r="D98">
        <v>7.82</v>
      </c>
      <c r="E98">
        <v>0.5</v>
      </c>
      <c r="F98">
        <v>4.76</v>
      </c>
      <c r="G98">
        <v>545</v>
      </c>
      <c r="H98" s="8">
        <v>14.55788</v>
      </c>
      <c r="I98" s="8">
        <v>46.169125</v>
      </c>
      <c r="J98" s="8">
        <v>-1.47504</v>
      </c>
    </row>
    <row r="99" spans="1:10">
      <c r="A99" s="2">
        <v>43081</v>
      </c>
      <c r="B99" t="s">
        <v>14</v>
      </c>
      <c r="C99">
        <v>27.6</v>
      </c>
      <c r="D99">
        <v>8.03</v>
      </c>
      <c r="E99">
        <v>0.28</v>
      </c>
      <c r="F99">
        <v>4.67</v>
      </c>
      <c r="G99">
        <v>509</v>
      </c>
      <c r="H99" s="8">
        <v>19.27148</v>
      </c>
      <c r="I99" s="8">
        <v>31.823875</v>
      </c>
      <c r="J99" s="8">
        <v>-9.23792</v>
      </c>
    </row>
    <row r="100" spans="1:10">
      <c r="A100" s="2">
        <v>43081</v>
      </c>
      <c r="B100" t="s">
        <v>15</v>
      </c>
      <c r="C100">
        <v>23.9</v>
      </c>
      <c r="D100">
        <v>7.9</v>
      </c>
      <c r="E100">
        <v>0.33</v>
      </c>
      <c r="F100">
        <v>4.53</v>
      </c>
      <c r="G100">
        <v>510</v>
      </c>
      <c r="H100" s="8">
        <v>4.5022</v>
      </c>
      <c r="I100" s="8">
        <v>37.993875</v>
      </c>
      <c r="J100" s="8">
        <v>-5.5848</v>
      </c>
    </row>
    <row r="101" spans="1:10">
      <c r="A101" s="2">
        <v>43082</v>
      </c>
      <c r="B101" t="s">
        <v>11</v>
      </c>
      <c r="C101">
        <v>19.1</v>
      </c>
      <c r="D101">
        <v>8.07</v>
      </c>
      <c r="E101">
        <v>0</v>
      </c>
      <c r="F101">
        <v>5.61</v>
      </c>
      <c r="G101">
        <v>556</v>
      </c>
      <c r="H101">
        <v>85.68182</v>
      </c>
      <c r="I101">
        <v>0.202625</v>
      </c>
      <c r="J101">
        <v>4.51384</v>
      </c>
    </row>
    <row r="102" spans="1:10">
      <c r="A102" s="2">
        <v>43082</v>
      </c>
      <c r="B102" t="s">
        <v>12</v>
      </c>
      <c r="C102">
        <v>19.8</v>
      </c>
      <c r="D102">
        <v>8.22</v>
      </c>
      <c r="E102">
        <v>0.12</v>
      </c>
      <c r="F102">
        <v>5.09</v>
      </c>
      <c r="G102">
        <v>672</v>
      </c>
      <c r="H102">
        <v>92.90934</v>
      </c>
      <c r="I102">
        <v>-0.02875</v>
      </c>
      <c r="J102">
        <v>2.57312</v>
      </c>
    </row>
    <row r="103" spans="1:10">
      <c r="A103" s="2">
        <v>43082</v>
      </c>
      <c r="B103" t="s">
        <v>13</v>
      </c>
      <c r="C103">
        <v>28.8</v>
      </c>
      <c r="D103">
        <v>8.01</v>
      </c>
      <c r="E103">
        <v>0.65</v>
      </c>
      <c r="F103">
        <v>4.74</v>
      </c>
      <c r="G103">
        <v>474</v>
      </c>
      <c r="H103">
        <v>49.22998</v>
      </c>
      <c r="I103">
        <v>17.55575</v>
      </c>
      <c r="J103">
        <v>2.45896</v>
      </c>
    </row>
    <row r="104" spans="1:10">
      <c r="A104" s="2">
        <v>43082</v>
      </c>
      <c r="B104" t="s">
        <v>14</v>
      </c>
      <c r="C104">
        <v>28</v>
      </c>
      <c r="D104">
        <v>8.06</v>
      </c>
      <c r="E104">
        <v>0.37</v>
      </c>
      <c r="F104">
        <v>4.79</v>
      </c>
      <c r="G104">
        <v>566</v>
      </c>
      <c r="H104">
        <v>47.0303</v>
      </c>
      <c r="I104">
        <v>2.5935</v>
      </c>
      <c r="J104">
        <v>2.80144</v>
      </c>
    </row>
    <row r="105" spans="1:10">
      <c r="A105" s="2">
        <v>43082</v>
      </c>
      <c r="B105" t="s">
        <v>15</v>
      </c>
      <c r="C105">
        <v>24.4</v>
      </c>
      <c r="D105">
        <v>7.97</v>
      </c>
      <c r="E105">
        <v>0.14</v>
      </c>
      <c r="F105">
        <v>4.61</v>
      </c>
      <c r="G105">
        <v>604</v>
      </c>
      <c r="H105">
        <v>31.78966</v>
      </c>
      <c r="I105">
        <v>11.07725</v>
      </c>
      <c r="J105">
        <v>2.45896</v>
      </c>
    </row>
    <row r="106" spans="1:10">
      <c r="A106" s="2">
        <v>43083</v>
      </c>
      <c r="B106" t="s">
        <v>11</v>
      </c>
      <c r="C106">
        <v>18.5</v>
      </c>
      <c r="D106">
        <v>8.06</v>
      </c>
      <c r="E106">
        <v>0</v>
      </c>
      <c r="F106">
        <v>6.32</v>
      </c>
      <c r="G106">
        <v>720</v>
      </c>
      <c r="H106">
        <v>117.57718</v>
      </c>
      <c r="I106">
        <v>-0.0115</v>
      </c>
      <c r="J106">
        <v>3.71472</v>
      </c>
    </row>
    <row r="107" spans="1:10">
      <c r="A107" s="2">
        <v>43083</v>
      </c>
      <c r="B107" t="s">
        <v>12</v>
      </c>
      <c r="C107">
        <v>19.5</v>
      </c>
      <c r="D107">
        <v>8.33</v>
      </c>
      <c r="E107">
        <v>0.18</v>
      </c>
      <c r="F107">
        <v>5.8</v>
      </c>
      <c r="H107">
        <v>108.46422</v>
      </c>
      <c r="I107">
        <v>3.7522</v>
      </c>
      <c r="J107">
        <v>2.00232</v>
      </c>
    </row>
    <row r="108" spans="1:10">
      <c r="A108" s="2">
        <v>43083</v>
      </c>
      <c r="B108" t="s">
        <v>13</v>
      </c>
      <c r="C108">
        <v>29.5</v>
      </c>
      <c r="D108">
        <v>8.13</v>
      </c>
      <c r="E108">
        <v>1.47</v>
      </c>
      <c r="F108">
        <v>5.66</v>
      </c>
      <c r="G108">
        <v>515</v>
      </c>
      <c r="H108">
        <v>89.13846</v>
      </c>
      <c r="I108">
        <v>0.1736</v>
      </c>
      <c r="J108">
        <v>-0.166719999999999</v>
      </c>
    </row>
    <row r="109" spans="1:10">
      <c r="A109" s="2">
        <v>43083</v>
      </c>
      <c r="B109" t="s">
        <v>14</v>
      </c>
      <c r="C109">
        <v>28.6</v>
      </c>
      <c r="D109">
        <v>8.12</v>
      </c>
      <c r="E109">
        <v>0.17</v>
      </c>
      <c r="F109">
        <v>5.33</v>
      </c>
      <c r="H109">
        <v>73.58358</v>
      </c>
      <c r="I109">
        <v>0.9757</v>
      </c>
      <c r="J109">
        <v>-0.0525599999999992</v>
      </c>
    </row>
    <row r="110" spans="1:10">
      <c r="A110" s="2">
        <v>43083</v>
      </c>
      <c r="B110" t="s">
        <v>15</v>
      </c>
      <c r="C110">
        <v>24</v>
      </c>
      <c r="D110">
        <v>8.04</v>
      </c>
      <c r="E110">
        <v>0.36</v>
      </c>
      <c r="F110">
        <v>5.15</v>
      </c>
      <c r="G110">
        <v>475</v>
      </c>
      <c r="H110">
        <v>58.18582</v>
      </c>
      <c r="J110">
        <v>0.746559999999998</v>
      </c>
    </row>
    <row r="111" spans="1:7">
      <c r="A111" s="2">
        <v>43084</v>
      </c>
      <c r="B111" t="s">
        <v>11</v>
      </c>
      <c r="C111">
        <v>17.5</v>
      </c>
      <c r="D111">
        <v>8.5</v>
      </c>
      <c r="E111">
        <v>0</v>
      </c>
      <c r="F111">
        <v>6.86</v>
      </c>
      <c r="G111">
        <v>1382</v>
      </c>
    </row>
    <row r="112" spans="1:6">
      <c r="A112" s="2">
        <v>43084</v>
      </c>
      <c r="B112" t="s">
        <v>12</v>
      </c>
      <c r="C112">
        <v>19.5</v>
      </c>
      <c r="D112">
        <v>8.27</v>
      </c>
      <c r="E112">
        <v>0.01</v>
      </c>
      <c r="F112">
        <v>6.26</v>
      </c>
    </row>
    <row r="113" spans="1:7">
      <c r="A113" s="2">
        <v>43084</v>
      </c>
      <c r="B113" t="s">
        <v>13</v>
      </c>
      <c r="C113">
        <v>28.5</v>
      </c>
      <c r="D113">
        <v>8.21</v>
      </c>
      <c r="E113">
        <v>0.57</v>
      </c>
      <c r="F113">
        <v>6.1</v>
      </c>
      <c r="G113">
        <v>970</v>
      </c>
    </row>
    <row r="114" spans="1:6">
      <c r="A114" s="2">
        <v>43084</v>
      </c>
      <c r="B114" t="s">
        <v>14</v>
      </c>
      <c r="C114">
        <v>27.9</v>
      </c>
      <c r="D114">
        <v>8.15</v>
      </c>
      <c r="E114">
        <v>0.09</v>
      </c>
      <c r="F114">
        <v>5.95</v>
      </c>
    </row>
    <row r="115" spans="1:7">
      <c r="A115" s="2">
        <v>43084</v>
      </c>
      <c r="B115" t="s">
        <v>15</v>
      </c>
      <c r="C115">
        <v>23.5</v>
      </c>
      <c r="D115">
        <v>8.02</v>
      </c>
      <c r="E115">
        <v>0.53</v>
      </c>
      <c r="F115">
        <v>5.69</v>
      </c>
      <c r="G115">
        <v>706</v>
      </c>
    </row>
    <row r="116" spans="1:10">
      <c r="A116" s="2">
        <v>43085</v>
      </c>
      <c r="B116" t="s">
        <v>11</v>
      </c>
      <c r="C116">
        <v>20</v>
      </c>
      <c r="D116">
        <v>8.85</v>
      </c>
      <c r="E116">
        <v>0.06</v>
      </c>
      <c r="F116">
        <v>6.04</v>
      </c>
      <c r="G116">
        <v>1165</v>
      </c>
      <c r="H116">
        <v>265.3214</v>
      </c>
      <c r="I116">
        <v>0.503275</v>
      </c>
      <c r="J116" s="10" t="s">
        <v>18</v>
      </c>
    </row>
    <row r="117" spans="1:10">
      <c r="A117" s="2">
        <v>43085</v>
      </c>
      <c r="B117" t="s">
        <v>12</v>
      </c>
      <c r="C117">
        <v>19.7</v>
      </c>
      <c r="D117">
        <v>8.6</v>
      </c>
      <c r="E117">
        <v>0.48</v>
      </c>
      <c r="F117">
        <v>6.21</v>
      </c>
      <c r="H117">
        <v>224.4702</v>
      </c>
      <c r="I117">
        <v>0.1485</v>
      </c>
      <c r="J117" s="10"/>
    </row>
    <row r="118" spans="1:10">
      <c r="A118" s="2">
        <v>43085</v>
      </c>
      <c r="B118" t="s">
        <v>13</v>
      </c>
      <c r="C118">
        <v>29.8</v>
      </c>
      <c r="D118">
        <v>8.09</v>
      </c>
      <c r="E118">
        <v>0.65</v>
      </c>
      <c r="F118">
        <v>5.84</v>
      </c>
      <c r="G118">
        <v>613</v>
      </c>
      <c r="H118">
        <v>158.4798</v>
      </c>
      <c r="I118">
        <v>22.3375</v>
      </c>
      <c r="J118" s="10"/>
    </row>
    <row r="119" spans="1:10">
      <c r="A119" s="2">
        <v>43085</v>
      </c>
      <c r="B119" t="s">
        <v>14</v>
      </c>
      <c r="C119">
        <v>27.5</v>
      </c>
      <c r="D119">
        <v>8.23</v>
      </c>
      <c r="E119">
        <v>0.27</v>
      </c>
      <c r="F119">
        <v>5.72</v>
      </c>
      <c r="H119">
        <v>161.6222</v>
      </c>
      <c r="I119">
        <v>2.285</v>
      </c>
      <c r="J119" s="10"/>
    </row>
    <row r="120" spans="1:10">
      <c r="A120" s="2">
        <v>43085</v>
      </c>
      <c r="B120" t="s">
        <v>15</v>
      </c>
      <c r="C120">
        <v>24.3</v>
      </c>
      <c r="D120">
        <v>7.8</v>
      </c>
      <c r="E120">
        <v>0.4</v>
      </c>
      <c r="F120">
        <v>5.43</v>
      </c>
      <c r="G120">
        <v>644</v>
      </c>
      <c r="H120">
        <v>133.3406</v>
      </c>
      <c r="I120">
        <v>37.7625</v>
      </c>
      <c r="J120" s="10"/>
    </row>
    <row r="121" spans="1:10">
      <c r="A121" s="2">
        <v>43086</v>
      </c>
      <c r="B121" t="s">
        <v>11</v>
      </c>
      <c r="H121">
        <v>122.02796</v>
      </c>
      <c r="I121">
        <v>0.27975</v>
      </c>
      <c r="J121">
        <v>-4.67152</v>
      </c>
    </row>
    <row r="122" spans="1:10">
      <c r="A122" s="2">
        <v>43086</v>
      </c>
      <c r="B122" t="s">
        <v>12</v>
      </c>
      <c r="H122">
        <v>56.66604</v>
      </c>
      <c r="I122">
        <v>26.19375</v>
      </c>
      <c r="J122">
        <v>-1.93168</v>
      </c>
    </row>
    <row r="123" spans="1:10">
      <c r="A123" s="2">
        <v>43086</v>
      </c>
      <c r="B123" t="s">
        <v>13</v>
      </c>
      <c r="H123">
        <v>16.44332</v>
      </c>
      <c r="I123">
        <v>83.729</v>
      </c>
      <c r="J123">
        <v>2.86304</v>
      </c>
    </row>
    <row r="124" spans="1:10">
      <c r="A124" s="2">
        <v>43086</v>
      </c>
      <c r="B124" t="s">
        <v>14</v>
      </c>
      <c r="H124">
        <v>37.81164</v>
      </c>
      <c r="I124">
        <v>71.85175</v>
      </c>
      <c r="J124">
        <v>1.2648</v>
      </c>
    </row>
    <row r="125" spans="1:10">
      <c r="A125" s="2">
        <v>43086</v>
      </c>
      <c r="B125" t="s">
        <v>15</v>
      </c>
      <c r="H125">
        <v>16.44332</v>
      </c>
      <c r="I125">
        <v>80.566875</v>
      </c>
      <c r="J125">
        <v>5.60288</v>
      </c>
    </row>
    <row r="126" spans="1:10">
      <c r="A126" s="2">
        <v>43087</v>
      </c>
      <c r="B126" t="s">
        <v>11</v>
      </c>
      <c r="C126">
        <v>22</v>
      </c>
      <c r="D126">
        <v>8.71</v>
      </c>
      <c r="E126">
        <v>0.7</v>
      </c>
      <c r="F126">
        <v>5.51</v>
      </c>
      <c r="H126">
        <v>126.42732</v>
      </c>
      <c r="I126">
        <v>6.44975</v>
      </c>
      <c r="J126">
        <v>3.548</v>
      </c>
    </row>
    <row r="127" spans="1:10">
      <c r="A127" s="2">
        <v>43087</v>
      </c>
      <c r="B127" t="s">
        <v>12</v>
      </c>
      <c r="C127">
        <v>18.6</v>
      </c>
      <c r="D127">
        <v>8.39</v>
      </c>
      <c r="E127">
        <v>0.4</v>
      </c>
      <c r="F127">
        <v>5.28</v>
      </c>
      <c r="H127">
        <v>84.94764</v>
      </c>
      <c r="I127">
        <v>11.07725</v>
      </c>
      <c r="J127">
        <v>-3.98656</v>
      </c>
    </row>
    <row r="128" spans="1:10">
      <c r="A128" s="2">
        <v>43087</v>
      </c>
      <c r="B128" t="s">
        <v>13</v>
      </c>
      <c r="C128">
        <v>29.8</v>
      </c>
      <c r="D128">
        <v>7.74</v>
      </c>
      <c r="E128">
        <v>1.19</v>
      </c>
      <c r="F128">
        <v>5.13</v>
      </c>
      <c r="H128">
        <v>1.67404</v>
      </c>
      <c r="I128">
        <v>81.10675</v>
      </c>
      <c r="J128">
        <v>11.08256</v>
      </c>
    </row>
    <row r="129" spans="1:10">
      <c r="A129" s="2">
        <v>43087</v>
      </c>
      <c r="B129" t="s">
        <v>14</v>
      </c>
      <c r="C129">
        <v>26.6</v>
      </c>
      <c r="D129">
        <v>7.79</v>
      </c>
      <c r="E129">
        <v>0.34</v>
      </c>
      <c r="F129">
        <v>5.09</v>
      </c>
      <c r="H129">
        <v>23.3566</v>
      </c>
      <c r="I129">
        <v>62.211125</v>
      </c>
      <c r="J129">
        <v>-1.0184</v>
      </c>
    </row>
    <row r="130" spans="1:10">
      <c r="A130" s="2">
        <v>43087</v>
      </c>
      <c r="B130" t="s">
        <v>15</v>
      </c>
      <c r="C130">
        <v>24</v>
      </c>
      <c r="D130">
        <v>8.07</v>
      </c>
      <c r="E130">
        <v>6.63</v>
      </c>
      <c r="F130">
        <v>5.02</v>
      </c>
      <c r="H130">
        <v>0.10284</v>
      </c>
      <c r="I130">
        <v>73.08575</v>
      </c>
      <c r="J130">
        <v>13.59408</v>
      </c>
    </row>
    <row r="131" spans="1:10">
      <c r="A131" s="2">
        <v>43088</v>
      </c>
      <c r="B131" t="s">
        <v>11</v>
      </c>
      <c r="C131">
        <v>19.2</v>
      </c>
      <c r="D131">
        <v>8.72</v>
      </c>
      <c r="E131">
        <v>0.31</v>
      </c>
      <c r="F131">
        <v>5.45</v>
      </c>
      <c r="H131">
        <v>121.71372</v>
      </c>
      <c r="I131">
        <v>0.27975</v>
      </c>
      <c r="J131">
        <v>7.88608</v>
      </c>
    </row>
    <row r="132" spans="1:10">
      <c r="A132" s="2">
        <v>43088</v>
      </c>
      <c r="B132" t="s">
        <v>12</v>
      </c>
      <c r="C132">
        <v>19.5</v>
      </c>
      <c r="D132">
        <v>8.4</v>
      </c>
      <c r="E132">
        <v>0.16</v>
      </c>
      <c r="F132">
        <v>5.17</v>
      </c>
      <c r="H132">
        <v>76.7774</v>
      </c>
      <c r="I132">
        <v>8.7635</v>
      </c>
      <c r="J132">
        <v>9.48432</v>
      </c>
    </row>
    <row r="133" spans="1:10">
      <c r="A133" s="2">
        <v>43088</v>
      </c>
      <c r="B133" t="s">
        <v>13</v>
      </c>
      <c r="C133">
        <v>30</v>
      </c>
      <c r="D133">
        <v>7.79</v>
      </c>
      <c r="E133">
        <v>0.47</v>
      </c>
      <c r="F133">
        <v>5.01</v>
      </c>
      <c r="H133">
        <v>0.731319999999999</v>
      </c>
      <c r="I133">
        <v>66.91575</v>
      </c>
      <c r="J133">
        <v>26.15168</v>
      </c>
    </row>
    <row r="134" spans="1:10">
      <c r="A134" s="2">
        <v>43088</v>
      </c>
      <c r="B134" t="s">
        <v>14</v>
      </c>
      <c r="C134">
        <v>27.4</v>
      </c>
      <c r="D134">
        <v>7.84</v>
      </c>
      <c r="E134">
        <v>0.79</v>
      </c>
      <c r="F134">
        <v>4.87</v>
      </c>
      <c r="H134">
        <v>7.95884</v>
      </c>
      <c r="I134">
        <v>60.283</v>
      </c>
      <c r="J134">
        <v>9.94096</v>
      </c>
    </row>
    <row r="135" spans="1:10">
      <c r="A135" s="2">
        <v>43088</v>
      </c>
      <c r="B135" t="s">
        <v>15</v>
      </c>
      <c r="C135">
        <v>23</v>
      </c>
      <c r="D135">
        <v>7.93</v>
      </c>
      <c r="E135">
        <v>4.08</v>
      </c>
      <c r="F135">
        <v>4.88</v>
      </c>
      <c r="H135">
        <v>-0.2114</v>
      </c>
      <c r="I135">
        <v>62.828125</v>
      </c>
      <c r="J135">
        <v>34.59952</v>
      </c>
    </row>
    <row r="136" spans="1:10">
      <c r="A136" s="2">
        <v>43089</v>
      </c>
      <c r="B136" t="s">
        <v>11</v>
      </c>
      <c r="C136">
        <v>19</v>
      </c>
      <c r="D136">
        <v>8.51</v>
      </c>
      <c r="E136">
        <v>0.19</v>
      </c>
      <c r="F136">
        <v>5.27</v>
      </c>
      <c r="G136">
        <v>640</v>
      </c>
      <c r="H136">
        <v>102.17942</v>
      </c>
      <c r="I136">
        <v>-0.260125</v>
      </c>
      <c r="J136">
        <v>2.9156</v>
      </c>
    </row>
    <row r="137" spans="1:10">
      <c r="A137" s="2">
        <v>43089</v>
      </c>
      <c r="B137" t="s">
        <v>12</v>
      </c>
      <c r="C137">
        <v>17.5</v>
      </c>
      <c r="D137">
        <v>8.58</v>
      </c>
      <c r="E137">
        <v>0.22</v>
      </c>
      <c r="F137">
        <v>5.18</v>
      </c>
      <c r="H137">
        <v>74.36918</v>
      </c>
      <c r="I137">
        <v>-0.414375</v>
      </c>
      <c r="J137">
        <v>0.404079999999998</v>
      </c>
    </row>
    <row r="138" spans="1:10">
      <c r="A138" s="2">
        <v>43089</v>
      </c>
      <c r="B138" t="s">
        <v>13</v>
      </c>
      <c r="C138">
        <v>30</v>
      </c>
      <c r="D138">
        <v>7.9</v>
      </c>
      <c r="E138">
        <v>0.54</v>
      </c>
      <c r="F138">
        <v>5.1</v>
      </c>
      <c r="H138">
        <v>23.61942</v>
      </c>
      <c r="I138">
        <v>34.0605</v>
      </c>
      <c r="J138">
        <v>12.6192</v>
      </c>
    </row>
    <row r="139" spans="1:10">
      <c r="A139" s="2">
        <v>43089</v>
      </c>
      <c r="B139" t="s">
        <v>14</v>
      </c>
      <c r="C139">
        <v>27.7</v>
      </c>
      <c r="D139">
        <v>8.03</v>
      </c>
      <c r="E139">
        <v>0.32</v>
      </c>
      <c r="F139">
        <v>5.01</v>
      </c>
      <c r="G139">
        <v>571</v>
      </c>
      <c r="H139">
        <v>22.51958</v>
      </c>
      <c r="I139">
        <v>31.052625</v>
      </c>
      <c r="J139">
        <v>2.00232</v>
      </c>
    </row>
    <row r="140" spans="1:10">
      <c r="A140" s="2">
        <v>43089</v>
      </c>
      <c r="B140" t="s">
        <v>15</v>
      </c>
      <c r="C140">
        <v>23.5</v>
      </c>
      <c r="D140">
        <v>7.8</v>
      </c>
      <c r="E140">
        <v>0.1</v>
      </c>
      <c r="F140">
        <v>4.8</v>
      </c>
      <c r="H140">
        <v>4.29366</v>
      </c>
      <c r="I140">
        <v>33.135</v>
      </c>
      <c r="J140">
        <v>23.00776</v>
      </c>
    </row>
    <row r="141" spans="1:10">
      <c r="A141" s="2">
        <v>43090</v>
      </c>
      <c r="B141" t="s">
        <v>11</v>
      </c>
      <c r="C141">
        <v>19</v>
      </c>
      <c r="D141">
        <v>8.24</v>
      </c>
      <c r="E141">
        <v>0.08</v>
      </c>
      <c r="F141">
        <v>5.82</v>
      </c>
      <c r="G141">
        <v>662</v>
      </c>
      <c r="H141">
        <v>111.13526</v>
      </c>
      <c r="I141">
        <v>-0.260125</v>
      </c>
      <c r="J141">
        <v>3.14392</v>
      </c>
    </row>
    <row r="142" spans="1:10">
      <c r="A142" s="2">
        <v>43090</v>
      </c>
      <c r="B142" t="s">
        <v>12</v>
      </c>
      <c r="C142">
        <v>18</v>
      </c>
      <c r="D142">
        <v>8.34</v>
      </c>
      <c r="E142">
        <v>0.27</v>
      </c>
      <c r="F142">
        <v>5.65</v>
      </c>
      <c r="H142">
        <v>90.39542</v>
      </c>
      <c r="I142">
        <v>-0.414375</v>
      </c>
      <c r="J142">
        <v>0.974880000000002</v>
      </c>
    </row>
    <row r="143" spans="1:10">
      <c r="A143" s="2">
        <v>43090</v>
      </c>
      <c r="B143" t="s">
        <v>13</v>
      </c>
      <c r="C143">
        <v>29.5</v>
      </c>
      <c r="D143">
        <v>8.13</v>
      </c>
      <c r="E143">
        <v>0.46</v>
      </c>
      <c r="F143">
        <v>5.56</v>
      </c>
      <c r="G143">
        <v>610</v>
      </c>
      <c r="H143">
        <v>62.11382</v>
      </c>
      <c r="I143">
        <v>9.22625</v>
      </c>
      <c r="J143">
        <v>3.60056</v>
      </c>
    </row>
    <row r="144" spans="1:10">
      <c r="A144" s="2">
        <v>43090</v>
      </c>
      <c r="B144" t="s">
        <v>14</v>
      </c>
      <c r="C144">
        <v>26.6</v>
      </c>
      <c r="D144">
        <v>8.16</v>
      </c>
      <c r="E144">
        <v>0.35</v>
      </c>
      <c r="F144">
        <v>5.43</v>
      </c>
      <c r="H144">
        <v>49.07286</v>
      </c>
      <c r="I144">
        <v>7.68375</v>
      </c>
      <c r="J144">
        <v>-1.87912</v>
      </c>
    </row>
    <row r="145" spans="1:10">
      <c r="A145" s="2">
        <v>43090</v>
      </c>
      <c r="B145" t="s">
        <v>15</v>
      </c>
      <c r="C145">
        <v>23.7</v>
      </c>
      <c r="D145">
        <v>8.04</v>
      </c>
      <c r="E145">
        <v>0.16</v>
      </c>
      <c r="F145">
        <v>5.12</v>
      </c>
      <c r="G145">
        <v>530</v>
      </c>
      <c r="H145">
        <v>27.3903</v>
      </c>
      <c r="I145">
        <v>11.54</v>
      </c>
      <c r="J145">
        <v>9.08024</v>
      </c>
    </row>
    <row r="146" spans="1:10">
      <c r="A146" s="2">
        <v>43091</v>
      </c>
      <c r="B146" t="s">
        <v>11</v>
      </c>
      <c r="C146">
        <v>19.3</v>
      </c>
      <c r="D146">
        <v>8.26</v>
      </c>
      <c r="E146" t="s">
        <v>17</v>
      </c>
      <c r="F146">
        <v>5.99</v>
      </c>
      <c r="H146">
        <v>122.4479</v>
      </c>
      <c r="I146">
        <v>-0.414375</v>
      </c>
      <c r="J146">
        <v>1.43152</v>
      </c>
    </row>
    <row r="147" spans="1:10">
      <c r="A147" s="2">
        <v>43091</v>
      </c>
      <c r="B147" t="s">
        <v>12</v>
      </c>
      <c r="C147">
        <v>18</v>
      </c>
      <c r="D147">
        <v>8.34</v>
      </c>
      <c r="E147" t="s">
        <v>17</v>
      </c>
      <c r="F147">
        <v>5.78</v>
      </c>
      <c r="H147">
        <v>116.63446</v>
      </c>
      <c r="I147">
        <v>0.58825</v>
      </c>
      <c r="J147">
        <v>0.746560000000001</v>
      </c>
    </row>
    <row r="148" spans="1:10">
      <c r="A148" s="2">
        <v>43091</v>
      </c>
      <c r="B148" t="s">
        <v>13</v>
      </c>
      <c r="C148">
        <v>29.5</v>
      </c>
      <c r="D148">
        <v>8</v>
      </c>
      <c r="E148">
        <v>0.67</v>
      </c>
      <c r="F148">
        <v>5.73</v>
      </c>
      <c r="H148">
        <v>98.56566</v>
      </c>
      <c r="I148">
        <v>25.26825</v>
      </c>
      <c r="J148">
        <v>0.860720000000002</v>
      </c>
    </row>
    <row r="149" spans="1:10">
      <c r="A149" s="2">
        <v>43091</v>
      </c>
      <c r="B149" t="s">
        <v>14</v>
      </c>
      <c r="C149">
        <v>27.4</v>
      </c>
      <c r="D149">
        <v>8.08</v>
      </c>
      <c r="E149">
        <v>0.13</v>
      </c>
      <c r="F149">
        <v>5.45</v>
      </c>
      <c r="H149">
        <v>95.42326</v>
      </c>
      <c r="I149">
        <v>5.987</v>
      </c>
      <c r="J149">
        <v>0.289920000000001</v>
      </c>
    </row>
    <row r="150" spans="1:10">
      <c r="A150" s="2">
        <v>43091</v>
      </c>
      <c r="B150" t="s">
        <v>15</v>
      </c>
      <c r="C150">
        <v>25.4</v>
      </c>
      <c r="D150">
        <v>7.99</v>
      </c>
      <c r="E150">
        <v>0.12</v>
      </c>
      <c r="F150">
        <v>5.36</v>
      </c>
      <c r="H150">
        <v>89.76694</v>
      </c>
      <c r="I150">
        <v>9.689</v>
      </c>
      <c r="J150">
        <v>-0.85168</v>
      </c>
    </row>
    <row r="151" spans="1:10">
      <c r="A151" s="2">
        <v>43092</v>
      </c>
      <c r="B151" t="s">
        <v>11</v>
      </c>
      <c r="C151">
        <v>20</v>
      </c>
      <c r="D151">
        <v>8.54</v>
      </c>
      <c r="E151">
        <v>0.23</v>
      </c>
      <c r="F151">
        <v>5.71</v>
      </c>
      <c r="G151">
        <v>605</v>
      </c>
      <c r="H151">
        <v>122.91926</v>
      </c>
      <c r="I151">
        <v>1.451</v>
      </c>
      <c r="J151">
        <v>0</v>
      </c>
    </row>
    <row r="152" spans="1:10">
      <c r="A152" s="2">
        <v>43092</v>
      </c>
      <c r="B152" t="s">
        <v>12</v>
      </c>
      <c r="C152">
        <v>17.2</v>
      </c>
      <c r="D152">
        <v>8.69</v>
      </c>
      <c r="E152">
        <v>0.35</v>
      </c>
      <c r="F152">
        <v>5.5</v>
      </c>
      <c r="H152">
        <v>112.2351</v>
      </c>
      <c r="I152">
        <v>9.5105625</v>
      </c>
      <c r="J152">
        <v>0</v>
      </c>
    </row>
    <row r="153" spans="1:10">
      <c r="A153" s="2">
        <v>43092</v>
      </c>
      <c r="B153" t="s">
        <v>13</v>
      </c>
      <c r="C153">
        <v>29.5</v>
      </c>
      <c r="D153">
        <v>7.8</v>
      </c>
      <c r="E153">
        <v>0.47</v>
      </c>
      <c r="F153">
        <v>5.38</v>
      </c>
      <c r="G153">
        <v>678</v>
      </c>
      <c r="H153">
        <v>83.79638</v>
      </c>
      <c r="I153">
        <v>32.45525</v>
      </c>
      <c r="J153">
        <v>0</v>
      </c>
    </row>
    <row r="154" spans="1:10">
      <c r="A154" s="2">
        <v>43092</v>
      </c>
      <c r="B154" t="s">
        <v>14</v>
      </c>
      <c r="C154">
        <v>27.6</v>
      </c>
      <c r="D154">
        <v>7.96</v>
      </c>
      <c r="E154">
        <v>0.24</v>
      </c>
      <c r="F154">
        <v>5.31</v>
      </c>
      <c r="H154">
        <v>96.99446</v>
      </c>
      <c r="I154">
        <v>15.9890625</v>
      </c>
      <c r="J154">
        <v>0</v>
      </c>
    </row>
    <row r="155" spans="1:10">
      <c r="A155" s="2">
        <v>43092</v>
      </c>
      <c r="B155" t="s">
        <v>15</v>
      </c>
      <c r="C155">
        <v>23.5</v>
      </c>
      <c r="D155">
        <v>7.7</v>
      </c>
      <c r="E155">
        <v>0.73</v>
      </c>
      <c r="F155">
        <v>5.14</v>
      </c>
      <c r="G155">
        <v>526</v>
      </c>
      <c r="H155">
        <v>86.3103</v>
      </c>
      <c r="I155">
        <v>24.7813125</v>
      </c>
      <c r="J155">
        <v>0</v>
      </c>
    </row>
    <row r="156" spans="1:10">
      <c r="A156" s="2">
        <v>43093</v>
      </c>
      <c r="B156" t="s">
        <v>11</v>
      </c>
      <c r="G156">
        <v>620</v>
      </c>
      <c r="H156">
        <v>110.6639</v>
      </c>
      <c r="I156">
        <v>37.993875</v>
      </c>
      <c r="J156">
        <v>0.860720000000002</v>
      </c>
    </row>
    <row r="157" spans="1:10">
      <c r="A157" s="2">
        <v>43093</v>
      </c>
      <c r="B157" t="s">
        <v>11</v>
      </c>
      <c r="H157">
        <v>95.7375</v>
      </c>
      <c r="I157">
        <v>44.5495</v>
      </c>
      <c r="J157">
        <v>-0.62336</v>
      </c>
    </row>
    <row r="158" spans="1:10">
      <c r="A158" s="2">
        <v>43093</v>
      </c>
      <c r="B158" t="s">
        <v>13</v>
      </c>
      <c r="G158">
        <v>529</v>
      </c>
      <c r="H158">
        <v>35.08918</v>
      </c>
      <c r="I158">
        <v>148.436875</v>
      </c>
      <c r="J158">
        <v>7.02536</v>
      </c>
    </row>
    <row r="159" spans="1:10">
      <c r="A159" s="2">
        <v>43093</v>
      </c>
      <c r="B159" t="s">
        <v>14</v>
      </c>
      <c r="H159">
        <v>57.87158</v>
      </c>
      <c r="I159">
        <v>100.54225</v>
      </c>
      <c r="J159">
        <v>1.774</v>
      </c>
    </row>
    <row r="160" spans="1:10">
      <c r="A160" s="2">
        <v>43093</v>
      </c>
      <c r="B160" t="s">
        <v>15</v>
      </c>
      <c r="G160">
        <v>506</v>
      </c>
      <c r="H160">
        <v>47.8159</v>
      </c>
      <c r="I160">
        <v>117.3555</v>
      </c>
      <c r="J160">
        <v>0.746560000000001</v>
      </c>
    </row>
    <row r="161" spans="1:10">
      <c r="A161" s="2">
        <v>43094</v>
      </c>
      <c r="B161" t="s">
        <v>11</v>
      </c>
      <c r="H161">
        <v>105.9503</v>
      </c>
      <c r="I161">
        <v>16.707375</v>
      </c>
      <c r="J161">
        <v>4.0572</v>
      </c>
    </row>
    <row r="162" spans="1:10">
      <c r="A162" s="2">
        <v>43094</v>
      </c>
      <c r="B162" t="s">
        <v>12</v>
      </c>
      <c r="H162">
        <v>100.76534</v>
      </c>
      <c r="I162">
        <v>7.99225</v>
      </c>
      <c r="J162">
        <v>1.08904</v>
      </c>
    </row>
    <row r="163" spans="1:10">
      <c r="A163" s="2">
        <v>43094</v>
      </c>
      <c r="B163" t="s">
        <v>13</v>
      </c>
      <c r="H163">
        <v>59.44278</v>
      </c>
      <c r="I163">
        <v>48.482875</v>
      </c>
      <c r="J163">
        <v>9.30856</v>
      </c>
    </row>
    <row r="164" spans="1:10">
      <c r="A164" s="2">
        <v>43094</v>
      </c>
      <c r="B164" t="s">
        <v>14</v>
      </c>
      <c r="H164">
        <v>54.1007</v>
      </c>
      <c r="I164">
        <v>45.397875</v>
      </c>
      <c r="J164">
        <v>4.17136</v>
      </c>
    </row>
    <row r="165" spans="1:10">
      <c r="A165" s="2">
        <v>43094</v>
      </c>
      <c r="B165" t="s">
        <v>15</v>
      </c>
      <c r="H165">
        <v>24.87638</v>
      </c>
      <c r="I165">
        <v>70.92625</v>
      </c>
      <c r="J165">
        <v>5.54128</v>
      </c>
    </row>
    <row r="166" spans="1:10">
      <c r="A166" s="2">
        <v>43095</v>
      </c>
      <c r="B166" t="s">
        <v>11</v>
      </c>
      <c r="G166">
        <v>618</v>
      </c>
      <c r="H166">
        <v>125.43318</v>
      </c>
      <c r="I166">
        <v>1.436625</v>
      </c>
      <c r="J166">
        <v>-0.280879999999999</v>
      </c>
    </row>
    <row r="167" spans="1:10">
      <c r="A167" s="2">
        <v>43095</v>
      </c>
      <c r="B167" t="s">
        <v>12</v>
      </c>
      <c r="G167">
        <v>584</v>
      </c>
      <c r="H167">
        <v>121.50518</v>
      </c>
      <c r="I167">
        <v>0.973875</v>
      </c>
      <c r="J167">
        <v>-0.5092</v>
      </c>
    </row>
    <row r="168" spans="1:10">
      <c r="A168" s="2">
        <v>43095</v>
      </c>
      <c r="B168" t="s">
        <v>13</v>
      </c>
      <c r="G168">
        <v>517</v>
      </c>
      <c r="H168">
        <v>92.5951</v>
      </c>
      <c r="I168">
        <v>26.50225</v>
      </c>
      <c r="J168">
        <v>1.88816</v>
      </c>
    </row>
    <row r="169" spans="1:10">
      <c r="A169" s="2">
        <v>43095</v>
      </c>
      <c r="B169" t="s">
        <v>14</v>
      </c>
      <c r="G169">
        <v>501</v>
      </c>
      <c r="H169">
        <v>88.82422</v>
      </c>
      <c r="I169">
        <v>28.04475</v>
      </c>
      <c r="J169">
        <v>1.08904</v>
      </c>
    </row>
    <row r="170" spans="1:10">
      <c r="A170" s="2">
        <v>43095</v>
      </c>
      <c r="B170" t="s">
        <v>15</v>
      </c>
      <c r="G170">
        <v>512</v>
      </c>
      <c r="H170">
        <v>47.8159</v>
      </c>
      <c r="I170">
        <v>56.581</v>
      </c>
      <c r="J170">
        <v>3.37224</v>
      </c>
    </row>
    <row r="171" spans="1:10">
      <c r="A171" s="2">
        <v>43096</v>
      </c>
      <c r="B171" t="s">
        <v>11</v>
      </c>
      <c r="C171">
        <v>18.2</v>
      </c>
      <c r="D171">
        <v>8.31</v>
      </c>
      <c r="E171">
        <v>0.12</v>
      </c>
      <c r="F171">
        <v>6.54</v>
      </c>
      <c r="G171">
        <v>833</v>
      </c>
      <c r="H171">
        <v>202.89334</v>
      </c>
      <c r="I171">
        <v>18.6355</v>
      </c>
      <c r="J171">
        <v>11.24928</v>
      </c>
    </row>
    <row r="172" spans="1:10">
      <c r="A172" s="2">
        <v>43096</v>
      </c>
      <c r="B172" t="s">
        <v>12</v>
      </c>
      <c r="C172">
        <v>17.3</v>
      </c>
      <c r="D172">
        <v>8.48</v>
      </c>
      <c r="E172">
        <v>0.27</v>
      </c>
      <c r="F172">
        <v>6.54</v>
      </c>
      <c r="H172">
        <v>153.40054</v>
      </c>
      <c r="I172">
        <v>1.20525</v>
      </c>
      <c r="J172">
        <v>1.88816</v>
      </c>
    </row>
    <row r="173" spans="1:10">
      <c r="A173" s="2">
        <v>43096</v>
      </c>
      <c r="B173" t="s">
        <v>13</v>
      </c>
      <c r="C173">
        <v>29.3</v>
      </c>
      <c r="D173">
        <v>8.34</v>
      </c>
      <c r="E173">
        <v>1.21</v>
      </c>
      <c r="F173">
        <v>6.16</v>
      </c>
      <c r="H173">
        <v>137.53142</v>
      </c>
      <c r="I173">
        <v>4.4445</v>
      </c>
      <c r="J173">
        <v>-0.62336</v>
      </c>
    </row>
    <row r="174" spans="1:10">
      <c r="A174" s="2">
        <v>43096</v>
      </c>
      <c r="B174" t="s">
        <v>14</v>
      </c>
      <c r="C174">
        <v>27.1</v>
      </c>
      <c r="D174">
        <v>8.16</v>
      </c>
      <c r="E174">
        <v>0.06</v>
      </c>
      <c r="F174">
        <v>5.6</v>
      </c>
      <c r="G174">
        <v>677</v>
      </c>
      <c r="H174">
        <v>101.55094</v>
      </c>
      <c r="I174">
        <v>5.37</v>
      </c>
      <c r="J174">
        <v>-0.212384000000001</v>
      </c>
    </row>
    <row r="175" spans="1:10">
      <c r="A175" s="2">
        <v>43096</v>
      </c>
      <c r="B175" t="s">
        <v>15</v>
      </c>
      <c r="C175">
        <v>22.6</v>
      </c>
      <c r="D175">
        <v>7.74</v>
      </c>
      <c r="E175">
        <v>0.47</v>
      </c>
      <c r="F175">
        <v>5.06</v>
      </c>
      <c r="G175">
        <v>541</v>
      </c>
      <c r="H175">
        <v>24.87638</v>
      </c>
      <c r="I175">
        <v>74.93675</v>
      </c>
      <c r="J175">
        <v>48.35128</v>
      </c>
    </row>
    <row r="176" spans="1:10">
      <c r="A176" s="2">
        <v>43097</v>
      </c>
      <c r="B176" t="s">
        <v>11</v>
      </c>
      <c r="C176">
        <v>27.2</v>
      </c>
      <c r="D176">
        <v>8.28</v>
      </c>
      <c r="E176">
        <v>0.14</v>
      </c>
      <c r="F176">
        <v>5.71</v>
      </c>
      <c r="H176">
        <v>190.7951</v>
      </c>
      <c r="I176">
        <v>1.3595</v>
      </c>
      <c r="J176">
        <v>7.25368</v>
      </c>
    </row>
    <row r="177" spans="1:10">
      <c r="A177" s="2">
        <v>43097</v>
      </c>
      <c r="B177" t="s">
        <v>12</v>
      </c>
      <c r="C177">
        <v>18</v>
      </c>
      <c r="D177">
        <v>8.43</v>
      </c>
      <c r="E177">
        <v>0.08</v>
      </c>
      <c r="F177">
        <v>5.79</v>
      </c>
      <c r="H177">
        <v>160.9423</v>
      </c>
      <c r="I177">
        <v>-0.260125</v>
      </c>
      <c r="J177">
        <v>1.65984</v>
      </c>
    </row>
    <row r="178" spans="1:10">
      <c r="A178" s="2">
        <v>43097</v>
      </c>
      <c r="B178" t="s">
        <v>13</v>
      </c>
      <c r="C178">
        <v>30</v>
      </c>
      <c r="D178">
        <v>7.95</v>
      </c>
      <c r="E178">
        <v>0.48</v>
      </c>
      <c r="F178">
        <v>5.64</v>
      </c>
      <c r="H178">
        <v>118.20566</v>
      </c>
      <c r="I178">
        <v>37.068375</v>
      </c>
      <c r="J178">
        <v>2.80144</v>
      </c>
    </row>
    <row r="179" spans="1:10">
      <c r="A179" s="2">
        <v>43097</v>
      </c>
      <c r="B179" t="s">
        <v>14</v>
      </c>
      <c r="C179">
        <v>27.3</v>
      </c>
      <c r="D179">
        <v>8.17</v>
      </c>
      <c r="E179">
        <v>0.03</v>
      </c>
      <c r="F179">
        <v>5.45</v>
      </c>
      <c r="H179">
        <v>116.9487</v>
      </c>
      <c r="I179">
        <v>8.377875</v>
      </c>
      <c r="J179">
        <v>0.974880000000002</v>
      </c>
    </row>
    <row r="180" spans="1:10">
      <c r="A180" s="2">
        <v>43097</v>
      </c>
      <c r="B180" t="s">
        <v>15</v>
      </c>
      <c r="C180">
        <v>24.2</v>
      </c>
      <c r="D180">
        <v>7.92</v>
      </c>
      <c r="E180">
        <v>0.28</v>
      </c>
      <c r="F180">
        <v>5.27</v>
      </c>
      <c r="H180">
        <v>88.19574</v>
      </c>
      <c r="I180">
        <v>31.361125</v>
      </c>
      <c r="J180">
        <v>10.79264</v>
      </c>
    </row>
    <row r="181" spans="1:11">
      <c r="A181" s="2">
        <v>43098</v>
      </c>
      <c r="B181" t="s">
        <v>11</v>
      </c>
      <c r="K181" s="10" t="s">
        <v>19</v>
      </c>
    </row>
    <row r="182" spans="1:11">
      <c r="A182" s="2">
        <v>43098</v>
      </c>
      <c r="B182" t="s">
        <v>12</v>
      </c>
      <c r="K182" s="10"/>
    </row>
    <row r="183" spans="1:11">
      <c r="A183" s="2">
        <v>43098</v>
      </c>
      <c r="B183" t="s">
        <v>13</v>
      </c>
      <c r="K183" s="10"/>
    </row>
    <row r="184" spans="1:11">
      <c r="A184" s="2">
        <v>43098</v>
      </c>
      <c r="B184" t="s">
        <v>14</v>
      </c>
      <c r="K184" s="10"/>
    </row>
    <row r="185" spans="1:11">
      <c r="A185" s="2">
        <v>43098</v>
      </c>
      <c r="B185" t="s">
        <v>15</v>
      </c>
      <c r="K185" s="10"/>
    </row>
    <row r="186" spans="1:2">
      <c r="A186" s="2">
        <v>43099</v>
      </c>
      <c r="B186" t="s">
        <v>11</v>
      </c>
    </row>
    <row r="187" spans="1:2">
      <c r="A187" s="2">
        <v>43099</v>
      </c>
      <c r="B187" t="s">
        <v>12</v>
      </c>
    </row>
    <row r="188" spans="1:2">
      <c r="A188" s="2">
        <v>43099</v>
      </c>
      <c r="B188" t="s">
        <v>13</v>
      </c>
    </row>
    <row r="189" spans="1:2">
      <c r="A189" s="2">
        <v>43099</v>
      </c>
      <c r="B189" t="s">
        <v>14</v>
      </c>
    </row>
    <row r="190" spans="1:2">
      <c r="A190" s="2">
        <v>43099</v>
      </c>
      <c r="B190" t="s">
        <v>15</v>
      </c>
    </row>
    <row r="191" spans="1:10">
      <c r="A191" s="2">
        <v>43100</v>
      </c>
      <c r="B191" t="s">
        <v>11</v>
      </c>
      <c r="C191">
        <v>19.1</v>
      </c>
      <c r="D191">
        <v>8.18</v>
      </c>
      <c r="F191">
        <v>5.32</v>
      </c>
      <c r="H191">
        <v>162.5135</v>
      </c>
      <c r="I191">
        <v>27.42775</v>
      </c>
      <c r="J191">
        <v>7.93863999999999</v>
      </c>
    </row>
    <row r="192" spans="1:10">
      <c r="A192" s="2">
        <v>43100</v>
      </c>
      <c r="B192" t="s">
        <v>12</v>
      </c>
      <c r="C192">
        <v>18</v>
      </c>
      <c r="D192">
        <v>8.2</v>
      </c>
      <c r="E192">
        <v>0.29</v>
      </c>
      <c r="F192">
        <v>5.39</v>
      </c>
      <c r="H192">
        <v>134.38902</v>
      </c>
      <c r="I192">
        <v>34.137625</v>
      </c>
      <c r="J192">
        <v>3.4864</v>
      </c>
    </row>
    <row r="193" spans="1:10">
      <c r="A193" s="2">
        <v>43100</v>
      </c>
      <c r="B193" t="s">
        <v>13</v>
      </c>
      <c r="C193">
        <v>30</v>
      </c>
      <c r="D193">
        <v>7.74</v>
      </c>
      <c r="E193">
        <v>0.71</v>
      </c>
      <c r="F193">
        <v>5.27</v>
      </c>
      <c r="H193">
        <v>70.44118</v>
      </c>
      <c r="I193">
        <v>66.1445</v>
      </c>
      <c r="J193">
        <v>13.53248</v>
      </c>
    </row>
    <row r="194" spans="1:10">
      <c r="A194" s="2">
        <v>43100</v>
      </c>
      <c r="B194" t="s">
        <v>14</v>
      </c>
      <c r="C194">
        <v>27.5</v>
      </c>
      <c r="D194">
        <v>7.71</v>
      </c>
      <c r="E194">
        <v>0.22</v>
      </c>
      <c r="F194">
        <v>5.08</v>
      </c>
      <c r="H194">
        <v>86.62454</v>
      </c>
      <c r="I194">
        <v>41.387375</v>
      </c>
      <c r="J194">
        <v>5.54128</v>
      </c>
    </row>
    <row r="195" spans="1:10">
      <c r="A195" s="2">
        <v>43100</v>
      </c>
      <c r="B195" t="s">
        <v>15</v>
      </c>
      <c r="C195">
        <v>24</v>
      </c>
      <c r="D195">
        <v>7.4</v>
      </c>
      <c r="E195">
        <v>0.35</v>
      </c>
      <c r="F195">
        <v>4.79</v>
      </c>
      <c r="H195">
        <v>48.13014</v>
      </c>
      <c r="I195">
        <v>58.971875</v>
      </c>
      <c r="J195">
        <v>14.10328</v>
      </c>
    </row>
    <row r="196" spans="1:2">
      <c r="A196" s="2">
        <v>43101</v>
      </c>
      <c r="B196" t="s">
        <v>11</v>
      </c>
    </row>
    <row r="197" spans="1:2">
      <c r="A197" s="2">
        <v>43101</v>
      </c>
      <c r="B197" t="s">
        <v>12</v>
      </c>
    </row>
    <row r="198" spans="1:2">
      <c r="A198" s="2">
        <v>43101</v>
      </c>
      <c r="B198" t="s">
        <v>13</v>
      </c>
    </row>
    <row r="199" spans="1:2">
      <c r="A199" s="2">
        <v>43101</v>
      </c>
      <c r="B199" t="s">
        <v>14</v>
      </c>
    </row>
    <row r="200" spans="1:2">
      <c r="A200" s="2">
        <v>43101</v>
      </c>
      <c r="B200" t="s">
        <v>15</v>
      </c>
    </row>
    <row r="201" spans="1:10">
      <c r="A201" s="2">
        <v>43102</v>
      </c>
      <c r="B201" t="s">
        <v>11</v>
      </c>
      <c r="H201">
        <v>91.49526</v>
      </c>
      <c r="I201">
        <v>25.962375</v>
      </c>
      <c r="J201">
        <v>11.93424</v>
      </c>
    </row>
    <row r="202" spans="1:10">
      <c r="A202" s="2">
        <v>43102</v>
      </c>
      <c r="B202" t="s">
        <v>12</v>
      </c>
      <c r="H202">
        <v>68.55574</v>
      </c>
      <c r="I202">
        <v>29.201625</v>
      </c>
      <c r="J202">
        <v>13.53248</v>
      </c>
    </row>
    <row r="203" spans="1:10">
      <c r="A203" s="2">
        <v>43102</v>
      </c>
      <c r="B203" t="s">
        <v>13</v>
      </c>
      <c r="H203">
        <v>12.30678</v>
      </c>
      <c r="I203">
        <v>70.772</v>
      </c>
      <c r="J203">
        <v>25.40512</v>
      </c>
    </row>
    <row r="204" spans="1:10">
      <c r="A204" s="2">
        <v>43102</v>
      </c>
      <c r="B204" t="s">
        <v>14</v>
      </c>
      <c r="H204">
        <v>9.47862</v>
      </c>
      <c r="I204">
        <v>63.445125</v>
      </c>
      <c r="J204">
        <v>24.14936</v>
      </c>
    </row>
    <row r="205" spans="1:10">
      <c r="A205" s="2">
        <v>43102</v>
      </c>
      <c r="B205" t="s">
        <v>15</v>
      </c>
      <c r="H205">
        <v>5.07926</v>
      </c>
      <c r="I205">
        <v>44.780875</v>
      </c>
      <c r="J205">
        <v>42.8716</v>
      </c>
    </row>
    <row r="206" spans="1:10">
      <c r="A206" s="2">
        <v>43103</v>
      </c>
      <c r="B206" t="s">
        <v>11</v>
      </c>
      <c r="H206">
        <v>100.13686</v>
      </c>
      <c r="I206" s="3">
        <v>9.3805</v>
      </c>
      <c r="J206">
        <v>23.23608</v>
      </c>
    </row>
    <row r="207" spans="1:10">
      <c r="A207" s="2">
        <v>43103</v>
      </c>
      <c r="B207" t="s">
        <v>12</v>
      </c>
      <c r="H207">
        <v>75.78326</v>
      </c>
      <c r="I207" s="3">
        <v>11.8485</v>
      </c>
      <c r="J207">
        <v>21.52368</v>
      </c>
    </row>
    <row r="208" spans="1:10">
      <c r="A208" s="2">
        <v>43103</v>
      </c>
      <c r="B208" t="s">
        <v>13</v>
      </c>
      <c r="H208">
        <v>8.5359</v>
      </c>
      <c r="I208" s="3">
        <v>46.477625</v>
      </c>
      <c r="J208">
        <v>61.93632</v>
      </c>
    </row>
    <row r="209" spans="1:10">
      <c r="A209" s="2">
        <v>43103</v>
      </c>
      <c r="B209" t="s">
        <v>14</v>
      </c>
      <c r="H209">
        <v>13.2495</v>
      </c>
      <c r="I209" s="3">
        <v>36.759875</v>
      </c>
      <c r="J209">
        <v>45.04064</v>
      </c>
    </row>
    <row r="210" spans="1:10">
      <c r="A210" s="2">
        <v>43103</v>
      </c>
      <c r="B210" t="s">
        <v>15</v>
      </c>
      <c r="H210">
        <v>5.3935</v>
      </c>
      <c r="I210" s="3">
        <v>16.93875</v>
      </c>
      <c r="J210">
        <v>61.59384</v>
      </c>
    </row>
    <row r="211" spans="1:10">
      <c r="A211" s="2">
        <v>43104</v>
      </c>
      <c r="B211" t="s">
        <v>11</v>
      </c>
      <c r="H211">
        <v>117.89142</v>
      </c>
      <c r="I211">
        <v>4.69025</v>
      </c>
      <c r="J211">
        <v>-0.0525600000000024</v>
      </c>
    </row>
    <row r="212" spans="1:10">
      <c r="A212" s="2">
        <v>43104</v>
      </c>
      <c r="B212" t="s">
        <v>12</v>
      </c>
      <c r="H212">
        <v>96.99446</v>
      </c>
      <c r="I212">
        <v>5.153</v>
      </c>
      <c r="J212">
        <v>9.1944</v>
      </c>
    </row>
    <row r="213" spans="1:10">
      <c r="A213" s="2">
        <v>43104</v>
      </c>
      <c r="B213" t="s">
        <v>13</v>
      </c>
      <c r="H213">
        <v>75.46902</v>
      </c>
      <c r="I213">
        <v>13.791</v>
      </c>
      <c r="J213">
        <v>23.57856</v>
      </c>
    </row>
    <row r="214" spans="1:10">
      <c r="A214" s="2">
        <v>43104</v>
      </c>
      <c r="B214" t="s">
        <v>14</v>
      </c>
      <c r="H214">
        <v>74.05494</v>
      </c>
      <c r="I214">
        <v>8.39225</v>
      </c>
      <c r="J214">
        <v>19.92544</v>
      </c>
    </row>
    <row r="215" spans="1:9">
      <c r="A215" s="2">
        <v>43104</v>
      </c>
      <c r="B215" t="s">
        <v>15</v>
      </c>
      <c r="H215">
        <v>60.85686</v>
      </c>
      <c r="I215">
        <v>8.9706875</v>
      </c>
    </row>
    <row r="216" spans="1:10">
      <c r="A216" s="2">
        <v>43105</v>
      </c>
      <c r="B216" t="s">
        <v>11</v>
      </c>
      <c r="H216">
        <v>106.89302</v>
      </c>
      <c r="I216">
        <v>1.120275</v>
      </c>
      <c r="J216">
        <v>3.94304</v>
      </c>
    </row>
    <row r="217" spans="1:10">
      <c r="A217" s="2">
        <v>43105</v>
      </c>
      <c r="B217" t="s">
        <v>12</v>
      </c>
      <c r="H217">
        <v>96.99446</v>
      </c>
      <c r="I217">
        <v>1.860675</v>
      </c>
      <c r="J217">
        <v>2.80144</v>
      </c>
    </row>
    <row r="218" spans="1:10">
      <c r="A218" s="2">
        <v>43105</v>
      </c>
      <c r="B218" t="s">
        <v>13</v>
      </c>
      <c r="H218">
        <v>83.63926</v>
      </c>
      <c r="I218">
        <v>4.37495</v>
      </c>
      <c r="J218">
        <v>8.6236</v>
      </c>
    </row>
    <row r="219" spans="1:10">
      <c r="A219" s="2">
        <v>43105</v>
      </c>
      <c r="B219" t="s">
        <v>14</v>
      </c>
      <c r="H219">
        <v>84.42486</v>
      </c>
      <c r="I219">
        <v>3.69625</v>
      </c>
      <c r="J219">
        <v>7.36784</v>
      </c>
    </row>
    <row r="220" spans="1:10">
      <c r="A220" s="2">
        <v>43105</v>
      </c>
      <c r="B220" t="s">
        <v>15</v>
      </c>
      <c r="H220">
        <v>68.08438</v>
      </c>
      <c r="I220">
        <v>9.31095</v>
      </c>
      <c r="J220">
        <v>16.50064</v>
      </c>
    </row>
  </sheetData>
  <mergeCells count="2">
    <mergeCell ref="J116:J120"/>
    <mergeCell ref="K181:K18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workbookViewId="0">
      <selection activeCell="H17" sqref="H17"/>
    </sheetView>
  </sheetViews>
  <sheetFormatPr defaultColWidth="9" defaultRowHeight="12.75"/>
  <cols>
    <col min="1" max="1" width="9.25333333333333" customWidth="1"/>
    <col min="4" max="4" width="11.7533333333333" customWidth="1"/>
    <col min="5" max="5" width="11" customWidth="1"/>
  </cols>
  <sheetData>
    <row r="1" spans="1:10">
      <c r="A1" t="s">
        <v>0</v>
      </c>
      <c r="B1" t="s">
        <v>1</v>
      </c>
      <c r="C1" t="s">
        <v>3</v>
      </c>
      <c r="D1" t="s">
        <v>4</v>
      </c>
      <c r="E1" t="s">
        <v>10</v>
      </c>
      <c r="F1" t="s">
        <v>6</v>
      </c>
      <c r="G1" t="s">
        <v>7</v>
      </c>
      <c r="H1" t="s">
        <v>8</v>
      </c>
      <c r="I1" t="s">
        <v>9</v>
      </c>
      <c r="J1" t="s">
        <v>20</v>
      </c>
    </row>
    <row r="2" spans="1:9">
      <c r="A2" s="2">
        <v>43047</v>
      </c>
      <c r="B2" t="s">
        <v>21</v>
      </c>
      <c r="F2">
        <v>1540</v>
      </c>
      <c r="G2">
        <v>721.7</v>
      </c>
      <c r="H2">
        <v>0.981</v>
      </c>
      <c r="I2">
        <v>10.45</v>
      </c>
    </row>
    <row r="3" spans="1:2">
      <c r="A3" s="2">
        <v>43048</v>
      </c>
      <c r="B3" t="s">
        <v>22</v>
      </c>
    </row>
    <row r="4" spans="1:9">
      <c r="A4" s="2">
        <v>43048</v>
      </c>
      <c r="B4" t="s">
        <v>21</v>
      </c>
      <c r="F4">
        <v>1560</v>
      </c>
      <c r="G4">
        <v>842.36888</v>
      </c>
      <c r="H4">
        <v>0.21</v>
      </c>
      <c r="I4">
        <v>11.08</v>
      </c>
    </row>
    <row r="5" spans="1:9">
      <c r="A5" s="2">
        <v>43048</v>
      </c>
      <c r="B5" t="s">
        <v>23</v>
      </c>
      <c r="F5">
        <v>4220</v>
      </c>
      <c r="G5">
        <v>866.25112</v>
      </c>
      <c r="H5">
        <v>0.63</v>
      </c>
      <c r="I5">
        <v>29.57</v>
      </c>
    </row>
    <row r="6" spans="1:9">
      <c r="A6" s="2">
        <v>43049</v>
      </c>
      <c r="B6" t="s">
        <v>21</v>
      </c>
      <c r="F6">
        <v>1706</v>
      </c>
      <c r="G6">
        <v>799.63224</v>
      </c>
      <c r="H6">
        <v>0.272</v>
      </c>
      <c r="I6">
        <v>10.85</v>
      </c>
    </row>
    <row r="7" spans="1:9">
      <c r="A7" s="2">
        <v>43070</v>
      </c>
      <c r="B7" t="s">
        <v>22</v>
      </c>
      <c r="G7">
        <v>812.20184</v>
      </c>
      <c r="I7">
        <v>38.48096</v>
      </c>
    </row>
    <row r="8" spans="1:9">
      <c r="A8" s="2">
        <v>43070</v>
      </c>
      <c r="B8" t="s">
        <v>21</v>
      </c>
      <c r="G8">
        <v>763.80888</v>
      </c>
      <c r="I8">
        <v>11.5392</v>
      </c>
    </row>
    <row r="9" spans="1:9">
      <c r="A9" s="2">
        <v>43072</v>
      </c>
      <c r="B9" t="s">
        <v>23</v>
      </c>
      <c r="F9">
        <v>5644</v>
      </c>
      <c r="G9">
        <v>1278</v>
      </c>
      <c r="I9">
        <v>31.2</v>
      </c>
    </row>
    <row r="10" spans="1:9">
      <c r="A10" s="2">
        <v>43079</v>
      </c>
      <c r="B10" t="s">
        <v>23</v>
      </c>
      <c r="G10">
        <v>1125.4934</v>
      </c>
      <c r="I10">
        <v>23.448</v>
      </c>
    </row>
    <row r="11" spans="1:9">
      <c r="A11" s="2">
        <v>43080</v>
      </c>
      <c r="B11" t="s">
        <v>23</v>
      </c>
      <c r="G11">
        <v>1043.791</v>
      </c>
      <c r="I11">
        <v>31.4392</v>
      </c>
    </row>
    <row r="12" spans="1:9">
      <c r="A12" s="2">
        <v>43081</v>
      </c>
      <c r="B12" t="s">
        <v>23</v>
      </c>
      <c r="G12">
        <v>1105.0678</v>
      </c>
      <c r="I12">
        <v>-40.4816</v>
      </c>
    </row>
    <row r="13" spans="6:17">
      <c r="F13" s="4"/>
      <c r="G13" s="4"/>
      <c r="H13" s="4"/>
      <c r="I13" s="4"/>
      <c r="J13" s="4"/>
      <c r="K13" s="5"/>
      <c r="L13" s="5"/>
      <c r="M13" s="5"/>
      <c r="N13" s="5"/>
      <c r="O13" s="5"/>
      <c r="P13" s="5"/>
      <c r="Q13" s="5"/>
    </row>
    <row r="14" spans="6:17"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6:17"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6:17"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6:17"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</sheetData>
  <mergeCells count="1">
    <mergeCell ref="K13:Q1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3"/>
  <sheetViews>
    <sheetView topLeftCell="A4" workbookViewId="0">
      <selection activeCell="E18" sqref="E14:E18"/>
    </sheetView>
  </sheetViews>
  <sheetFormatPr defaultColWidth="9" defaultRowHeight="12.75" outlineLevelCol="6"/>
  <cols>
    <col min="5" max="5" width="9.5" customWidth="1"/>
  </cols>
  <sheetData>
    <row r="2" spans="1:5">
      <c r="A2" t="s">
        <v>7</v>
      </c>
      <c r="C2" t="s">
        <v>24</v>
      </c>
      <c r="D2" t="s">
        <v>25</v>
      </c>
      <c r="E2" t="s">
        <v>26</v>
      </c>
    </row>
    <row r="3" spans="2:5">
      <c r="B3" t="s">
        <v>11</v>
      </c>
      <c r="C3">
        <v>0.653</v>
      </c>
      <c r="D3">
        <v>25</v>
      </c>
      <c r="E3">
        <f>(6.2848*C3-0.0985)*D3</f>
        <v>100.13686</v>
      </c>
    </row>
    <row r="4" spans="2:5">
      <c r="B4" t="s">
        <v>12</v>
      </c>
      <c r="C4">
        <v>0.498</v>
      </c>
      <c r="D4">
        <v>25</v>
      </c>
      <c r="E4">
        <f t="shared" ref="E4:E12" si="0">(6.2848*C4-0.0985)*D4</f>
        <v>75.78326</v>
      </c>
    </row>
    <row r="5" spans="2:5">
      <c r="B5" t="s">
        <v>13</v>
      </c>
      <c r="C5">
        <v>0.07</v>
      </c>
      <c r="D5">
        <v>25</v>
      </c>
      <c r="E5">
        <f t="shared" si="0"/>
        <v>8.5359</v>
      </c>
    </row>
    <row r="6" spans="2:5">
      <c r="B6" t="s">
        <v>14</v>
      </c>
      <c r="C6">
        <v>0.1</v>
      </c>
      <c r="D6">
        <v>25</v>
      </c>
      <c r="E6">
        <f t="shared" si="0"/>
        <v>13.2495</v>
      </c>
    </row>
    <row r="7" spans="2:5">
      <c r="B7" t="s">
        <v>15</v>
      </c>
      <c r="C7">
        <v>0.05</v>
      </c>
      <c r="D7">
        <v>25</v>
      </c>
      <c r="E7">
        <f t="shared" si="0"/>
        <v>5.3935</v>
      </c>
    </row>
    <row r="8" spans="2:5">
      <c r="B8" t="s">
        <v>16</v>
      </c>
      <c r="C8">
        <v>0.056</v>
      </c>
      <c r="D8">
        <v>50</v>
      </c>
      <c r="E8">
        <f t="shared" si="0"/>
        <v>12.67244</v>
      </c>
    </row>
    <row r="9" spans="5:5">
      <c r="E9">
        <f t="shared" si="0"/>
        <v>0</v>
      </c>
    </row>
    <row r="10" spans="2:5">
      <c r="B10" t="s">
        <v>23</v>
      </c>
      <c r="C10">
        <v>0.719</v>
      </c>
      <c r="D10">
        <v>250</v>
      </c>
      <c r="E10">
        <f t="shared" si="0"/>
        <v>1105.0678</v>
      </c>
    </row>
    <row r="11" spans="2:5">
      <c r="B11" t="s">
        <v>22</v>
      </c>
      <c r="E11">
        <f t="shared" si="0"/>
        <v>0</v>
      </c>
    </row>
    <row r="12" spans="2:7">
      <c r="B12" t="s">
        <v>21</v>
      </c>
      <c r="C12">
        <v>1.231</v>
      </c>
      <c r="D12">
        <v>100</v>
      </c>
      <c r="E12">
        <f t="shared" si="0"/>
        <v>763.80888</v>
      </c>
      <c r="F12">
        <v>1.164</v>
      </c>
      <c r="G12">
        <v>100</v>
      </c>
    </row>
    <row r="13" spans="1:5">
      <c r="A13" t="s">
        <v>8</v>
      </c>
      <c r="C13" t="s">
        <v>24</v>
      </c>
      <c r="D13" t="s">
        <v>25</v>
      </c>
      <c r="E13" t="s">
        <v>26</v>
      </c>
    </row>
    <row r="14" spans="2:6">
      <c r="B14" t="s">
        <v>11</v>
      </c>
      <c r="C14">
        <v>0.132</v>
      </c>
      <c r="D14">
        <v>250</v>
      </c>
      <c r="E14" s="3">
        <f>(0.3085*C14-0.0032)*D14</f>
        <v>9.3805</v>
      </c>
      <c r="F14">
        <f>E14/2</f>
        <v>4.69025</v>
      </c>
    </row>
    <row r="15" spans="2:6">
      <c r="B15" t="s">
        <v>12</v>
      </c>
      <c r="C15">
        <v>0.164</v>
      </c>
      <c r="D15">
        <v>250</v>
      </c>
      <c r="E15" s="3">
        <f t="shared" ref="E15:E23" si="1">(0.3085*C15-0.0032)*D15</f>
        <v>11.8485</v>
      </c>
      <c r="F15">
        <f t="shared" ref="F15:F18" si="2">E15/2</f>
        <v>5.92425</v>
      </c>
    </row>
    <row r="16" spans="2:6">
      <c r="B16" t="s">
        <v>13</v>
      </c>
      <c r="C16">
        <v>0.613</v>
      </c>
      <c r="D16">
        <v>250</v>
      </c>
      <c r="E16" s="3">
        <f t="shared" si="1"/>
        <v>46.477625</v>
      </c>
      <c r="F16">
        <f t="shared" si="2"/>
        <v>23.2388125</v>
      </c>
    </row>
    <row r="17" spans="2:6">
      <c r="B17" t="s">
        <v>14</v>
      </c>
      <c r="C17">
        <v>0.487</v>
      </c>
      <c r="D17">
        <v>250</v>
      </c>
      <c r="E17" s="3">
        <f t="shared" si="1"/>
        <v>36.759875</v>
      </c>
      <c r="F17">
        <f t="shared" si="2"/>
        <v>18.3799375</v>
      </c>
    </row>
    <row r="18" spans="2:6">
      <c r="B18" t="s">
        <v>15</v>
      </c>
      <c r="C18">
        <v>0.23</v>
      </c>
      <c r="D18">
        <v>250</v>
      </c>
      <c r="E18" s="3">
        <f t="shared" si="1"/>
        <v>16.93875</v>
      </c>
      <c r="F18">
        <f t="shared" si="2"/>
        <v>8.469375</v>
      </c>
    </row>
    <row r="19" spans="2:5">
      <c r="B19" t="s">
        <v>16</v>
      </c>
      <c r="C19">
        <v>1.332</v>
      </c>
      <c r="D19">
        <v>250</v>
      </c>
      <c r="E19" s="3">
        <f t="shared" si="1"/>
        <v>101.9305</v>
      </c>
    </row>
    <row r="20" spans="4:5">
      <c r="D20">
        <v>50</v>
      </c>
      <c r="E20" s="3">
        <f t="shared" si="1"/>
        <v>-0.16</v>
      </c>
    </row>
    <row r="21" spans="2:5">
      <c r="B21" t="s">
        <v>23</v>
      </c>
      <c r="C21">
        <v>0.12</v>
      </c>
      <c r="D21">
        <v>50</v>
      </c>
      <c r="E21" s="3">
        <f t="shared" si="1"/>
        <v>1.691</v>
      </c>
    </row>
    <row r="22" spans="2:5">
      <c r="B22" t="s">
        <v>22</v>
      </c>
      <c r="D22">
        <v>50</v>
      </c>
      <c r="E22" s="3">
        <f t="shared" si="1"/>
        <v>-0.16</v>
      </c>
    </row>
    <row r="23" spans="2:5">
      <c r="B23" t="s">
        <v>21</v>
      </c>
      <c r="C23">
        <v>0.028</v>
      </c>
      <c r="D23">
        <v>50</v>
      </c>
      <c r="E23" s="3">
        <f t="shared" si="1"/>
        <v>0.2719</v>
      </c>
    </row>
    <row r="24" spans="1:6">
      <c r="A24" t="s">
        <v>9</v>
      </c>
      <c r="C24" t="s">
        <v>27</v>
      </c>
      <c r="D24" t="s">
        <v>28</v>
      </c>
      <c r="E24" t="s">
        <v>25</v>
      </c>
      <c r="F24" t="s">
        <v>26</v>
      </c>
    </row>
    <row r="25" spans="2:6">
      <c r="B25" t="s">
        <v>11</v>
      </c>
      <c r="C25">
        <v>0.34</v>
      </c>
      <c r="D25">
        <v>0.113</v>
      </c>
      <c r="E25">
        <v>25</v>
      </c>
      <c r="F25">
        <f>((C25-2*D25)*4.5664-0.0432)*E25</f>
        <v>11.93424</v>
      </c>
    </row>
    <row r="26" spans="2:6">
      <c r="B26" t="s">
        <v>12</v>
      </c>
      <c r="C26">
        <v>0.348</v>
      </c>
      <c r="D26">
        <v>0.11</v>
      </c>
      <c r="E26">
        <v>25</v>
      </c>
      <c r="F26">
        <f>((C26-2*D26)*4.5664-0.0432)*E26</f>
        <v>13.53248</v>
      </c>
    </row>
    <row r="27" spans="2:6">
      <c r="B27" t="s">
        <v>13</v>
      </c>
      <c r="C27">
        <v>0.43</v>
      </c>
      <c r="D27">
        <v>0.099</v>
      </c>
      <c r="E27">
        <v>25</v>
      </c>
      <c r="F27">
        <f t="shared" ref="F27:F29" si="3">((C27-2*D27)*4.5664-0.0432)*E27</f>
        <v>25.40512</v>
      </c>
    </row>
    <row r="28" spans="2:6">
      <c r="B28" t="s">
        <v>14</v>
      </c>
      <c r="C28">
        <v>0.427</v>
      </c>
      <c r="D28">
        <v>0.103</v>
      </c>
      <c r="E28">
        <v>25</v>
      </c>
      <c r="F28">
        <f t="shared" si="3"/>
        <v>24.14936</v>
      </c>
    </row>
    <row r="29" spans="2:6">
      <c r="B29" t="s">
        <v>15</v>
      </c>
      <c r="C29">
        <v>0.597</v>
      </c>
      <c r="D29">
        <v>0.106</v>
      </c>
      <c r="E29">
        <v>25</v>
      </c>
      <c r="F29">
        <f t="shared" si="3"/>
        <v>42.8716</v>
      </c>
    </row>
    <row r="30" spans="2:6">
      <c r="B30" t="s">
        <v>16</v>
      </c>
      <c r="C30">
        <v>0.437</v>
      </c>
      <c r="D30">
        <v>0.112</v>
      </c>
      <c r="E30">
        <v>25</v>
      </c>
      <c r="F30">
        <f t="shared" ref="F30:F43" si="4">((C30-2*D30)*4.5664-0.0432)*E30</f>
        <v>23.23608</v>
      </c>
    </row>
    <row r="31" spans="3:6">
      <c r="C31">
        <v>0.4</v>
      </c>
      <c r="D31">
        <v>0.101</v>
      </c>
      <c r="E31">
        <v>25</v>
      </c>
      <c r="F31">
        <f t="shared" si="4"/>
        <v>21.52368</v>
      </c>
    </row>
    <row r="32" spans="3:6">
      <c r="C32">
        <v>0.752</v>
      </c>
      <c r="D32">
        <v>0.1</v>
      </c>
      <c r="E32">
        <v>25</v>
      </c>
      <c r="F32">
        <f t="shared" si="4"/>
        <v>61.93632</v>
      </c>
    </row>
    <row r="33" spans="3:6">
      <c r="C33">
        <v>0.6</v>
      </c>
      <c r="D33">
        <v>0.098</v>
      </c>
      <c r="E33">
        <v>25</v>
      </c>
      <c r="F33">
        <f t="shared" si="4"/>
        <v>45.04064</v>
      </c>
    </row>
    <row r="34" spans="3:6">
      <c r="C34">
        <v>0.741</v>
      </c>
      <c r="D34">
        <v>0.096</v>
      </c>
      <c r="E34">
        <v>25</v>
      </c>
      <c r="F34">
        <f t="shared" si="4"/>
        <v>61.59384</v>
      </c>
    </row>
    <row r="35" spans="3:6">
      <c r="C35">
        <v>0.108</v>
      </c>
      <c r="D35">
        <v>0.033</v>
      </c>
      <c r="E35">
        <v>50</v>
      </c>
      <c r="F35">
        <f t="shared" si="4"/>
        <v>7.42944</v>
      </c>
    </row>
    <row r="36" spans="3:6">
      <c r="C36">
        <v>0.177</v>
      </c>
      <c r="D36">
        <v>0.07</v>
      </c>
      <c r="E36">
        <v>250</v>
      </c>
      <c r="F36">
        <f t="shared" si="4"/>
        <v>31.4392</v>
      </c>
    </row>
    <row r="37" spans="3:6">
      <c r="C37">
        <v>0.143</v>
      </c>
      <c r="D37">
        <v>0.048</v>
      </c>
      <c r="E37">
        <v>50</v>
      </c>
      <c r="F37">
        <f t="shared" si="4"/>
        <v>8.57104</v>
      </c>
    </row>
    <row r="38" spans="3:6">
      <c r="C38">
        <v>0.106</v>
      </c>
      <c r="D38">
        <v>0.051</v>
      </c>
      <c r="E38">
        <v>50</v>
      </c>
      <c r="F38">
        <f t="shared" si="4"/>
        <v>-1.24672</v>
      </c>
    </row>
    <row r="39" spans="3:6">
      <c r="C39">
        <v>0.111</v>
      </c>
      <c r="D39">
        <v>0.045</v>
      </c>
      <c r="E39">
        <v>50</v>
      </c>
      <c r="F39">
        <f t="shared" si="4"/>
        <v>2.63472</v>
      </c>
    </row>
    <row r="40" spans="5:5">
      <c r="E40">
        <v>50</v>
      </c>
    </row>
    <row r="41" spans="2:6">
      <c r="B41" t="s">
        <v>23</v>
      </c>
      <c r="C41">
        <v>0.116</v>
      </c>
      <c r="D41">
        <v>0.071</v>
      </c>
      <c r="E41">
        <v>250</v>
      </c>
      <c r="F41">
        <f t="shared" si="4"/>
        <v>-40.4816</v>
      </c>
    </row>
    <row r="42" spans="2:6">
      <c r="B42" t="s">
        <v>22</v>
      </c>
      <c r="F42">
        <f t="shared" si="4"/>
        <v>0</v>
      </c>
    </row>
    <row r="43" spans="2:6">
      <c r="B43" t="s">
        <v>21</v>
      </c>
      <c r="C43">
        <v>0.154</v>
      </c>
      <c r="D43">
        <v>0.047</v>
      </c>
      <c r="E43">
        <v>50</v>
      </c>
      <c r="F43">
        <f t="shared" si="4"/>
        <v>11.5392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5"/>
  <sheetViews>
    <sheetView workbookViewId="0">
      <selection activeCell="I25" sqref="I25"/>
    </sheetView>
  </sheetViews>
  <sheetFormatPr defaultColWidth="9" defaultRowHeight="12.75"/>
  <cols>
    <col min="1" max="1" width="10.4"/>
    <col min="5" max="7" width="10.3"/>
    <col min="8" max="8" width="9.3"/>
    <col min="11" max="13" width="10.3"/>
    <col min="17" max="17" width="10.3"/>
    <col min="18" max="19" width="11.4"/>
    <col min="20" max="20" width="9.3"/>
    <col min="23" max="23" width="10.3"/>
    <col min="24" max="25" width="11.4"/>
    <col min="26" max="26" width="10.3"/>
    <col min="29" max="29" width="10.3"/>
    <col min="30" max="31" width="11.4"/>
    <col min="32" max="32" width="9.3"/>
  </cols>
  <sheetData>
    <row r="1" ht="15" customHeight="1" spans="1:31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</row>
    <row r="2" spans="1:31">
      <c r="A2" s="2">
        <v>43066</v>
      </c>
      <c r="B2">
        <f>反应池!D21</f>
        <v>8.44</v>
      </c>
      <c r="C2">
        <f>反应池!E21</f>
        <v>0</v>
      </c>
      <c r="D2">
        <v>807</v>
      </c>
      <c r="E2">
        <f>反应池!H21</f>
        <v>163.50764</v>
      </c>
      <c r="F2">
        <f>反应池!I21</f>
        <v>12.2417</v>
      </c>
      <c r="G2">
        <v>0</v>
      </c>
      <c r="H2">
        <f>反应池!D22</f>
        <v>7.81</v>
      </c>
      <c r="I2">
        <f>反应池!E22</f>
        <v>0.62</v>
      </c>
      <c r="J2">
        <f>反应池!G22</f>
        <v>0</v>
      </c>
      <c r="K2">
        <f>反应池!H22</f>
        <v>116.0574</v>
      </c>
      <c r="L2">
        <f>反应池!I22</f>
        <v>33.512775</v>
      </c>
      <c r="M2">
        <f>反应池!J22</f>
        <v>2.17808</v>
      </c>
      <c r="N2">
        <f>反应池!D23</f>
        <v>7.38</v>
      </c>
      <c r="O2">
        <f>反应池!E23</f>
        <v>2.49</v>
      </c>
      <c r="P2">
        <f>反应池!G23</f>
        <v>0</v>
      </c>
      <c r="Q2">
        <f>反应池!H23</f>
        <v>30.89836</v>
      </c>
      <c r="R2">
        <f>反应池!I23</f>
        <v>34.60795</v>
      </c>
      <c r="S2">
        <f>反应池!J23</f>
        <v>7.42944</v>
      </c>
      <c r="T2">
        <f>反应池!D24</f>
        <v>7.46</v>
      </c>
      <c r="U2">
        <f>反应池!E24</f>
        <v>2.36</v>
      </c>
      <c r="V2">
        <f>反应池!G24</f>
        <v>0</v>
      </c>
      <c r="W2">
        <f>反应池!H24</f>
        <v>4.5022</v>
      </c>
      <c r="X2">
        <f>反应池!I24</f>
        <v>34.8239</v>
      </c>
      <c r="Y2">
        <f>反应池!J24</f>
        <v>7.65776</v>
      </c>
      <c r="Z2">
        <f>反应池!D25</f>
        <v>7.73</v>
      </c>
      <c r="AA2">
        <f>反应池!E25</f>
        <v>0.19</v>
      </c>
      <c r="AB2">
        <f>反应池!G25</f>
        <v>0</v>
      </c>
      <c r="AC2">
        <f>反应池!H25</f>
        <v>10.787</v>
      </c>
      <c r="AD2">
        <f>反应池!I25</f>
        <v>34.438275</v>
      </c>
      <c r="AE2">
        <f>反应池!J25</f>
        <v>5.14624</v>
      </c>
    </row>
    <row r="3" spans="1:31">
      <c r="A3" s="2">
        <v>43067</v>
      </c>
      <c r="B3">
        <f>反应池!D26</f>
        <v>8.7</v>
      </c>
      <c r="C3">
        <f>反应池!E26</f>
        <v>0</v>
      </c>
      <c r="D3">
        <v>807</v>
      </c>
      <c r="E3">
        <f>反应池!H26</f>
        <v>201.21644</v>
      </c>
      <c r="F3">
        <f>反应池!I26</f>
        <v>1.282375</v>
      </c>
      <c r="G3">
        <f>反应池!J26</f>
        <v>0</v>
      </c>
      <c r="H3">
        <f>反应池!D27</f>
        <v>8.62</v>
      </c>
      <c r="I3">
        <f>反应池!E27</f>
        <v>0.17</v>
      </c>
      <c r="J3">
        <f>反应池!G27</f>
        <v>0</v>
      </c>
      <c r="K3">
        <f>反应池!H27</f>
        <v>172.93484</v>
      </c>
      <c r="L3">
        <f>反应池!I27</f>
        <v>7.221</v>
      </c>
      <c r="M3">
        <f>反应池!J27</f>
        <v>0</v>
      </c>
      <c r="N3">
        <f>反应池!D28</f>
        <v>7.57</v>
      </c>
      <c r="O3">
        <f>反应池!E28</f>
        <v>1.98</v>
      </c>
      <c r="P3">
        <f>反应池!G28</f>
        <v>0</v>
      </c>
      <c r="Q3">
        <f>反应池!H28</f>
        <v>35.61196</v>
      </c>
      <c r="R3">
        <f>反应池!I28</f>
        <v>113.19075</v>
      </c>
      <c r="S3">
        <f>反应池!J28</f>
        <v>0</v>
      </c>
      <c r="T3">
        <f>反应池!D29</f>
        <v>7.55</v>
      </c>
      <c r="U3">
        <f>反应池!E29</f>
        <v>3.27</v>
      </c>
      <c r="V3">
        <f>反应池!G29</f>
        <v>0</v>
      </c>
      <c r="W3">
        <f>反应池!H29</f>
        <v>6.0734</v>
      </c>
      <c r="X3">
        <f>反应池!I29</f>
        <v>125.607875</v>
      </c>
      <c r="Y3">
        <f>反应池!J29</f>
        <v>0</v>
      </c>
      <c r="Z3">
        <f>反应池!D30</f>
        <v>7.77</v>
      </c>
      <c r="AA3">
        <f>反应池!E30</f>
        <v>0.2</v>
      </c>
      <c r="AB3">
        <f>反应池!G30</f>
        <v>0</v>
      </c>
      <c r="AC3">
        <f>反应池!H30</f>
        <v>10.15852</v>
      </c>
      <c r="AD3">
        <f>反应池!I30</f>
        <v>113.576375</v>
      </c>
      <c r="AE3">
        <f>反应池!J30</f>
        <v>0</v>
      </c>
    </row>
    <row r="4" spans="1:31">
      <c r="A4" s="2">
        <v>43068</v>
      </c>
      <c r="B4">
        <f>反应池!D31</f>
        <v>8.7</v>
      </c>
      <c r="C4">
        <f>反应池!E31</f>
        <v>0</v>
      </c>
      <c r="D4">
        <f>反应池!G31</f>
        <v>817</v>
      </c>
      <c r="E4">
        <f>反应池!H31</f>
        <v>240.49644</v>
      </c>
      <c r="F4">
        <f>反应池!I31</f>
        <v>10.6145</v>
      </c>
      <c r="G4">
        <f>反应池!J31</f>
        <v>0</v>
      </c>
      <c r="H4">
        <f>反应池!D32</f>
        <v>8.51</v>
      </c>
      <c r="I4">
        <f>反应池!E32</f>
        <v>0.19</v>
      </c>
      <c r="J4">
        <f>反应池!G32</f>
        <v>730</v>
      </c>
      <c r="K4">
        <f>反应池!H32</f>
        <v>128.94124</v>
      </c>
      <c r="L4">
        <f>反应池!I32</f>
        <v>36.06575</v>
      </c>
      <c r="M4">
        <f>反应池!J32</f>
        <v>0</v>
      </c>
      <c r="N4">
        <f>反应池!D33</f>
        <v>7.58</v>
      </c>
      <c r="O4">
        <f>反应池!E33</f>
        <v>0.34</v>
      </c>
      <c r="P4">
        <f>反应池!G33</f>
        <v>683</v>
      </c>
      <c r="Q4">
        <f>反应池!H33</f>
        <v>19.58572</v>
      </c>
      <c r="R4">
        <f>反应池!I33</f>
        <v>137.793625</v>
      </c>
      <c r="S4">
        <f>反应池!J33</f>
        <v>0</v>
      </c>
      <c r="T4">
        <f>反应池!D34</f>
        <v>7.68</v>
      </c>
      <c r="U4">
        <f>反应池!E34</f>
        <v>0.05</v>
      </c>
      <c r="V4">
        <f>反应池!G34</f>
        <v>650.5</v>
      </c>
      <c r="W4">
        <f>反应池!H34</f>
        <v>9.53004</v>
      </c>
      <c r="X4">
        <f>反应池!I34</f>
        <v>131.623625</v>
      </c>
      <c r="Y4">
        <f>反应池!J34</f>
        <v>0</v>
      </c>
      <c r="Z4">
        <f>反应池!D35</f>
        <v>7.72</v>
      </c>
      <c r="AA4">
        <f>反应池!E35</f>
        <v>0.16</v>
      </c>
      <c r="AB4">
        <f>反应池!G35</f>
        <v>618</v>
      </c>
      <c r="AC4">
        <f>反应池!H35</f>
        <v>13.30092</v>
      </c>
      <c r="AD4">
        <f>反应池!I35</f>
        <v>119.746375</v>
      </c>
      <c r="AE4">
        <f>反应池!J35</f>
        <v>0</v>
      </c>
    </row>
    <row r="5" spans="1:31">
      <c r="A5" s="2">
        <v>43069</v>
      </c>
      <c r="B5">
        <f>反应池!D36</f>
        <v>8.33</v>
      </c>
      <c r="C5">
        <f>反应池!E36</f>
        <v>0</v>
      </c>
      <c r="D5">
        <f>反应池!G36</f>
        <v>965</v>
      </c>
      <c r="E5">
        <f>反应池!H36</f>
        <v>208.12972</v>
      </c>
      <c r="F5">
        <f>反应池!I36</f>
        <v>0.973875</v>
      </c>
      <c r="G5">
        <f>反应池!J36</f>
        <v>3.31968</v>
      </c>
      <c r="H5">
        <f>反应池!D37</f>
        <v>8.57</v>
      </c>
      <c r="I5">
        <f>反应池!E37</f>
        <v>0.53</v>
      </c>
      <c r="J5">
        <f>反应池!G37</f>
        <v>887</v>
      </c>
      <c r="K5">
        <f>反应池!H37</f>
        <v>126.11308</v>
      </c>
      <c r="L5">
        <f>反应池!I37</f>
        <v>1.282375</v>
      </c>
      <c r="M5">
        <f>反应池!J37</f>
        <v>-1.70336</v>
      </c>
      <c r="N5">
        <f>反应池!D38</f>
        <v>7.67</v>
      </c>
      <c r="O5">
        <f>反应池!E38</f>
        <v>0.49</v>
      </c>
      <c r="P5">
        <f>反应池!G38</f>
        <v>795</v>
      </c>
      <c r="Q5">
        <f>反应池!H38</f>
        <v>21.15692</v>
      </c>
      <c r="R5">
        <f>反应池!I38</f>
        <v>81.955125</v>
      </c>
      <c r="S5">
        <f>反应池!J38</f>
        <v>1.49312</v>
      </c>
      <c r="T5">
        <f>反应池!D39</f>
        <v>7.92</v>
      </c>
      <c r="U5">
        <f>反应池!E39</f>
        <v>0.04</v>
      </c>
      <c r="V5">
        <f>反应池!G39</f>
        <v>715</v>
      </c>
      <c r="W5">
        <f>反应池!H39</f>
        <v>35.29772</v>
      </c>
      <c r="X5">
        <f>反应池!I39</f>
        <v>54.57575</v>
      </c>
      <c r="Y5">
        <f>反应池!J39</f>
        <v>-0.790079999999999</v>
      </c>
      <c r="Z5">
        <f>反应池!D40</f>
        <v>7.9</v>
      </c>
      <c r="AA5">
        <f>反应池!E40</f>
        <v>0.08</v>
      </c>
      <c r="AB5">
        <f>反应池!G40</f>
        <v>635</v>
      </c>
      <c r="AC5">
        <f>反应池!H40</f>
        <v>28.69868</v>
      </c>
      <c r="AD5">
        <f>反应池!I40</f>
        <v>65.836</v>
      </c>
      <c r="AE5">
        <f>反应池!J40</f>
        <v>0.808159999999999</v>
      </c>
    </row>
    <row r="6" spans="1:31">
      <c r="A6" s="2">
        <v>43070</v>
      </c>
      <c r="B6">
        <f>反应池!D41</f>
        <v>8.23</v>
      </c>
      <c r="C6">
        <f>反应池!E41</f>
        <v>0</v>
      </c>
      <c r="D6">
        <f>反应池!G41</f>
        <v>640</v>
      </c>
      <c r="E6">
        <f>反应池!H41</f>
        <v>146.53868</v>
      </c>
      <c r="F6">
        <f>反应池!I41</f>
        <v>7.79355</v>
      </c>
      <c r="G6">
        <f>反应池!J41</f>
        <v>7.096</v>
      </c>
      <c r="H6">
        <f>反应池!D42</f>
        <v>7.85</v>
      </c>
      <c r="I6">
        <f>反应池!E42</f>
        <v>0.53</v>
      </c>
      <c r="J6">
        <f>反应池!G42</f>
        <v>593</v>
      </c>
      <c r="K6">
        <f>反应池!H42</f>
        <v>82.43372</v>
      </c>
      <c r="L6">
        <f>反应池!I42</f>
        <v>35.00325</v>
      </c>
      <c r="M6">
        <f>反应池!J42</f>
        <v>10.29248</v>
      </c>
      <c r="N6">
        <f>反应池!D43</f>
        <v>7.59</v>
      </c>
      <c r="O6">
        <f>反应池!E43</f>
        <v>2.68</v>
      </c>
      <c r="P6">
        <f>反应池!G43</f>
        <v>585</v>
      </c>
      <c r="Q6">
        <f>反应池!H43</f>
        <v>15.5006</v>
      </c>
      <c r="R6">
        <f>反应池!I43</f>
        <v>66.16175</v>
      </c>
      <c r="S6">
        <f>反应池!J43</f>
        <v>13.03232</v>
      </c>
      <c r="T6">
        <f>反应池!D44</f>
        <v>7.57</v>
      </c>
      <c r="U6">
        <f>反应池!E44</f>
        <v>0.43</v>
      </c>
      <c r="V6">
        <f>反应池!G44</f>
        <v>560</v>
      </c>
      <c r="W6">
        <f>反应池!H44</f>
        <v>17.0718</v>
      </c>
      <c r="X6">
        <f>反应池!I44</f>
        <v>60.763</v>
      </c>
      <c r="Y6">
        <f>反应池!J44</f>
        <v>11.20576</v>
      </c>
      <c r="Z6">
        <f>反应池!D45</f>
        <v>7.96</v>
      </c>
      <c r="AA6">
        <f>反应池!E45</f>
        <v>5.9</v>
      </c>
      <c r="AB6">
        <f>反应池!G45</f>
        <v>650</v>
      </c>
      <c r="AC6">
        <f>反应池!H45</f>
        <v>16.44332</v>
      </c>
      <c r="AD6">
        <f>反应池!I45</f>
        <v>60.97895</v>
      </c>
      <c r="AE6">
        <f>反应池!J45</f>
        <v>25.81824</v>
      </c>
    </row>
    <row r="7" spans="1:31">
      <c r="A7" s="2">
        <v>43071</v>
      </c>
      <c r="B7">
        <f>反应池!D46</f>
        <v>8.15</v>
      </c>
      <c r="C7">
        <f>反应池!E46</f>
        <v>0</v>
      </c>
      <c r="D7">
        <f>反应池!G46</f>
        <v>642</v>
      </c>
      <c r="E7">
        <f>反应池!H46</f>
        <v>130.1982</v>
      </c>
      <c r="F7">
        <f>反应池!I46</f>
        <v>38.84225</v>
      </c>
      <c r="G7">
        <f>反应池!J46</f>
        <v>4.6896</v>
      </c>
      <c r="H7">
        <f>反应池!D47</f>
        <v>8.04</v>
      </c>
      <c r="I7">
        <f>反应池!E47</f>
        <v>0.11</v>
      </c>
      <c r="J7">
        <f>反应池!G47</f>
        <v>571</v>
      </c>
      <c r="K7">
        <f>反应池!H47</f>
        <v>77.72012</v>
      </c>
      <c r="L7">
        <f>反应池!I47</f>
        <v>54.88425</v>
      </c>
      <c r="M7">
        <f>反应池!J47</f>
        <v>7.65776</v>
      </c>
      <c r="N7">
        <f>反应池!D48</f>
        <v>7.44</v>
      </c>
      <c r="O7">
        <f>反应池!E48</f>
        <v>0.29</v>
      </c>
      <c r="P7">
        <f>反应池!G48</f>
        <v>609</v>
      </c>
      <c r="Q7">
        <f>反应池!H48</f>
        <v>14.24364</v>
      </c>
      <c r="R7">
        <f>反应池!I48</f>
        <v>98.922625</v>
      </c>
      <c r="S7">
        <f>反应池!J48</f>
        <v>19.98704</v>
      </c>
      <c r="T7">
        <f>反应池!D49</f>
        <v>7.45</v>
      </c>
      <c r="U7">
        <f>反应池!E49</f>
        <v>0.6</v>
      </c>
      <c r="V7">
        <f>反应池!G49</f>
        <v>570</v>
      </c>
      <c r="W7">
        <f>反应池!H49</f>
        <v>8.27308</v>
      </c>
      <c r="X7">
        <f>反应池!I49</f>
        <v>90.516</v>
      </c>
      <c r="Y7">
        <f>反应池!J49</f>
        <v>22.72688</v>
      </c>
      <c r="Z7">
        <f>反应池!D50</f>
        <v>7.61</v>
      </c>
      <c r="AA7">
        <f>反应池!E50</f>
        <v>0.18</v>
      </c>
      <c r="AB7" t="str">
        <f>反应池!G50</f>
        <v>/</v>
      </c>
      <c r="AC7">
        <f>反应池!H50</f>
        <v>6.70188</v>
      </c>
      <c r="AD7">
        <f>反应池!I50</f>
        <v>101.544875</v>
      </c>
      <c r="AE7">
        <f>反应池!J50</f>
        <v>16.79056</v>
      </c>
    </row>
    <row r="8" spans="1:31">
      <c r="A8" s="2">
        <v>43072</v>
      </c>
      <c r="B8">
        <f>反应池!D51</f>
        <v>8.54</v>
      </c>
      <c r="C8">
        <f>反应池!E51</f>
        <v>0</v>
      </c>
      <c r="D8">
        <f>反应池!G51</f>
        <v>900</v>
      </c>
      <c r="E8">
        <f>反应池!H51</f>
        <v>146.85292</v>
      </c>
      <c r="F8">
        <f>反应池!I51</f>
        <v>30.127125</v>
      </c>
      <c r="G8">
        <f>反应池!J51</f>
        <v>2.17808</v>
      </c>
      <c r="H8">
        <f>反应池!D52</f>
        <v>8.47</v>
      </c>
      <c r="I8">
        <f>反应池!E52</f>
        <v>0.34</v>
      </c>
      <c r="J8">
        <f>反应池!G52</f>
        <v>680</v>
      </c>
      <c r="K8">
        <f>反应池!H52</f>
        <v>100.03116</v>
      </c>
      <c r="L8">
        <f>反应池!I52</f>
        <v>38.071</v>
      </c>
      <c r="M8">
        <f>反应池!J52</f>
        <v>-2.61664</v>
      </c>
      <c r="N8">
        <f>反应池!D53</f>
        <v>8.19</v>
      </c>
      <c r="O8">
        <f>反应池!E53</f>
        <v>0.34</v>
      </c>
      <c r="P8">
        <f>反应池!G53</f>
        <v>568</v>
      </c>
      <c r="Q8">
        <f>反应池!H53</f>
        <v>76.7774</v>
      </c>
      <c r="R8">
        <f>反应池!I53</f>
        <v>51.876375</v>
      </c>
      <c r="S8">
        <f>反应池!J53</f>
        <v>-3.52992</v>
      </c>
      <c r="T8">
        <f>反应池!D54</f>
        <v>7.98</v>
      </c>
      <c r="U8">
        <f>反应池!E54</f>
        <v>0.44</v>
      </c>
      <c r="V8">
        <f>反应池!G54</f>
        <v>586</v>
      </c>
      <c r="W8">
        <f>反应池!H54</f>
        <v>48.18156</v>
      </c>
      <c r="X8">
        <f>反应池!I54</f>
        <v>68.6125</v>
      </c>
      <c r="Y8">
        <f>反应池!J54</f>
        <v>1.49312</v>
      </c>
      <c r="Z8">
        <f>反应池!D55</f>
        <v>7.73</v>
      </c>
      <c r="AA8">
        <f>反应池!E55</f>
        <v>4.07</v>
      </c>
      <c r="AB8">
        <f>反应池!G55</f>
        <v>600</v>
      </c>
      <c r="AC8">
        <f>反应池!H55</f>
        <v>12.67244</v>
      </c>
      <c r="AD8">
        <f>反应池!I55</f>
        <v>95.066375</v>
      </c>
      <c r="AE8">
        <f>反应池!J55</f>
        <v>7.65776</v>
      </c>
    </row>
    <row r="9" spans="1:31">
      <c r="A9" s="2">
        <v>43075</v>
      </c>
      <c r="B9">
        <f>反应池!D66</f>
        <v>8.33</v>
      </c>
      <c r="C9">
        <f>反应池!E66</f>
        <v>0.22</v>
      </c>
      <c r="D9">
        <v>1113</v>
      </c>
      <c r="E9">
        <f>反应池!H66</f>
        <v>222.27052</v>
      </c>
      <c r="F9">
        <v>0</v>
      </c>
      <c r="G9">
        <f>反应池!J66</f>
        <v>7.42944</v>
      </c>
      <c r="H9">
        <f>反应池!D67</f>
        <v>8.54</v>
      </c>
      <c r="I9">
        <f>反应池!E67</f>
        <v>0.14</v>
      </c>
      <c r="J9">
        <f>反应池!G67</f>
        <v>0</v>
      </c>
      <c r="K9">
        <f>反应池!H67</f>
        <v>193.67468</v>
      </c>
      <c r="L9">
        <f>反应池!I67</f>
        <v>0.0502</v>
      </c>
      <c r="M9">
        <f>反应池!J67</f>
        <v>4.6896</v>
      </c>
      <c r="N9">
        <f>反应池!D68</f>
        <v>8.05</v>
      </c>
      <c r="O9">
        <f>反应池!E68</f>
        <v>0.5</v>
      </c>
      <c r="P9">
        <f>反应池!G68</f>
        <v>0</v>
      </c>
      <c r="Q9">
        <f>反应池!H68</f>
        <v>158.79404</v>
      </c>
      <c r="R9">
        <f>反应池!I68</f>
        <v>36.6383</v>
      </c>
      <c r="S9">
        <f>反应池!J68</f>
        <v>3.548</v>
      </c>
      <c r="T9">
        <f>反应池!D69</f>
        <v>8.02</v>
      </c>
      <c r="U9">
        <f>反应池!E69</f>
        <v>0.71</v>
      </c>
      <c r="V9">
        <f>反应池!G69</f>
        <v>0</v>
      </c>
      <c r="W9">
        <f>反应池!H69</f>
        <v>161.30796</v>
      </c>
      <c r="X9">
        <f>反应池!I69</f>
        <v>30.43745</v>
      </c>
      <c r="Y9">
        <f>反应池!J69</f>
        <v>1.94976</v>
      </c>
      <c r="Z9">
        <f>反应池!D70</f>
        <v>7.84</v>
      </c>
      <c r="AA9">
        <f>反应池!E70</f>
        <v>0.26</v>
      </c>
      <c r="AB9">
        <f>反应池!G70</f>
        <v>0</v>
      </c>
      <c r="AC9">
        <f>反应池!H70</f>
        <v>122.65644</v>
      </c>
      <c r="AD9">
        <f>反应池!I70</f>
        <v>46.2635</v>
      </c>
      <c r="AE9">
        <f>反应池!J70</f>
        <v>5.60288</v>
      </c>
    </row>
    <row r="10" spans="1:31">
      <c r="A10" s="2">
        <v>43076</v>
      </c>
      <c r="B10">
        <f>反应池!D71</f>
        <v>8.69</v>
      </c>
      <c r="C10">
        <f>反应池!E71</f>
        <v>0.4</v>
      </c>
      <c r="D10">
        <v>1113</v>
      </c>
      <c r="E10">
        <f>反应池!H71</f>
        <v>225.41292</v>
      </c>
      <c r="F10">
        <f>反应池!I71</f>
        <v>8.87905</v>
      </c>
      <c r="G10">
        <f>反应池!J71</f>
        <v>0.123200000000002</v>
      </c>
      <c r="H10">
        <f>反应池!D72</f>
        <v>8.64</v>
      </c>
      <c r="I10">
        <f>反应池!E72</f>
        <v>0.04</v>
      </c>
      <c r="J10">
        <f>反应池!G72</f>
        <v>0</v>
      </c>
      <c r="K10">
        <f>反应池!H72</f>
        <v>184.87596</v>
      </c>
      <c r="L10">
        <f>反应池!I72</f>
        <v>0.071375</v>
      </c>
      <c r="M10">
        <f>反应池!J72</f>
        <v>-3.98656</v>
      </c>
      <c r="N10">
        <f>反应池!D73</f>
        <v>8.08</v>
      </c>
      <c r="O10">
        <f>反应池!E73</f>
        <v>0.57</v>
      </c>
      <c r="P10">
        <f>反应池!G73</f>
        <v>0</v>
      </c>
      <c r="Q10">
        <f>反应池!H73</f>
        <v>120.14252</v>
      </c>
      <c r="R10">
        <f>反应池!I73</f>
        <v>51.41545</v>
      </c>
      <c r="S10">
        <f>反应池!J73</f>
        <v>-0.105120000000002</v>
      </c>
      <c r="T10">
        <f>反应池!D74</f>
        <v>8.36</v>
      </c>
      <c r="U10">
        <f>反应池!E74</f>
        <v>0.13</v>
      </c>
      <c r="V10">
        <f>反应池!G74</f>
        <v>0</v>
      </c>
      <c r="W10">
        <f>反应池!H74</f>
        <v>133.02636</v>
      </c>
      <c r="X10">
        <f>反应池!I74</f>
        <v>27.3216</v>
      </c>
      <c r="Y10">
        <f>反应池!J74</f>
        <v>-0.333440000000002</v>
      </c>
      <c r="Z10">
        <f>反应池!D75</f>
        <v>8.03</v>
      </c>
      <c r="AA10">
        <f>反应池!E75</f>
        <v>3.84</v>
      </c>
      <c r="AB10">
        <f>反应池!G75</f>
        <v>0</v>
      </c>
      <c r="AC10">
        <f>反应池!H75</f>
        <v>88.71852</v>
      </c>
      <c r="AD10">
        <f>反应池!I75</f>
        <v>63.5395</v>
      </c>
      <c r="AE10">
        <f>反应池!J75</f>
        <v>2.4064</v>
      </c>
    </row>
    <row r="11" spans="1:31">
      <c r="A11" s="2">
        <v>43077</v>
      </c>
      <c r="B11">
        <f>反应池!D76</f>
        <v>8.41</v>
      </c>
      <c r="C11">
        <f>反应池!E76</f>
        <v>0.06</v>
      </c>
      <c r="D11">
        <f>反应池!G76</f>
        <v>974</v>
      </c>
      <c r="E11">
        <f>反应池!H76</f>
        <v>201.84492</v>
      </c>
      <c r="F11">
        <v>0</v>
      </c>
      <c r="G11">
        <f>反应池!J76</f>
        <v>0.579840000000002</v>
      </c>
      <c r="H11">
        <f>反应池!D77</f>
        <v>8.5</v>
      </c>
      <c r="I11">
        <f>反应池!E77</f>
        <v>0.28</v>
      </c>
      <c r="J11">
        <f>反应池!G77</f>
        <v>906</v>
      </c>
      <c r="K11">
        <f>反应池!H77</f>
        <v>149.36684</v>
      </c>
      <c r="L11">
        <f>反应池!I77</f>
        <v>-0.568625</v>
      </c>
      <c r="M11">
        <f>反应池!J77</f>
        <v>-1.70336</v>
      </c>
      <c r="N11">
        <f>反应池!D78</f>
        <v>7.96</v>
      </c>
      <c r="O11">
        <f>反应池!E78</f>
        <v>0.74</v>
      </c>
      <c r="P11">
        <f>反应池!G78</f>
        <v>576</v>
      </c>
      <c r="Q11">
        <f>反应池!H78</f>
        <v>69.86412</v>
      </c>
      <c r="R11">
        <f>反应池!I78</f>
        <v>50.025375</v>
      </c>
      <c r="S11">
        <f>反应池!J78</f>
        <v>1.03648</v>
      </c>
      <c r="T11">
        <f>反应池!D79</f>
        <v>8.37</v>
      </c>
      <c r="U11">
        <f>反应池!E79</f>
        <v>0.18</v>
      </c>
      <c r="V11">
        <f>反应池!G79</f>
        <v>692</v>
      </c>
      <c r="W11">
        <f>反应池!H79</f>
        <v>91.86092</v>
      </c>
      <c r="X11">
        <f>反应池!I79</f>
        <v>7.221</v>
      </c>
      <c r="Y11">
        <f>反应池!J79</f>
        <v>-4.67152</v>
      </c>
      <c r="Z11">
        <f>反应池!D80</f>
        <v>7.91</v>
      </c>
      <c r="AA11">
        <f>反应池!E80</f>
        <v>4.14</v>
      </c>
      <c r="AB11">
        <f>反应池!G80</f>
        <v>765</v>
      </c>
      <c r="AC11">
        <f>反应池!H80</f>
        <v>55.72332</v>
      </c>
      <c r="AD11">
        <f>反应池!I80</f>
        <v>69.923625</v>
      </c>
      <c r="AE11">
        <f>反应池!J80</f>
        <v>6.51616</v>
      </c>
    </row>
    <row r="12" spans="1:31">
      <c r="A12" s="2">
        <v>43078</v>
      </c>
      <c r="B12">
        <f>反应池!D81</f>
        <v>8.38</v>
      </c>
      <c r="C12">
        <f>反应池!E81</f>
        <v>0.07</v>
      </c>
      <c r="D12">
        <f>反应池!G81</f>
        <v>1252</v>
      </c>
      <c r="E12">
        <f>反应池!H81</f>
        <v>248.35244</v>
      </c>
      <c r="F12">
        <f>反应池!I81</f>
        <v>1.82225</v>
      </c>
      <c r="G12">
        <f>反应池!J81</f>
        <v>4.91792</v>
      </c>
      <c r="H12">
        <f>反应池!D82</f>
        <v>8.61</v>
      </c>
      <c r="I12">
        <f>反应池!E82</f>
        <v>0.31</v>
      </c>
      <c r="J12">
        <f>反应池!G82</f>
        <v>657</v>
      </c>
      <c r="K12">
        <f>反应池!H82</f>
        <v>176.07724</v>
      </c>
      <c r="L12">
        <f>反应池!I82</f>
        <v>-0.568625</v>
      </c>
      <c r="M12">
        <f>反应池!J82</f>
        <v>-4.67152</v>
      </c>
      <c r="N12">
        <f>反应池!D83</f>
        <v>7.69</v>
      </c>
      <c r="O12">
        <f>反应池!E83</f>
        <v>1.26</v>
      </c>
      <c r="P12">
        <f>反应池!G83</f>
        <v>567</v>
      </c>
      <c r="Q12">
        <f>反应池!H83</f>
        <v>39.38284</v>
      </c>
      <c r="R12">
        <f>反应池!I83</f>
        <v>115.196</v>
      </c>
      <c r="S12">
        <f>反应池!J83</f>
        <v>8.57104</v>
      </c>
      <c r="T12">
        <f>反应池!D84</f>
        <v>8.15</v>
      </c>
      <c r="U12">
        <f>反应池!E84</f>
        <v>0.18</v>
      </c>
      <c r="V12">
        <f>反应池!G84</f>
        <v>710</v>
      </c>
      <c r="W12">
        <f>反应池!H84</f>
        <v>82.11948</v>
      </c>
      <c r="X12">
        <f>反应池!I84</f>
        <v>87.353875</v>
      </c>
      <c r="Y12">
        <f>反应池!J84</f>
        <v>-1.24672</v>
      </c>
      <c r="Z12">
        <f>反应池!D85</f>
        <v>7.88</v>
      </c>
      <c r="AA12">
        <f>反应池!E85</f>
        <v>0.67</v>
      </c>
      <c r="AB12">
        <f>反应池!G85</f>
        <v>658</v>
      </c>
      <c r="AC12">
        <f>反应池!H85</f>
        <v>54.7806</v>
      </c>
      <c r="AD12">
        <f>反应池!I85</f>
        <v>88.665</v>
      </c>
      <c r="AE12">
        <f>反应池!J85</f>
        <v>2.63472</v>
      </c>
    </row>
    <row r="13" spans="1:31">
      <c r="A13" s="2">
        <v>43079</v>
      </c>
      <c r="B13">
        <f>反应池!D86</f>
        <v>8.57</v>
      </c>
      <c r="C13">
        <f>反应池!E86</f>
        <v>0.13</v>
      </c>
      <c r="D13">
        <f>反应池!G86</f>
        <v>0</v>
      </c>
      <c r="E13">
        <f>反应池!H86</f>
        <v>238.29676</v>
      </c>
      <c r="F13">
        <f>反应池!I86</f>
        <v>0.0251</v>
      </c>
      <c r="G13">
        <f>反应池!J86</f>
        <v>3.09136</v>
      </c>
      <c r="H13">
        <f>反应池!D87</f>
        <v>8.56</v>
      </c>
      <c r="I13">
        <f>反应池!E87</f>
        <v>0.66</v>
      </c>
      <c r="J13">
        <f>反应池!G87</f>
        <v>0</v>
      </c>
      <c r="K13">
        <f>反应池!H87</f>
        <v>110.71532</v>
      </c>
      <c r="L13">
        <f>反应池!I87</f>
        <v>3.896775</v>
      </c>
      <c r="M13">
        <f>反应池!J87</f>
        <v>2.17808</v>
      </c>
      <c r="N13">
        <f>反应池!D88</f>
        <v>7.78</v>
      </c>
      <c r="O13">
        <f>反应池!E88</f>
        <v>2.03</v>
      </c>
      <c r="P13">
        <f>反应池!G88</f>
        <v>0</v>
      </c>
      <c r="Q13">
        <f>反应池!H88</f>
        <v>7.95884</v>
      </c>
      <c r="R13">
        <f>反应池!I88</f>
        <v>93.215375</v>
      </c>
      <c r="S13">
        <f>反应池!J88</f>
        <v>13.13744</v>
      </c>
      <c r="T13">
        <f>反应池!D89</f>
        <v>8.21</v>
      </c>
      <c r="U13">
        <f>反应池!E89</f>
        <v>0.35</v>
      </c>
      <c r="V13">
        <f>反应池!G89</f>
        <v>0</v>
      </c>
      <c r="W13">
        <f>反应池!H89</f>
        <v>27.12748</v>
      </c>
      <c r="X13">
        <f>反应池!I89</f>
        <v>59.51175</v>
      </c>
      <c r="Y13">
        <f>反应池!J89</f>
        <v>6.51616</v>
      </c>
      <c r="Z13">
        <f>反应池!D90</f>
        <v>7.91</v>
      </c>
      <c r="AA13">
        <f>反应池!E90</f>
        <v>2.21</v>
      </c>
      <c r="AB13">
        <f>反应池!G90</f>
        <v>0</v>
      </c>
      <c r="AC13">
        <f>反应池!H90</f>
        <v>0.731319999999999</v>
      </c>
      <c r="AD13">
        <f>反应池!I90</f>
        <v>78.33025</v>
      </c>
      <c r="AE13">
        <f>反应池!J90</f>
        <v>10.85424</v>
      </c>
    </row>
    <row r="14" spans="1:31">
      <c r="A14" s="2">
        <v>43080</v>
      </c>
      <c r="B14">
        <f>反应池!D91</f>
        <v>8.91</v>
      </c>
      <c r="C14">
        <f>反应池!E91</f>
        <v>0.1</v>
      </c>
      <c r="D14">
        <f>反应池!G91</f>
        <v>1424</v>
      </c>
      <c r="E14">
        <f>反应池!H91</f>
        <v>167.907</v>
      </c>
      <c r="F14">
        <f>反应池!I91</f>
        <v>0.5</v>
      </c>
      <c r="G14">
        <f>反应池!J91</f>
        <v>9.71264</v>
      </c>
      <c r="H14">
        <f>反应池!D92</f>
        <v>8.8</v>
      </c>
      <c r="I14">
        <f>反应池!E92</f>
        <v>0.35</v>
      </c>
      <c r="J14">
        <f>反应池!G92</f>
        <v>1320</v>
      </c>
      <c r="K14">
        <f>反应池!H92</f>
        <v>90.28972</v>
      </c>
      <c r="L14">
        <f>反应池!I92</f>
        <v>7.5</v>
      </c>
      <c r="M14">
        <f>反应池!J92</f>
        <v>-0.790079999999999</v>
      </c>
      <c r="N14">
        <f>反应池!D93</f>
        <v>7.85</v>
      </c>
      <c r="O14">
        <f>反应池!E93</f>
        <v>1.75</v>
      </c>
      <c r="P14">
        <f>反应池!G93</f>
        <v>968</v>
      </c>
      <c r="Q14">
        <f>反应池!H93</f>
        <v>5.44492</v>
      </c>
      <c r="R14">
        <f>反应池!I93</f>
        <v>78.098875</v>
      </c>
      <c r="S14">
        <f>反应池!J93</f>
        <v>14.964</v>
      </c>
      <c r="T14">
        <f>反应池!D94</f>
        <v>8.08</v>
      </c>
      <c r="U14">
        <f>反应池!E94</f>
        <v>0.34</v>
      </c>
      <c r="V14">
        <f>反应池!G94</f>
        <v>578</v>
      </c>
      <c r="W14">
        <f>反应池!H94</f>
        <v>19.58572</v>
      </c>
      <c r="X14">
        <f>反应池!I94</f>
        <v>50.25675</v>
      </c>
      <c r="Y14">
        <f>反应池!J94</f>
        <v>1.2648</v>
      </c>
      <c r="Z14">
        <f>反应池!D95</f>
        <v>7.98</v>
      </c>
      <c r="AA14">
        <f>反应池!E95</f>
        <v>1.74</v>
      </c>
      <c r="AB14">
        <f>反应池!G95</f>
        <v>501</v>
      </c>
      <c r="AC14">
        <f>反应池!H95</f>
        <v>-0.839880000000001</v>
      </c>
      <c r="AD14">
        <f>反应池!I95</f>
        <v>62.828125</v>
      </c>
      <c r="AE14">
        <f>反应池!J95</f>
        <v>7.42944</v>
      </c>
    </row>
    <row r="15" spans="1:31">
      <c r="A15" s="2">
        <v>43081</v>
      </c>
      <c r="B15">
        <f>反应池!D96</f>
        <v>8.63</v>
      </c>
      <c r="C15">
        <f>反应池!E96</f>
        <v>0.25</v>
      </c>
      <c r="D15">
        <f>反应池!G96</f>
        <v>778</v>
      </c>
      <c r="E15">
        <f>反应池!H96</f>
        <v>134.28332</v>
      </c>
      <c r="F15">
        <v>0</v>
      </c>
      <c r="G15">
        <v>0</v>
      </c>
      <c r="H15">
        <f>反应池!D97</f>
        <v>8.19</v>
      </c>
      <c r="I15">
        <f>反应池!E97</f>
        <v>0.24</v>
      </c>
      <c r="J15">
        <f>反应池!G97</f>
        <v>592</v>
      </c>
      <c r="K15">
        <f>反应池!H97</f>
        <v>85.89036</v>
      </c>
      <c r="L15">
        <f>反应池!I97</f>
        <v>-0.175425</v>
      </c>
      <c r="M15">
        <f>反应池!J97</f>
        <v>-10.1512</v>
      </c>
      <c r="N15">
        <f>反应池!D98</f>
        <v>7.82</v>
      </c>
      <c r="O15">
        <f>反应池!E98</f>
        <v>0.5</v>
      </c>
      <c r="P15">
        <f>反应池!G98</f>
        <v>545</v>
      </c>
      <c r="Q15">
        <f>反应池!H98</f>
        <v>14.55788</v>
      </c>
      <c r="R15">
        <f>反应池!I98</f>
        <v>46.169125</v>
      </c>
      <c r="S15">
        <f>反应池!J98</f>
        <v>-1.47504</v>
      </c>
      <c r="T15">
        <f>反应池!D99</f>
        <v>8.03</v>
      </c>
      <c r="U15">
        <f>反应池!E99</f>
        <v>0.28</v>
      </c>
      <c r="V15">
        <f>反应池!G99</f>
        <v>509</v>
      </c>
      <c r="W15">
        <f>反应池!H99</f>
        <v>19.27148</v>
      </c>
      <c r="X15">
        <f>反应池!I99</f>
        <v>31.823875</v>
      </c>
      <c r="Y15">
        <f>反应池!J99</f>
        <v>-9.23792</v>
      </c>
      <c r="Z15">
        <f>反应池!D100</f>
        <v>7.9</v>
      </c>
      <c r="AA15">
        <f>反应池!E100</f>
        <v>0.33</v>
      </c>
      <c r="AB15">
        <f>反应池!G100</f>
        <v>510</v>
      </c>
      <c r="AC15">
        <f>反应池!H100</f>
        <v>4.5022</v>
      </c>
      <c r="AD15">
        <f>反应池!I100</f>
        <v>37.993875</v>
      </c>
      <c r="AE15">
        <f>反应池!J100</f>
        <v>-5.5848</v>
      </c>
    </row>
    <row r="16" spans="1:31">
      <c r="A16" s="2">
        <v>43082</v>
      </c>
      <c r="B16">
        <f>反应池!D101</f>
        <v>8.07</v>
      </c>
      <c r="C16">
        <f>反应池!E101</f>
        <v>0</v>
      </c>
      <c r="D16">
        <f>反应池!G101</f>
        <v>556</v>
      </c>
      <c r="E16">
        <f>反应池!H101</f>
        <v>85.68182</v>
      </c>
      <c r="F16">
        <f>反应池!I101</f>
        <v>0.202625</v>
      </c>
      <c r="G16">
        <f>反应池!J101</f>
        <v>4.51384</v>
      </c>
      <c r="H16">
        <f>反应池!D102</f>
        <v>8.22</v>
      </c>
      <c r="I16">
        <f>反应池!E102</f>
        <v>0.12</v>
      </c>
      <c r="J16">
        <f>反应池!G102</f>
        <v>672</v>
      </c>
      <c r="K16">
        <f>反应池!H102</f>
        <v>92.90934</v>
      </c>
      <c r="L16">
        <f>反应池!I102</f>
        <v>-0.02875</v>
      </c>
      <c r="M16">
        <f>反应池!J102</f>
        <v>2.57312</v>
      </c>
      <c r="N16">
        <f>反应池!D103</f>
        <v>8.01</v>
      </c>
      <c r="O16">
        <f>反应池!E103</f>
        <v>0.65</v>
      </c>
      <c r="P16">
        <f>反应池!G103</f>
        <v>474</v>
      </c>
      <c r="Q16">
        <f>反应池!H103</f>
        <v>49.22998</v>
      </c>
      <c r="R16">
        <f>反应池!I103</f>
        <v>17.55575</v>
      </c>
      <c r="S16">
        <f>反应池!J103</f>
        <v>2.45896</v>
      </c>
      <c r="T16">
        <f>反应池!D104</f>
        <v>8.06</v>
      </c>
      <c r="U16">
        <f>反应池!E104</f>
        <v>0.37</v>
      </c>
      <c r="V16">
        <f>反应池!G104</f>
        <v>566</v>
      </c>
      <c r="W16">
        <f>反应池!H104</f>
        <v>47.0303</v>
      </c>
      <c r="X16">
        <f>反应池!I104</f>
        <v>2.5935</v>
      </c>
      <c r="Y16">
        <f>反应池!J104</f>
        <v>2.80144</v>
      </c>
      <c r="Z16">
        <f>反应池!D105</f>
        <v>7.97</v>
      </c>
      <c r="AA16">
        <f>反应池!E105</f>
        <v>0.14</v>
      </c>
      <c r="AB16">
        <f>反应池!G105</f>
        <v>604</v>
      </c>
      <c r="AC16">
        <f>反应池!H105</f>
        <v>31.78966</v>
      </c>
      <c r="AD16">
        <f>反应池!I105</f>
        <v>11.07725</v>
      </c>
      <c r="AE16">
        <f>反应池!J105</f>
        <v>2.45896</v>
      </c>
    </row>
    <row r="17" spans="1:31">
      <c r="A17" s="2">
        <v>43083</v>
      </c>
      <c r="B17">
        <f>反应池!D106</f>
        <v>8.06</v>
      </c>
      <c r="C17">
        <f>反应池!E106</f>
        <v>0</v>
      </c>
      <c r="D17">
        <f>反应池!G106</f>
        <v>720</v>
      </c>
      <c r="E17">
        <f>反应池!H106</f>
        <v>117.57718</v>
      </c>
      <c r="F17">
        <v>0</v>
      </c>
      <c r="G17">
        <f>反应池!J106</f>
        <v>3.71472</v>
      </c>
      <c r="H17">
        <f>反应池!D107</f>
        <v>8.33</v>
      </c>
      <c r="I17">
        <f>反应池!E107</f>
        <v>0.18</v>
      </c>
      <c r="J17">
        <f>反应池!G107</f>
        <v>0</v>
      </c>
      <c r="K17">
        <f>反应池!H107</f>
        <v>108.46422</v>
      </c>
      <c r="L17">
        <f>反应池!I107</f>
        <v>3.7522</v>
      </c>
      <c r="M17">
        <f>反应池!J107</f>
        <v>2.00232</v>
      </c>
      <c r="N17">
        <f>反应池!D108</f>
        <v>8.13</v>
      </c>
      <c r="O17">
        <f>反应池!E108</f>
        <v>1.47</v>
      </c>
      <c r="P17">
        <f>反应池!G108</f>
        <v>515</v>
      </c>
      <c r="Q17">
        <f>反应池!H108</f>
        <v>89.13846</v>
      </c>
      <c r="R17">
        <f>反应池!I108</f>
        <v>0.1736</v>
      </c>
      <c r="S17">
        <f>反应池!J108</f>
        <v>-0.166719999999999</v>
      </c>
      <c r="T17">
        <f>反应池!D109</f>
        <v>8.12</v>
      </c>
      <c r="U17">
        <f>反应池!E109</f>
        <v>0.17</v>
      </c>
      <c r="V17">
        <f>反应池!G109</f>
        <v>0</v>
      </c>
      <c r="W17">
        <f>反应池!H109</f>
        <v>73.58358</v>
      </c>
      <c r="X17">
        <f>反应池!I109</f>
        <v>0.9757</v>
      </c>
      <c r="Y17">
        <f>反应池!J109</f>
        <v>-0.0525599999999992</v>
      </c>
      <c r="Z17">
        <f>反应池!D110</f>
        <v>8.04</v>
      </c>
      <c r="AA17">
        <f>反应池!E110</f>
        <v>0.36</v>
      </c>
      <c r="AB17">
        <f>反应池!G110</f>
        <v>475</v>
      </c>
      <c r="AC17">
        <f>反应池!H110</f>
        <v>58.18582</v>
      </c>
      <c r="AD17">
        <f>反应池!I110</f>
        <v>0</v>
      </c>
      <c r="AE17">
        <f>反应池!J110</f>
        <v>0.746559999999998</v>
      </c>
    </row>
    <row r="18" spans="1:31">
      <c r="A18" s="2">
        <v>43084</v>
      </c>
      <c r="B18">
        <f>反应池!D111</f>
        <v>8.5</v>
      </c>
      <c r="C18">
        <f>反应池!E111</f>
        <v>0</v>
      </c>
      <c r="D18">
        <f>反应池!G111</f>
        <v>1382</v>
      </c>
      <c r="E18">
        <f>反应池!H111</f>
        <v>0</v>
      </c>
      <c r="F18">
        <f>反应池!I111</f>
        <v>0</v>
      </c>
      <c r="G18">
        <f>反应池!J111</f>
        <v>0</v>
      </c>
      <c r="H18">
        <f>反应池!D112</f>
        <v>8.27</v>
      </c>
      <c r="I18">
        <f>反应池!E112</f>
        <v>0.01</v>
      </c>
      <c r="J18">
        <f>反应池!G112</f>
        <v>0</v>
      </c>
      <c r="K18">
        <f>反应池!H112</f>
        <v>0</v>
      </c>
      <c r="L18">
        <f>反应池!I112</f>
        <v>0</v>
      </c>
      <c r="M18">
        <f>反应池!J112</f>
        <v>0</v>
      </c>
      <c r="N18">
        <f>反应池!D113</f>
        <v>8.21</v>
      </c>
      <c r="O18">
        <f>反应池!E113</f>
        <v>0.57</v>
      </c>
      <c r="P18">
        <f>反应池!G113</f>
        <v>970</v>
      </c>
      <c r="Q18">
        <f>反应池!H113</f>
        <v>0</v>
      </c>
      <c r="R18">
        <f>反应池!I113</f>
        <v>0</v>
      </c>
      <c r="S18">
        <f>反应池!J113</f>
        <v>0</v>
      </c>
      <c r="T18">
        <f>反应池!D114</f>
        <v>8.15</v>
      </c>
      <c r="U18">
        <f>反应池!E114</f>
        <v>0.09</v>
      </c>
      <c r="V18">
        <f>反应池!G114</f>
        <v>0</v>
      </c>
      <c r="W18">
        <f>反应池!H114</f>
        <v>0</v>
      </c>
      <c r="X18">
        <f>反应池!I114</f>
        <v>0</v>
      </c>
      <c r="Y18">
        <f>反应池!J114</f>
        <v>0</v>
      </c>
      <c r="Z18">
        <f>反应池!D115</f>
        <v>8.02</v>
      </c>
      <c r="AA18">
        <f>反应池!E115</f>
        <v>0.53</v>
      </c>
      <c r="AB18">
        <f>反应池!G115</f>
        <v>706</v>
      </c>
      <c r="AC18">
        <f>反应池!H115</f>
        <v>0</v>
      </c>
      <c r="AD18">
        <f>反应池!I115</f>
        <v>0</v>
      </c>
      <c r="AE18">
        <f>反应池!J115</f>
        <v>0</v>
      </c>
    </row>
    <row r="19" spans="1:31">
      <c r="A19" s="2">
        <v>43085</v>
      </c>
      <c r="B19">
        <f>反应池!D116</f>
        <v>8.85</v>
      </c>
      <c r="C19">
        <f>反应池!E116</f>
        <v>0.06</v>
      </c>
      <c r="D19">
        <f>反应池!G116</f>
        <v>1165</v>
      </c>
      <c r="E19">
        <f>反应池!H116</f>
        <v>265.3214</v>
      </c>
      <c r="F19">
        <f>反应池!I116</f>
        <v>0.503275</v>
      </c>
      <c r="G19">
        <v>0</v>
      </c>
      <c r="H19">
        <f>反应池!D117</f>
        <v>8.6</v>
      </c>
      <c r="I19">
        <f>反应池!E117</f>
        <v>0.48</v>
      </c>
      <c r="J19">
        <f>反应池!G117</f>
        <v>0</v>
      </c>
      <c r="K19">
        <f>反应池!H117</f>
        <v>224.4702</v>
      </c>
      <c r="L19">
        <f>反应池!I117</f>
        <v>0.1485</v>
      </c>
      <c r="M19">
        <f>反应池!J117</f>
        <v>0</v>
      </c>
      <c r="N19">
        <f>反应池!D118</f>
        <v>8.09</v>
      </c>
      <c r="O19">
        <f>反应池!E118</f>
        <v>0.65</v>
      </c>
      <c r="P19">
        <f>反应池!G118</f>
        <v>613</v>
      </c>
      <c r="Q19">
        <f>反应池!H118</f>
        <v>158.4798</v>
      </c>
      <c r="R19">
        <f>反应池!I118</f>
        <v>22.3375</v>
      </c>
      <c r="S19">
        <f>反应池!J118</f>
        <v>0</v>
      </c>
      <c r="T19">
        <f>反应池!D119</f>
        <v>8.23</v>
      </c>
      <c r="U19">
        <f>反应池!E119</f>
        <v>0.27</v>
      </c>
      <c r="V19">
        <f>反应池!G119</f>
        <v>0</v>
      </c>
      <c r="W19">
        <f>反应池!H119</f>
        <v>161.6222</v>
      </c>
      <c r="X19">
        <f>反应池!I119</f>
        <v>2.285</v>
      </c>
      <c r="Y19">
        <f>反应池!J119</f>
        <v>0</v>
      </c>
      <c r="Z19">
        <f>反应池!D120</f>
        <v>7.8</v>
      </c>
      <c r="AA19">
        <f>反应池!E120</f>
        <v>0.4</v>
      </c>
      <c r="AB19">
        <f>反应池!G120</f>
        <v>644</v>
      </c>
      <c r="AC19">
        <f>反应池!H120</f>
        <v>133.3406</v>
      </c>
      <c r="AD19">
        <f>反应池!I120</f>
        <v>37.7625</v>
      </c>
      <c r="AE19">
        <f>反应池!J120</f>
        <v>0</v>
      </c>
    </row>
    <row r="20" spans="1:31">
      <c r="A20" s="2">
        <v>43086</v>
      </c>
      <c r="B20">
        <f>反应池!D121</f>
        <v>0</v>
      </c>
      <c r="C20">
        <f>反应池!E121</f>
        <v>0</v>
      </c>
      <c r="D20">
        <f>反应池!G121</f>
        <v>0</v>
      </c>
      <c r="E20">
        <f>反应池!H121</f>
        <v>122.02796</v>
      </c>
      <c r="F20">
        <f>反应池!I121</f>
        <v>0.27975</v>
      </c>
      <c r="G20">
        <v>0</v>
      </c>
      <c r="H20">
        <f>反应池!D122</f>
        <v>0</v>
      </c>
      <c r="I20">
        <f>反应池!E122</f>
        <v>0</v>
      </c>
      <c r="J20">
        <f>反应池!G122</f>
        <v>0</v>
      </c>
      <c r="K20">
        <f>反应池!H122</f>
        <v>56.66604</v>
      </c>
      <c r="L20">
        <f>反应池!I122</f>
        <v>26.19375</v>
      </c>
      <c r="M20">
        <f>反应池!J122</f>
        <v>-1.93168</v>
      </c>
      <c r="N20">
        <f>反应池!D123</f>
        <v>0</v>
      </c>
      <c r="O20">
        <f>反应池!E123</f>
        <v>0</v>
      </c>
      <c r="P20">
        <f>反应池!G123</f>
        <v>0</v>
      </c>
      <c r="Q20">
        <f>反应池!H123</f>
        <v>16.44332</v>
      </c>
      <c r="R20">
        <f>反应池!I123</f>
        <v>83.729</v>
      </c>
      <c r="S20">
        <f>反应池!J123</f>
        <v>2.86304</v>
      </c>
      <c r="T20">
        <f>反应池!D124</f>
        <v>0</v>
      </c>
      <c r="U20">
        <f>反应池!E124</f>
        <v>0</v>
      </c>
      <c r="V20">
        <f>反应池!G124</f>
        <v>0</v>
      </c>
      <c r="W20">
        <f>反应池!H124</f>
        <v>37.81164</v>
      </c>
      <c r="X20">
        <f>反应池!I124</f>
        <v>71.85175</v>
      </c>
      <c r="Y20">
        <f>反应池!J124</f>
        <v>1.2648</v>
      </c>
      <c r="Z20">
        <f>反应池!D125</f>
        <v>0</v>
      </c>
      <c r="AA20">
        <f>反应池!E125</f>
        <v>0</v>
      </c>
      <c r="AB20">
        <f>反应池!G125</f>
        <v>0</v>
      </c>
      <c r="AC20">
        <f>反应池!H125</f>
        <v>16.44332</v>
      </c>
      <c r="AD20">
        <f>反应池!I125</f>
        <v>80.566875</v>
      </c>
      <c r="AE20">
        <f>反应池!J125</f>
        <v>5.60288</v>
      </c>
    </row>
    <row r="21" spans="1:31">
      <c r="A21" s="2">
        <v>43087</v>
      </c>
      <c r="B21">
        <f>反应池!D126</f>
        <v>8.71</v>
      </c>
      <c r="C21">
        <f>反应池!E126</f>
        <v>0.7</v>
      </c>
      <c r="D21">
        <f>反应池!G126</f>
        <v>0</v>
      </c>
      <c r="E21">
        <f>反应池!H126</f>
        <v>126.42732</v>
      </c>
      <c r="F21">
        <f>反应池!I126</f>
        <v>6.44975</v>
      </c>
      <c r="G21">
        <f>反应池!J126</f>
        <v>3.548</v>
      </c>
      <c r="H21">
        <f>反应池!D127</f>
        <v>8.39</v>
      </c>
      <c r="I21">
        <f>反应池!E127</f>
        <v>0.4</v>
      </c>
      <c r="J21">
        <f>反应池!G127</f>
        <v>0</v>
      </c>
      <c r="K21">
        <f>反应池!H127</f>
        <v>84.94764</v>
      </c>
      <c r="L21">
        <f>反应池!I127</f>
        <v>11.07725</v>
      </c>
      <c r="M21">
        <f>反应池!J127</f>
        <v>-3.98656</v>
      </c>
      <c r="N21">
        <f>反应池!D128</f>
        <v>7.74</v>
      </c>
      <c r="O21">
        <f>反应池!E128</f>
        <v>1.19</v>
      </c>
      <c r="P21">
        <f>反应池!G128</f>
        <v>0</v>
      </c>
      <c r="Q21">
        <f>反应池!H128</f>
        <v>1.67404</v>
      </c>
      <c r="R21">
        <f>反应池!I128</f>
        <v>81.10675</v>
      </c>
      <c r="S21">
        <f>反应池!J128</f>
        <v>11.08256</v>
      </c>
      <c r="T21">
        <f>反应池!D129</f>
        <v>7.79</v>
      </c>
      <c r="U21">
        <f>反应池!E129</f>
        <v>0.34</v>
      </c>
      <c r="V21">
        <f>反应池!G129</f>
        <v>0</v>
      </c>
      <c r="W21">
        <f>反应池!H129</f>
        <v>23.3566</v>
      </c>
      <c r="X21">
        <f>反应池!I129</f>
        <v>62.211125</v>
      </c>
      <c r="Y21">
        <f>反应池!J129</f>
        <v>-1.0184</v>
      </c>
      <c r="Z21">
        <f>反应池!D130</f>
        <v>8.07</v>
      </c>
      <c r="AA21">
        <f>反应池!E130</f>
        <v>6.63</v>
      </c>
      <c r="AB21">
        <f>反应池!G130</f>
        <v>0</v>
      </c>
      <c r="AC21">
        <f>反应池!H130</f>
        <v>0.10284</v>
      </c>
      <c r="AD21">
        <f>反应池!I130</f>
        <v>73.08575</v>
      </c>
      <c r="AE21">
        <f>反应池!J130</f>
        <v>13.59408</v>
      </c>
    </row>
    <row r="22" spans="1:31">
      <c r="A22" s="2">
        <v>43088</v>
      </c>
      <c r="B22">
        <f>反应池!D131</f>
        <v>8.72</v>
      </c>
      <c r="C22">
        <f>反应池!E131</f>
        <v>0.31</v>
      </c>
      <c r="D22">
        <f>反应池!G131</f>
        <v>0</v>
      </c>
      <c r="E22">
        <f>反应池!H131</f>
        <v>121.71372</v>
      </c>
      <c r="F22">
        <f>反应池!I131</f>
        <v>0.27975</v>
      </c>
      <c r="G22">
        <f>反应池!J131</f>
        <v>7.88608</v>
      </c>
      <c r="H22">
        <f>反应池!D132</f>
        <v>8.4</v>
      </c>
      <c r="I22">
        <f>反应池!E132</f>
        <v>0.16</v>
      </c>
      <c r="J22">
        <f>反应池!G132</f>
        <v>0</v>
      </c>
      <c r="K22">
        <f>反应池!H132</f>
        <v>76.7774</v>
      </c>
      <c r="L22">
        <f>反应池!I132</f>
        <v>8.7635</v>
      </c>
      <c r="M22">
        <f>反应池!J132</f>
        <v>9.48432</v>
      </c>
      <c r="N22">
        <f>反应池!D133</f>
        <v>7.79</v>
      </c>
      <c r="O22">
        <f>反应池!E133</f>
        <v>0.47</v>
      </c>
      <c r="P22">
        <f>反应池!G133</f>
        <v>0</v>
      </c>
      <c r="Q22">
        <f>反应池!H133</f>
        <v>0.731319999999999</v>
      </c>
      <c r="R22">
        <f>反应池!I133</f>
        <v>66.91575</v>
      </c>
      <c r="S22">
        <f>反应池!J133</f>
        <v>26.15168</v>
      </c>
      <c r="T22">
        <f>反应池!D134</f>
        <v>7.84</v>
      </c>
      <c r="U22">
        <f>反应池!E134</f>
        <v>0.79</v>
      </c>
      <c r="V22">
        <f>反应池!G134</f>
        <v>0</v>
      </c>
      <c r="W22">
        <f>反应池!H134</f>
        <v>7.95884</v>
      </c>
      <c r="X22">
        <f>反应池!I134</f>
        <v>60.283</v>
      </c>
      <c r="Y22">
        <f>反应池!J134</f>
        <v>9.94096</v>
      </c>
      <c r="Z22">
        <f>反应池!D135</f>
        <v>7.93</v>
      </c>
      <c r="AA22">
        <f>反应池!E135</f>
        <v>4.08</v>
      </c>
      <c r="AB22">
        <f>反应池!G135</f>
        <v>0</v>
      </c>
      <c r="AC22">
        <f>反应池!H135</f>
        <v>-0.2114</v>
      </c>
      <c r="AD22">
        <f>反应池!I135</f>
        <v>62.828125</v>
      </c>
      <c r="AE22">
        <f>反应池!J135</f>
        <v>34.59952</v>
      </c>
    </row>
    <row r="23" spans="1:31">
      <c r="A23" s="2">
        <v>43089</v>
      </c>
      <c r="B23">
        <f>反应池!D136</f>
        <v>8.51</v>
      </c>
      <c r="C23">
        <f>反应池!E136</f>
        <v>0.19</v>
      </c>
      <c r="D23">
        <f>反应池!G136</f>
        <v>640</v>
      </c>
      <c r="E23">
        <f>反应池!H136</f>
        <v>102.17942</v>
      </c>
      <c r="F23">
        <v>0</v>
      </c>
      <c r="G23">
        <f>反应池!J136</f>
        <v>2.9156</v>
      </c>
      <c r="H23">
        <f>反应池!D137</f>
        <v>8.58</v>
      </c>
      <c r="I23">
        <f>反应池!E137</f>
        <v>0.22</v>
      </c>
      <c r="J23">
        <f>反应池!G137</f>
        <v>0</v>
      </c>
      <c r="K23">
        <f>反应池!H137</f>
        <v>74.36918</v>
      </c>
      <c r="L23">
        <f>反应池!I137</f>
        <v>-0.414375</v>
      </c>
      <c r="M23">
        <f>反应池!J137</f>
        <v>0.404079999999998</v>
      </c>
      <c r="N23">
        <f>反应池!D138</f>
        <v>7.9</v>
      </c>
      <c r="O23">
        <f>反应池!E138</f>
        <v>0.54</v>
      </c>
      <c r="P23">
        <f>反应池!G138</f>
        <v>0</v>
      </c>
      <c r="Q23">
        <f>反应池!H138</f>
        <v>23.61942</v>
      </c>
      <c r="R23">
        <f>反应池!I138</f>
        <v>34.0605</v>
      </c>
      <c r="S23">
        <f>反应池!J138</f>
        <v>12.6192</v>
      </c>
      <c r="T23">
        <f>反应池!D139</f>
        <v>8.03</v>
      </c>
      <c r="U23">
        <f>反应池!E139</f>
        <v>0.32</v>
      </c>
      <c r="V23">
        <f>反应池!G139</f>
        <v>571</v>
      </c>
      <c r="W23">
        <f>反应池!H139</f>
        <v>22.51958</v>
      </c>
      <c r="X23">
        <f>反应池!I139</f>
        <v>31.052625</v>
      </c>
      <c r="Y23">
        <f>反应池!J139</f>
        <v>2.00232</v>
      </c>
      <c r="Z23">
        <f>反应池!D140</f>
        <v>7.8</v>
      </c>
      <c r="AA23">
        <f>反应池!E140</f>
        <v>0.1</v>
      </c>
      <c r="AB23">
        <f>反应池!G140</f>
        <v>0</v>
      </c>
      <c r="AC23">
        <f>反应池!H140</f>
        <v>4.29366</v>
      </c>
      <c r="AD23">
        <f>反应池!I140</f>
        <v>33.135</v>
      </c>
      <c r="AE23">
        <f>反应池!J140</f>
        <v>23.00776</v>
      </c>
    </row>
    <row r="24" spans="1:31">
      <c r="A24" s="2">
        <v>43090</v>
      </c>
      <c r="B24">
        <f>反应池!D141</f>
        <v>8.24</v>
      </c>
      <c r="C24">
        <f>反应池!E141</f>
        <v>0.08</v>
      </c>
      <c r="D24">
        <f>反应池!G141</f>
        <v>662</v>
      </c>
      <c r="E24">
        <f>反应池!H141</f>
        <v>111.13526</v>
      </c>
      <c r="F24">
        <v>0</v>
      </c>
      <c r="G24">
        <f>反应池!J141</f>
        <v>3.14392</v>
      </c>
      <c r="H24">
        <f>反应池!D142</f>
        <v>8.34</v>
      </c>
      <c r="I24">
        <f>反应池!E142</f>
        <v>0.27</v>
      </c>
      <c r="J24">
        <f>反应池!G142</f>
        <v>0</v>
      </c>
      <c r="K24">
        <f>反应池!H142</f>
        <v>90.39542</v>
      </c>
      <c r="L24">
        <f>反应池!I142</f>
        <v>-0.414375</v>
      </c>
      <c r="M24">
        <f>反应池!J142</f>
        <v>0.974880000000002</v>
      </c>
      <c r="N24">
        <f>反应池!D143</f>
        <v>8.13</v>
      </c>
      <c r="O24">
        <f>反应池!E143</f>
        <v>0.46</v>
      </c>
      <c r="P24">
        <f>反应池!G143</f>
        <v>610</v>
      </c>
      <c r="Q24">
        <f>反应池!H143</f>
        <v>62.11382</v>
      </c>
      <c r="R24">
        <f>反应池!I143</f>
        <v>9.22625</v>
      </c>
      <c r="S24">
        <f>反应池!J143</f>
        <v>3.60056</v>
      </c>
      <c r="T24">
        <f>反应池!D144</f>
        <v>8.16</v>
      </c>
      <c r="U24">
        <f>反应池!E144</f>
        <v>0.35</v>
      </c>
      <c r="V24">
        <f>反应池!G144</f>
        <v>0</v>
      </c>
      <c r="W24">
        <f>反应池!H144</f>
        <v>49.07286</v>
      </c>
      <c r="X24">
        <f>反应池!I144</f>
        <v>7.68375</v>
      </c>
      <c r="Y24">
        <f>反应池!J144</f>
        <v>-1.87912</v>
      </c>
      <c r="Z24">
        <f>反应池!D145</f>
        <v>8.04</v>
      </c>
      <c r="AA24">
        <f>反应池!E145</f>
        <v>0.16</v>
      </c>
      <c r="AB24">
        <f>反应池!G145</f>
        <v>530</v>
      </c>
      <c r="AC24">
        <f>反应池!H145</f>
        <v>27.3903</v>
      </c>
      <c r="AD24">
        <f>反应池!I145</f>
        <v>11.54</v>
      </c>
      <c r="AE24">
        <f>反应池!J145</f>
        <v>9.08024</v>
      </c>
    </row>
    <row r="25" spans="1:31">
      <c r="A25" s="2">
        <v>43091</v>
      </c>
      <c r="B25">
        <f>反应池!D146</f>
        <v>8.26</v>
      </c>
      <c r="C25">
        <v>0</v>
      </c>
      <c r="D25">
        <f>反应池!G146</f>
        <v>0</v>
      </c>
      <c r="E25">
        <f>反应池!H146</f>
        <v>122.4479</v>
      </c>
      <c r="F25">
        <v>0</v>
      </c>
      <c r="G25">
        <f>反应池!J146</f>
        <v>1.43152</v>
      </c>
      <c r="H25">
        <f>反应池!D147</f>
        <v>8.34</v>
      </c>
      <c r="I25" t="str">
        <f>反应池!E147</f>
        <v>/</v>
      </c>
      <c r="J25">
        <f>反应池!G147</f>
        <v>0</v>
      </c>
      <c r="K25">
        <f>反应池!H147</f>
        <v>116.63446</v>
      </c>
      <c r="L25">
        <f>反应池!I147</f>
        <v>0.58825</v>
      </c>
      <c r="M25">
        <f>反应池!J147</f>
        <v>0.746560000000001</v>
      </c>
      <c r="N25">
        <f>反应池!D148</f>
        <v>8</v>
      </c>
      <c r="O25">
        <f>反应池!E148</f>
        <v>0.67</v>
      </c>
      <c r="P25">
        <f>反应池!G148</f>
        <v>0</v>
      </c>
      <c r="Q25">
        <f>反应池!H148</f>
        <v>98.56566</v>
      </c>
      <c r="R25">
        <f>反应池!I148</f>
        <v>25.26825</v>
      </c>
      <c r="S25">
        <f>反应池!J148</f>
        <v>0.860720000000002</v>
      </c>
      <c r="T25">
        <f>反应池!D149</f>
        <v>8.08</v>
      </c>
      <c r="U25">
        <f>反应池!E149</f>
        <v>0.13</v>
      </c>
      <c r="V25">
        <f>反应池!G149</f>
        <v>0</v>
      </c>
      <c r="W25">
        <f>反应池!H149</f>
        <v>95.42326</v>
      </c>
      <c r="X25">
        <f>反应池!I149</f>
        <v>5.987</v>
      </c>
      <c r="Y25">
        <f>反应池!J149</f>
        <v>0.289920000000001</v>
      </c>
      <c r="Z25">
        <f>反应池!D150</f>
        <v>7.99</v>
      </c>
      <c r="AA25">
        <f>反应池!E150</f>
        <v>0.12</v>
      </c>
      <c r="AB25">
        <f>反应池!G150</f>
        <v>0</v>
      </c>
      <c r="AC25">
        <f>反应池!H150</f>
        <v>89.76694</v>
      </c>
      <c r="AD25">
        <f>反应池!I150</f>
        <v>9.689</v>
      </c>
      <c r="AE25">
        <f>反应池!J150</f>
        <v>-0.85168</v>
      </c>
    </row>
    <row r="26" spans="1:31">
      <c r="A26" s="2">
        <v>43092</v>
      </c>
      <c r="B26">
        <f>反应池!D151</f>
        <v>8.54</v>
      </c>
      <c r="C26">
        <f>反应池!E151</f>
        <v>0.23</v>
      </c>
      <c r="D26">
        <f>反应池!G151</f>
        <v>605</v>
      </c>
      <c r="E26">
        <f>反应池!H151</f>
        <v>122.91926</v>
      </c>
      <c r="F26">
        <f>反应池!I151</f>
        <v>1.451</v>
      </c>
      <c r="G26">
        <f>反应池!J151</f>
        <v>0</v>
      </c>
      <c r="H26">
        <f>反应池!D152</f>
        <v>8.69</v>
      </c>
      <c r="I26">
        <f>反应池!E152</f>
        <v>0.35</v>
      </c>
      <c r="J26">
        <f>反应池!G152</f>
        <v>0</v>
      </c>
      <c r="K26">
        <f>反应池!H152</f>
        <v>112.2351</v>
      </c>
      <c r="L26">
        <f>反应池!I152</f>
        <v>9.5105625</v>
      </c>
      <c r="M26">
        <f>反应池!J152</f>
        <v>0</v>
      </c>
      <c r="N26">
        <f>反应池!D153</f>
        <v>7.8</v>
      </c>
      <c r="O26">
        <f>反应池!E153</f>
        <v>0.47</v>
      </c>
      <c r="P26">
        <f>反应池!G153</f>
        <v>678</v>
      </c>
      <c r="Q26">
        <f>反应池!H153</f>
        <v>83.79638</v>
      </c>
      <c r="R26">
        <f>反应池!I153</f>
        <v>32.45525</v>
      </c>
      <c r="S26">
        <f>反应池!J153</f>
        <v>0</v>
      </c>
      <c r="T26">
        <f>反应池!D154</f>
        <v>7.96</v>
      </c>
      <c r="U26">
        <f>反应池!E154</f>
        <v>0.24</v>
      </c>
      <c r="V26">
        <f>反应池!G154</f>
        <v>0</v>
      </c>
      <c r="W26">
        <f>反应池!H154</f>
        <v>96.99446</v>
      </c>
      <c r="X26">
        <f>反应池!I154</f>
        <v>15.9890625</v>
      </c>
      <c r="Y26">
        <f>反应池!J154</f>
        <v>0</v>
      </c>
      <c r="Z26">
        <f>反应池!D155</f>
        <v>7.7</v>
      </c>
      <c r="AA26">
        <f>反应池!E155</f>
        <v>0.73</v>
      </c>
      <c r="AB26">
        <f>反应池!G155</f>
        <v>526</v>
      </c>
      <c r="AC26">
        <f>反应池!H155</f>
        <v>86.3103</v>
      </c>
      <c r="AD26">
        <f>反应池!I155</f>
        <v>24.7813125</v>
      </c>
      <c r="AE26">
        <f>反应池!J155</f>
        <v>0</v>
      </c>
    </row>
    <row r="27" spans="1:31">
      <c r="A27" s="2">
        <v>43093</v>
      </c>
      <c r="B27">
        <f>反应池!D156</f>
        <v>0</v>
      </c>
      <c r="C27">
        <f>反应池!E156</f>
        <v>0</v>
      </c>
      <c r="D27">
        <f>反应池!G156</f>
        <v>620</v>
      </c>
      <c r="E27">
        <f>反应池!H156</f>
        <v>110.6639</v>
      </c>
      <c r="F27">
        <f>反应池!I156</f>
        <v>37.993875</v>
      </c>
      <c r="G27">
        <f>反应池!J156</f>
        <v>0.860720000000002</v>
      </c>
      <c r="H27">
        <f>反应池!D157</f>
        <v>0</v>
      </c>
      <c r="I27">
        <f>反应池!E157</f>
        <v>0</v>
      </c>
      <c r="J27">
        <f>反应池!G157</f>
        <v>0</v>
      </c>
      <c r="K27">
        <f>反应池!H157</f>
        <v>95.7375</v>
      </c>
      <c r="L27">
        <f>反应池!I157</f>
        <v>44.5495</v>
      </c>
      <c r="M27">
        <f>反应池!J157</f>
        <v>-0.62336</v>
      </c>
      <c r="N27">
        <f>反应池!D158</f>
        <v>0</v>
      </c>
      <c r="O27">
        <f>反应池!E158</f>
        <v>0</v>
      </c>
      <c r="P27">
        <f>反应池!G158</f>
        <v>529</v>
      </c>
      <c r="Q27">
        <f>反应池!H158</f>
        <v>35.08918</v>
      </c>
      <c r="R27">
        <f>反应池!I158</f>
        <v>148.436875</v>
      </c>
      <c r="S27">
        <f>反应池!J158</f>
        <v>7.02536</v>
      </c>
      <c r="T27">
        <f>反应池!D159</f>
        <v>0</v>
      </c>
      <c r="U27">
        <f>反应池!E159</f>
        <v>0</v>
      </c>
      <c r="V27">
        <f>反应池!G159</f>
        <v>0</v>
      </c>
      <c r="W27">
        <f>反应池!H159</f>
        <v>57.87158</v>
      </c>
      <c r="X27">
        <f>反应池!I159</f>
        <v>100.54225</v>
      </c>
      <c r="Y27">
        <f>反应池!J159</f>
        <v>1.774</v>
      </c>
      <c r="Z27">
        <f>反应池!D160</f>
        <v>0</v>
      </c>
      <c r="AA27">
        <f>反应池!E160</f>
        <v>0</v>
      </c>
      <c r="AB27">
        <f>反应池!G160</f>
        <v>506</v>
      </c>
      <c r="AC27">
        <f>反应池!H160</f>
        <v>47.8159</v>
      </c>
      <c r="AD27">
        <f>反应池!I160</f>
        <v>117.3555</v>
      </c>
      <c r="AE27">
        <f>反应池!J160</f>
        <v>0.746560000000001</v>
      </c>
    </row>
    <row r="28" spans="1:31">
      <c r="A28" s="2">
        <v>43094</v>
      </c>
      <c r="B28">
        <f>反应池!D161</f>
        <v>0</v>
      </c>
      <c r="C28">
        <f>反应池!E161</f>
        <v>0</v>
      </c>
      <c r="D28">
        <f>反应池!G161</f>
        <v>0</v>
      </c>
      <c r="E28">
        <f>反应池!H161</f>
        <v>105.9503</v>
      </c>
      <c r="F28">
        <f>反应池!I161</f>
        <v>16.707375</v>
      </c>
      <c r="G28">
        <f>反应池!J161</f>
        <v>4.0572</v>
      </c>
      <c r="H28">
        <f>反应池!D162</f>
        <v>0</v>
      </c>
      <c r="I28">
        <f>反应池!E162</f>
        <v>0</v>
      </c>
      <c r="J28">
        <f>反应池!G162</f>
        <v>0</v>
      </c>
      <c r="K28">
        <f>反应池!H162</f>
        <v>100.76534</v>
      </c>
      <c r="L28">
        <f>反应池!I162</f>
        <v>7.99225</v>
      </c>
      <c r="M28">
        <f>反应池!J162</f>
        <v>1.08904</v>
      </c>
      <c r="N28">
        <f>反应池!D163</f>
        <v>0</v>
      </c>
      <c r="O28">
        <f>反应池!E163</f>
        <v>0</v>
      </c>
      <c r="P28">
        <f>反应池!G163</f>
        <v>0</v>
      </c>
      <c r="Q28">
        <f>反应池!H163</f>
        <v>59.44278</v>
      </c>
      <c r="R28">
        <f>反应池!I163</f>
        <v>48.482875</v>
      </c>
      <c r="S28">
        <f>反应池!J163</f>
        <v>9.30856</v>
      </c>
      <c r="T28">
        <f>反应池!D164</f>
        <v>0</v>
      </c>
      <c r="U28">
        <f>反应池!E164</f>
        <v>0</v>
      </c>
      <c r="V28">
        <f>反应池!G164</f>
        <v>0</v>
      </c>
      <c r="W28">
        <f>反应池!H164</f>
        <v>54.1007</v>
      </c>
      <c r="X28">
        <f>反应池!I164</f>
        <v>45.397875</v>
      </c>
      <c r="Y28">
        <f>反应池!J164</f>
        <v>4.17136</v>
      </c>
      <c r="Z28">
        <f>反应池!D165</f>
        <v>0</v>
      </c>
      <c r="AA28">
        <f>反应池!E165</f>
        <v>0</v>
      </c>
      <c r="AB28">
        <f>反应池!G165</f>
        <v>0</v>
      </c>
      <c r="AC28">
        <f>反应池!H165</f>
        <v>24.87638</v>
      </c>
      <c r="AD28">
        <f>反应池!I165</f>
        <v>70.92625</v>
      </c>
      <c r="AE28">
        <f>反应池!J165</f>
        <v>5.54128</v>
      </c>
    </row>
    <row r="29" spans="1:31">
      <c r="A29" s="2">
        <v>43095</v>
      </c>
      <c r="B29">
        <f>反应池!D166</f>
        <v>0</v>
      </c>
      <c r="C29">
        <f>反应池!E166</f>
        <v>0</v>
      </c>
      <c r="D29">
        <f>反应池!G166</f>
        <v>618</v>
      </c>
      <c r="E29">
        <f>反应池!H166</f>
        <v>125.43318</v>
      </c>
      <c r="F29">
        <f>反应池!I166</f>
        <v>1.436625</v>
      </c>
      <c r="G29">
        <v>0</v>
      </c>
      <c r="H29">
        <f>反应池!D167</f>
        <v>0</v>
      </c>
      <c r="I29">
        <f>反应池!E167</f>
        <v>0</v>
      </c>
      <c r="J29">
        <f>反应池!G167</f>
        <v>584</v>
      </c>
      <c r="K29">
        <f>反应池!H167</f>
        <v>121.50518</v>
      </c>
      <c r="L29">
        <f>反应池!I167</f>
        <v>0.973875</v>
      </c>
      <c r="M29">
        <f>反应池!J167</f>
        <v>-0.5092</v>
      </c>
      <c r="N29">
        <f>反应池!D168</f>
        <v>0</v>
      </c>
      <c r="O29">
        <f>反应池!E168</f>
        <v>0</v>
      </c>
      <c r="P29">
        <f>反应池!G168</f>
        <v>517</v>
      </c>
      <c r="Q29">
        <f>反应池!H168</f>
        <v>92.5951</v>
      </c>
      <c r="R29">
        <f>反应池!I168</f>
        <v>26.50225</v>
      </c>
      <c r="S29">
        <f>反应池!J168</f>
        <v>1.88816</v>
      </c>
      <c r="T29">
        <f>反应池!D169</f>
        <v>0</v>
      </c>
      <c r="U29">
        <f>反应池!E169</f>
        <v>0</v>
      </c>
      <c r="V29">
        <f>反应池!G169</f>
        <v>501</v>
      </c>
      <c r="W29">
        <f>反应池!H169</f>
        <v>88.82422</v>
      </c>
      <c r="X29">
        <f>反应池!I169</f>
        <v>28.04475</v>
      </c>
      <c r="Y29">
        <f>反应池!J169</f>
        <v>1.08904</v>
      </c>
      <c r="Z29">
        <f>反应池!D170</f>
        <v>0</v>
      </c>
      <c r="AA29">
        <f>反应池!E170</f>
        <v>0</v>
      </c>
      <c r="AB29">
        <f>反应池!G170</f>
        <v>512</v>
      </c>
      <c r="AC29">
        <f>反应池!H170</f>
        <v>47.8159</v>
      </c>
      <c r="AD29">
        <f>反应池!I170</f>
        <v>56.581</v>
      </c>
      <c r="AE29">
        <f>反应池!J170</f>
        <v>3.37224</v>
      </c>
    </row>
    <row r="30" spans="1:31">
      <c r="A30" s="2">
        <v>43096</v>
      </c>
      <c r="B30">
        <f>反应池!D171</f>
        <v>8.31</v>
      </c>
      <c r="C30">
        <f>反应池!E171</f>
        <v>0.12</v>
      </c>
      <c r="D30">
        <f>反应池!G171</f>
        <v>833</v>
      </c>
      <c r="E30">
        <f>反应池!H171</f>
        <v>202.89334</v>
      </c>
      <c r="F30">
        <f>反应池!I171</f>
        <v>18.6355</v>
      </c>
      <c r="G30">
        <f>反应池!J171</f>
        <v>11.24928</v>
      </c>
      <c r="H30">
        <f>反应池!D172</f>
        <v>8.48</v>
      </c>
      <c r="I30">
        <f>反应池!E172</f>
        <v>0.27</v>
      </c>
      <c r="J30">
        <f>反应池!G172</f>
        <v>0</v>
      </c>
      <c r="K30">
        <f>反应池!H172</f>
        <v>153.40054</v>
      </c>
      <c r="L30">
        <f>反应池!I172</f>
        <v>1.20525</v>
      </c>
      <c r="M30">
        <f>反应池!J172</f>
        <v>1.88816</v>
      </c>
      <c r="N30">
        <f>反应池!D173</f>
        <v>8.34</v>
      </c>
      <c r="O30">
        <f>反应池!E173</f>
        <v>1.21</v>
      </c>
      <c r="P30">
        <f>反应池!G173</f>
        <v>0</v>
      </c>
      <c r="Q30">
        <f>反应池!H173</f>
        <v>137.53142</v>
      </c>
      <c r="R30">
        <f>反应池!I173</f>
        <v>4.4445</v>
      </c>
      <c r="S30">
        <f>反应池!J173</f>
        <v>-0.62336</v>
      </c>
      <c r="T30">
        <f>反应池!D174</f>
        <v>8.16</v>
      </c>
      <c r="U30">
        <f>反应池!E174</f>
        <v>0.06</v>
      </c>
      <c r="V30">
        <f>反应池!G174</f>
        <v>677</v>
      </c>
      <c r="W30">
        <f>反应池!H174</f>
        <v>101.55094</v>
      </c>
      <c r="X30">
        <f>反应池!I174</f>
        <v>5.37</v>
      </c>
      <c r="Y30">
        <f>反应池!J174</f>
        <v>-0.212384000000001</v>
      </c>
      <c r="Z30">
        <f>反应池!D175</f>
        <v>7.74</v>
      </c>
      <c r="AA30">
        <f>反应池!E175</f>
        <v>0.47</v>
      </c>
      <c r="AB30">
        <f>反应池!G175</f>
        <v>541</v>
      </c>
      <c r="AC30">
        <f>反应池!H175</f>
        <v>24.87638</v>
      </c>
      <c r="AD30">
        <f>反应池!I175</f>
        <v>74.93675</v>
      </c>
      <c r="AE30">
        <f>反应池!J175</f>
        <v>48.35128</v>
      </c>
    </row>
    <row r="31" spans="1:31">
      <c r="A31" s="2">
        <v>43097</v>
      </c>
      <c r="B31">
        <f>反应池!D176</f>
        <v>8.28</v>
      </c>
      <c r="C31">
        <f>反应池!E176</f>
        <v>0.14</v>
      </c>
      <c r="D31">
        <f>反应池!G176</f>
        <v>0</v>
      </c>
      <c r="E31">
        <f>反应池!H176</f>
        <v>190.7951</v>
      </c>
      <c r="F31">
        <f>反应池!I176</f>
        <v>1.3595</v>
      </c>
      <c r="G31">
        <f>反应池!J176</f>
        <v>7.25368</v>
      </c>
      <c r="H31">
        <f>反应池!D177</f>
        <v>8.43</v>
      </c>
      <c r="I31">
        <f>反应池!E177</f>
        <v>0.08</v>
      </c>
      <c r="J31">
        <f>反应池!G177</f>
        <v>0</v>
      </c>
      <c r="K31">
        <f>反应池!H177</f>
        <v>160.9423</v>
      </c>
      <c r="L31">
        <f>反应池!I177</f>
        <v>-0.260125</v>
      </c>
      <c r="M31">
        <f>反应池!J177</f>
        <v>1.65984</v>
      </c>
      <c r="N31">
        <f>反应池!D178</f>
        <v>7.95</v>
      </c>
      <c r="O31">
        <f>反应池!E178</f>
        <v>0.48</v>
      </c>
      <c r="P31">
        <f>反应池!G178</f>
        <v>0</v>
      </c>
      <c r="Q31">
        <f>反应池!H178</f>
        <v>118.20566</v>
      </c>
      <c r="R31">
        <f>反应池!I178</f>
        <v>37.068375</v>
      </c>
      <c r="S31">
        <f>反应池!J178</f>
        <v>2.80144</v>
      </c>
      <c r="T31">
        <f>反应池!D179</f>
        <v>8.17</v>
      </c>
      <c r="U31">
        <f>反应池!E179</f>
        <v>0.03</v>
      </c>
      <c r="V31">
        <f>反应池!G179</f>
        <v>0</v>
      </c>
      <c r="W31">
        <f>反应池!H179</f>
        <v>116.9487</v>
      </c>
      <c r="X31">
        <f>反应池!I179</f>
        <v>8.377875</v>
      </c>
      <c r="Y31">
        <f>反应池!J179</f>
        <v>0.974880000000002</v>
      </c>
      <c r="Z31">
        <f>反应池!D180</f>
        <v>7.92</v>
      </c>
      <c r="AA31">
        <f>反应池!E180</f>
        <v>0.28</v>
      </c>
      <c r="AB31">
        <f>反应池!G180</f>
        <v>0</v>
      </c>
      <c r="AC31">
        <f>反应池!H180</f>
        <v>88.19574</v>
      </c>
      <c r="AD31">
        <f>反应池!I180</f>
        <v>31.361125</v>
      </c>
      <c r="AE31">
        <f>反应池!J180</f>
        <v>10.79264</v>
      </c>
    </row>
    <row r="32" spans="1:31">
      <c r="A32" s="2">
        <v>43100</v>
      </c>
      <c r="B32">
        <f>反应池!D191</f>
        <v>8.18</v>
      </c>
      <c r="C32">
        <f>反应池!E191</f>
        <v>0</v>
      </c>
      <c r="D32">
        <f>反应池!G191</f>
        <v>0</v>
      </c>
      <c r="E32">
        <f>反应池!H191</f>
        <v>162.5135</v>
      </c>
      <c r="F32">
        <f>反应池!I191</f>
        <v>27.42775</v>
      </c>
      <c r="G32">
        <f>反应池!J191</f>
        <v>7.93863999999999</v>
      </c>
      <c r="H32">
        <f>反应池!D192</f>
        <v>8.2</v>
      </c>
      <c r="I32">
        <f>反应池!E192</f>
        <v>0.29</v>
      </c>
      <c r="J32">
        <f>反应池!G192</f>
        <v>0</v>
      </c>
      <c r="K32">
        <f>反应池!H192</f>
        <v>134.38902</v>
      </c>
      <c r="L32">
        <f>反应池!I192</f>
        <v>34.137625</v>
      </c>
      <c r="M32">
        <f>反应池!J192</f>
        <v>3.4864</v>
      </c>
      <c r="N32">
        <f>反应池!D193</f>
        <v>7.74</v>
      </c>
      <c r="O32">
        <f>反应池!E193</f>
        <v>0.71</v>
      </c>
      <c r="P32">
        <f>反应池!G193</f>
        <v>0</v>
      </c>
      <c r="Q32">
        <f>反应池!H193</f>
        <v>70.44118</v>
      </c>
      <c r="R32">
        <f>反应池!I193</f>
        <v>66.1445</v>
      </c>
      <c r="S32">
        <f>反应池!J193</f>
        <v>13.53248</v>
      </c>
      <c r="T32">
        <f>反应池!D194</f>
        <v>7.71</v>
      </c>
      <c r="U32">
        <f>反应池!E194</f>
        <v>0.22</v>
      </c>
      <c r="V32">
        <f>反应池!G194</f>
        <v>0</v>
      </c>
      <c r="W32">
        <f>反应池!H194</f>
        <v>86.62454</v>
      </c>
      <c r="X32">
        <f>反应池!I194</f>
        <v>41.387375</v>
      </c>
      <c r="Y32">
        <f>反应池!J194</f>
        <v>5.54128</v>
      </c>
      <c r="Z32">
        <f>反应池!D195</f>
        <v>7.4</v>
      </c>
      <c r="AA32">
        <f>反应池!E195</f>
        <v>0.35</v>
      </c>
      <c r="AB32">
        <f>反应池!G195</f>
        <v>0</v>
      </c>
      <c r="AC32">
        <f>反应池!H195</f>
        <v>48.13014</v>
      </c>
      <c r="AD32">
        <f>反应池!I195</f>
        <v>58.971875</v>
      </c>
      <c r="AE32">
        <f>反应池!J195</f>
        <v>14.10328</v>
      </c>
    </row>
    <row r="33" spans="1:31">
      <c r="A33" s="2">
        <v>43102</v>
      </c>
      <c r="B33">
        <f>反应池!D201</f>
        <v>0</v>
      </c>
      <c r="C33">
        <f>反应池!E201</f>
        <v>0</v>
      </c>
      <c r="D33">
        <f>反应池!G201</f>
        <v>0</v>
      </c>
      <c r="E33">
        <f>反应池!H201</f>
        <v>91.49526</v>
      </c>
      <c r="F33">
        <f>反应池!I201</f>
        <v>25.962375</v>
      </c>
      <c r="G33">
        <f>反应池!J201</f>
        <v>11.93424</v>
      </c>
      <c r="H33">
        <f>反应池!D202</f>
        <v>0</v>
      </c>
      <c r="I33">
        <f>反应池!E202</f>
        <v>0</v>
      </c>
      <c r="J33">
        <f>反应池!G202</f>
        <v>0</v>
      </c>
      <c r="K33">
        <f>反应池!H202</f>
        <v>68.55574</v>
      </c>
      <c r="L33">
        <f>反应池!I202</f>
        <v>29.201625</v>
      </c>
      <c r="M33">
        <f>反应池!J202</f>
        <v>13.53248</v>
      </c>
      <c r="N33">
        <f>反应池!D203</f>
        <v>0</v>
      </c>
      <c r="O33">
        <f>反应池!E203</f>
        <v>0</v>
      </c>
      <c r="P33">
        <f>反应池!G203</f>
        <v>0</v>
      </c>
      <c r="Q33">
        <f>反应池!H203</f>
        <v>12.30678</v>
      </c>
      <c r="R33">
        <f>反应池!I203</f>
        <v>70.772</v>
      </c>
      <c r="S33">
        <f>反应池!J203</f>
        <v>25.40512</v>
      </c>
      <c r="T33">
        <f>反应池!D204</f>
        <v>0</v>
      </c>
      <c r="U33">
        <f>反应池!E204</f>
        <v>0</v>
      </c>
      <c r="V33">
        <f>反应池!G204</f>
        <v>0</v>
      </c>
      <c r="W33">
        <f>反应池!H204</f>
        <v>9.47862</v>
      </c>
      <c r="X33">
        <f>反应池!I204</f>
        <v>63.445125</v>
      </c>
      <c r="Y33">
        <f>反应池!J204</f>
        <v>24.14936</v>
      </c>
      <c r="Z33">
        <f>反应池!D205</f>
        <v>0</v>
      </c>
      <c r="AA33">
        <f>反应池!E205</f>
        <v>0</v>
      </c>
      <c r="AB33">
        <f>反应池!G205</f>
        <v>0</v>
      </c>
      <c r="AC33">
        <f>反应池!H205</f>
        <v>5.07926</v>
      </c>
      <c r="AD33">
        <f>反应池!I205</f>
        <v>44.780875</v>
      </c>
      <c r="AE33">
        <f>反应池!J205</f>
        <v>42.8716</v>
      </c>
    </row>
    <row r="34" spans="1:31">
      <c r="A34" s="2">
        <v>43103</v>
      </c>
      <c r="B34">
        <f>反应池!D206</f>
        <v>0</v>
      </c>
      <c r="C34">
        <f>反应池!E206</f>
        <v>0</v>
      </c>
      <c r="D34">
        <f>反应池!G206</f>
        <v>0</v>
      </c>
      <c r="E34">
        <f>反应池!H206</f>
        <v>100.13686</v>
      </c>
      <c r="F34">
        <f>反应池!I206</f>
        <v>9.3805</v>
      </c>
      <c r="G34">
        <f>反应池!J206</f>
        <v>23.23608</v>
      </c>
      <c r="H34">
        <f>反应池!D207</f>
        <v>0</v>
      </c>
      <c r="I34">
        <f>反应池!E207</f>
        <v>0</v>
      </c>
      <c r="J34">
        <f>反应池!G207</f>
        <v>0</v>
      </c>
      <c r="K34">
        <f>反应池!H207</f>
        <v>75.78326</v>
      </c>
      <c r="L34">
        <f>反应池!I207</f>
        <v>11.8485</v>
      </c>
      <c r="M34">
        <f>反应池!J207</f>
        <v>21.52368</v>
      </c>
      <c r="N34">
        <f>反应池!D208</f>
        <v>0</v>
      </c>
      <c r="O34">
        <f>反应池!E208</f>
        <v>0</v>
      </c>
      <c r="P34">
        <f>反应池!G208</f>
        <v>0</v>
      </c>
      <c r="Q34">
        <f>反应池!H208</f>
        <v>8.5359</v>
      </c>
      <c r="R34">
        <f>反应池!I208</f>
        <v>46.477625</v>
      </c>
      <c r="S34">
        <f>反应池!J208</f>
        <v>61.93632</v>
      </c>
      <c r="T34">
        <f>反应池!D209</f>
        <v>0</v>
      </c>
      <c r="U34">
        <f>反应池!E209</f>
        <v>0</v>
      </c>
      <c r="V34">
        <f>反应池!G209</f>
        <v>0</v>
      </c>
      <c r="W34">
        <f>反应池!H209</f>
        <v>13.2495</v>
      </c>
      <c r="X34">
        <f>反应池!I209</f>
        <v>36.759875</v>
      </c>
      <c r="Y34">
        <f>反应池!J209</f>
        <v>45.04064</v>
      </c>
      <c r="Z34">
        <f>反应池!D210</f>
        <v>0</v>
      </c>
      <c r="AA34">
        <f>反应池!E210</f>
        <v>0</v>
      </c>
      <c r="AB34">
        <f>反应池!G210</f>
        <v>0</v>
      </c>
      <c r="AC34">
        <f>反应池!H210</f>
        <v>5.3935</v>
      </c>
      <c r="AD34">
        <f>反应池!I210</f>
        <v>16.93875</v>
      </c>
      <c r="AE34">
        <f>反应池!J210</f>
        <v>61.59384</v>
      </c>
    </row>
    <row r="35" spans="1:31">
      <c r="A35" s="2">
        <v>43104</v>
      </c>
      <c r="B35">
        <f>反应池!D211</f>
        <v>0</v>
      </c>
      <c r="C35">
        <f>反应池!E211</f>
        <v>0</v>
      </c>
      <c r="D35">
        <f>反应池!G211</f>
        <v>0</v>
      </c>
      <c r="E35">
        <f>反应池!H211</f>
        <v>117.89142</v>
      </c>
      <c r="F35">
        <f>反应池!I211</f>
        <v>4.69025</v>
      </c>
      <c r="G35">
        <v>0</v>
      </c>
      <c r="H35">
        <f>反应池!D212</f>
        <v>0</v>
      </c>
      <c r="I35">
        <f>反应池!E212</f>
        <v>0</v>
      </c>
      <c r="J35">
        <f>反应池!G212</f>
        <v>0</v>
      </c>
      <c r="K35">
        <f>反应池!H212</f>
        <v>96.99446</v>
      </c>
      <c r="L35">
        <f>反应池!I212</f>
        <v>5.153</v>
      </c>
      <c r="M35">
        <f>反应池!J212</f>
        <v>9.1944</v>
      </c>
      <c r="N35">
        <f>反应池!D213</f>
        <v>0</v>
      </c>
      <c r="O35">
        <f>反应池!E213</f>
        <v>0</v>
      </c>
      <c r="P35">
        <f>反应池!G213</f>
        <v>0</v>
      </c>
      <c r="Q35">
        <f>反应池!H213</f>
        <v>75.46902</v>
      </c>
      <c r="R35">
        <f>反应池!I213</f>
        <v>13.791</v>
      </c>
      <c r="S35">
        <f>反应池!J213</f>
        <v>23.57856</v>
      </c>
      <c r="T35">
        <f>反应池!D214</f>
        <v>0</v>
      </c>
      <c r="U35">
        <f>反应池!E214</f>
        <v>0</v>
      </c>
      <c r="V35">
        <f>反应池!G214</f>
        <v>0</v>
      </c>
      <c r="W35">
        <f>反应池!H214</f>
        <v>74.05494</v>
      </c>
      <c r="X35">
        <f>反应池!I214</f>
        <v>8.39225</v>
      </c>
      <c r="Y35">
        <f>反应池!J214</f>
        <v>19.92544</v>
      </c>
      <c r="Z35">
        <f>反应池!D215</f>
        <v>0</v>
      </c>
      <c r="AA35">
        <f>反应池!E215</f>
        <v>0</v>
      </c>
      <c r="AB35">
        <f>反应池!G215</f>
        <v>0</v>
      </c>
      <c r="AC35">
        <f>反应池!H215</f>
        <v>60.85686</v>
      </c>
      <c r="AD35">
        <f>反应池!I215</f>
        <v>8.9706875</v>
      </c>
      <c r="AE35">
        <f>反应池!J215</f>
        <v>0</v>
      </c>
    </row>
  </sheetData>
  <conditionalFormatting sqref="D2:D35">
    <cfRule type="cellIs" dxfId="0" priority="1" stopIfTrue="1" operator="lessThanOrEqual">
      <formula>0</formula>
    </cfRule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"/>
  <sheetViews>
    <sheetView tabSelected="1" workbookViewId="0">
      <selection activeCell="G20" sqref="G20"/>
    </sheetView>
  </sheetViews>
  <sheetFormatPr defaultColWidth="8.8" defaultRowHeight="12.75" outlineLevelRow="1"/>
  <cols>
    <col min="1" max="1" width="9.3"/>
  </cols>
  <sheetData>
    <row r="1" spans="1:25">
      <c r="A1" t="s">
        <v>0</v>
      </c>
      <c r="B1" t="s">
        <v>60</v>
      </c>
      <c r="C1" s="1" t="s">
        <v>61</v>
      </c>
      <c r="D1" t="s">
        <v>62</v>
      </c>
      <c r="E1" s="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</row>
    <row r="2" spans="1:25">
      <c r="A2" s="2">
        <v>43214</v>
      </c>
      <c r="B2">
        <v>8.5</v>
      </c>
      <c r="C2">
        <v>8.3</v>
      </c>
      <c r="D2">
        <v>7.9</v>
      </c>
      <c r="E2">
        <v>7.5</v>
      </c>
      <c r="F2">
        <v>7.4</v>
      </c>
      <c r="G2">
        <v>0.3</v>
      </c>
      <c r="H2">
        <v>0.6</v>
      </c>
      <c r="I2">
        <v>0.35</v>
      </c>
      <c r="J2">
        <v>0.3</v>
      </c>
      <c r="K2">
        <v>3</v>
      </c>
      <c r="L2">
        <v>7</v>
      </c>
      <c r="M2">
        <v>10.5</v>
      </c>
      <c r="N2">
        <v>30</v>
      </c>
      <c r="O2">
        <v>32</v>
      </c>
      <c r="P2">
        <v>1.5</v>
      </c>
      <c r="Q2">
        <v>3.5</v>
      </c>
      <c r="R2">
        <v>1.5</v>
      </c>
      <c r="S2">
        <v>1.1</v>
      </c>
      <c r="T2">
        <v>50</v>
      </c>
      <c r="U2">
        <v>50</v>
      </c>
      <c r="V2">
        <v>50</v>
      </c>
      <c r="W2">
        <v>25</v>
      </c>
      <c r="X2">
        <v>50</v>
      </c>
      <c r="Y2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反应池</vt:lpstr>
      <vt:lpstr>进水 等</vt:lpstr>
      <vt:lpstr>标准曲线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2006-09-17T08:00:00Z</dcterms:created>
  <dcterms:modified xsi:type="dcterms:W3CDTF">2018-04-25T10:37:42Z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