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5317C32C-0577-4995-B144-7A973128CD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1" l="1"/>
  <c r="N10" i="1"/>
  <c r="N9" i="1"/>
  <c r="N8" i="1"/>
  <c r="N7" i="1"/>
  <c r="N6" i="1"/>
  <c r="N5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DBEBC942-7410-457B-8C31-C75CF15F3C8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1" authorId="0" shapeId="0" xr:uid="{4E66D664-9CF9-45B3-8239-2E21ADF90681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1" authorId="0" shapeId="0" xr:uid="{0A689348-B55D-44F3-884A-7738965B6B7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1" authorId="0" shapeId="0" xr:uid="{D594D1F6-2EF2-4289-90A0-941C15A0F5E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1" authorId="0" shapeId="0" xr:uid="{2E16719D-D5CB-4660-8536-7D18CAD79741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1" authorId="0" shapeId="0" xr:uid="{7230D582-936F-44C4-80CA-687F1AC62A51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1" authorId="0" shapeId="0" xr:uid="{C3303733-854C-4948-8E97-1AB5833A4598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1" authorId="0" shapeId="0" xr:uid="{475614BD-5A05-4E59-8858-38107B0905C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1" authorId="0" shapeId="0" xr:uid="{1DB6B813-FD10-4AE7-8FE4-3BBD090AEE5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1" authorId="0" shapeId="0" xr:uid="{7CEDA2D9-7010-497C-9042-229A1DCDAC58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1" authorId="0" shapeId="0" xr:uid="{5B8323CD-0067-406C-95A7-DACE4EF05A7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1" authorId="0" shapeId="0" xr:uid="{341EB723-1E01-466C-9596-AC8ADA07368E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1" authorId="0" shapeId="0" xr:uid="{38ECD231-AA1B-493A-B698-79A83FE7F695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1" authorId="0" shapeId="0" xr:uid="{BFFBF850-7C0E-4B4B-ABED-2E3694A5C9AD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<sst xmlns="http://schemas.openxmlformats.org/spreadsheetml/2006/main" count="72" uniqueCount="44">
  <si>
    <t>引用编号</t>
    <phoneticPr fontId="3" type="noConversion"/>
  </si>
  <si>
    <t>版本</t>
    <phoneticPr fontId="3" type="noConversion"/>
  </si>
  <si>
    <t>冲刺号</t>
    <phoneticPr fontId="3" type="noConversion"/>
  </si>
  <si>
    <t>分类</t>
    <phoneticPr fontId="3" type="noConversion"/>
  </si>
  <si>
    <t>标题</t>
    <phoneticPr fontId="3" type="noConversion"/>
  </si>
  <si>
    <t>故事</t>
    <phoneticPr fontId="3" type="noConversion"/>
  </si>
  <si>
    <t>类型</t>
    <phoneticPr fontId="3" type="noConversion"/>
  </si>
  <si>
    <t>进度</t>
    <phoneticPr fontId="3" type="noConversion"/>
  </si>
  <si>
    <t>初始估计（h）</t>
    <phoneticPr fontId="3" type="noConversion"/>
  </si>
  <si>
    <t>优先级</t>
    <phoneticPr fontId="3" type="noConversion"/>
  </si>
  <si>
    <t>如何演示</t>
    <phoneticPr fontId="3" type="noConversion"/>
  </si>
  <si>
    <t>商业价值</t>
    <phoneticPr fontId="3" type="noConversion"/>
  </si>
  <si>
    <t>理想时间（h）</t>
    <phoneticPr fontId="3" type="noConversion"/>
  </si>
  <si>
    <t>调整因子</t>
    <phoneticPr fontId="3" type="noConversion"/>
  </si>
  <si>
    <t>复杂度</t>
    <phoneticPr fontId="3" type="noConversion"/>
  </si>
  <si>
    <t>信息度</t>
    <phoneticPr fontId="3" type="noConversion"/>
  </si>
  <si>
    <t>备注</t>
    <phoneticPr fontId="3" type="noConversion"/>
  </si>
  <si>
    <t>user story</t>
    <phoneticPr fontId="3" type="noConversion"/>
  </si>
  <si>
    <t>Initial Feature</t>
  </si>
  <si>
    <t>Not Done</t>
    <phoneticPr fontId="3" type="noConversion"/>
  </si>
  <si>
    <t>Initial Feature</t>
    <phoneticPr fontId="3" type="noConversion"/>
  </si>
  <si>
    <t>换书意向确认</t>
    <phoneticPr fontId="3" type="noConversion"/>
  </si>
  <si>
    <t>作为一个书友，我希望查看对方发起的换书详情，以便于确认我是否对此次换书感兴趣。</t>
    <phoneticPr fontId="3" type="noConversion"/>
  </si>
  <si>
    <t>Initial Feature</t>
    <phoneticPr fontId="3" type="noConversion"/>
  </si>
  <si>
    <t>QQ登录</t>
    <phoneticPr fontId="3" type="noConversion"/>
  </si>
  <si>
    <t>常用垃圾分类</t>
    <phoneticPr fontId="3" type="noConversion"/>
  </si>
  <si>
    <t>作为一个居民，我希望能够有一个生活中常见的垃圾的所属分类，方便我日常查找分类</t>
    <phoneticPr fontId="3" type="noConversion"/>
  </si>
  <si>
    <t>扫描识别垃圾种类</t>
    <phoneticPr fontId="3" type="noConversion"/>
  </si>
  <si>
    <t>作为一个居民，我希望能有一个扫描功能来识别垃圾的分类，能够简易我使用的流程。</t>
    <phoneticPr fontId="3" type="noConversion"/>
  </si>
  <si>
    <t>作为一个用户，我希望能够通过QQ登录，以便于更快捷的登录系统，而省去注册环节。</t>
    <phoneticPr fontId="3" type="noConversion"/>
  </si>
  <si>
    <t>找回密码</t>
    <phoneticPr fontId="3" type="noConversion"/>
  </si>
  <si>
    <t>作为一个用户，我希望能有一个找回密码的功能，以便在忘记密码时找回账号。</t>
    <phoneticPr fontId="3" type="noConversion"/>
  </si>
  <si>
    <t>及时的与服务人员聊天</t>
    <phoneticPr fontId="3" type="noConversion"/>
  </si>
  <si>
    <t>作为一个用户，我希望能够及时的联系到为我服务的人员，以便于及时的沟通一些信息。</t>
    <phoneticPr fontId="3" type="noConversion"/>
  </si>
  <si>
    <t>添加常用地址</t>
    <phoneticPr fontId="3" type="noConversion"/>
  </si>
  <si>
    <t>作为一个用户，我希望能有一个添加常用地址的功能，省去在预约服务时每次都要输入地址的麻烦。</t>
    <phoneticPr fontId="3" type="noConversion"/>
  </si>
  <si>
    <t>手机号登录</t>
    <phoneticPr fontId="3" type="noConversion"/>
  </si>
  <si>
    <t>作为一个用户，我希望能够使用手机号登录，以便于更快捷的登录系统，省去注册的流程。</t>
    <phoneticPr fontId="3" type="noConversion"/>
  </si>
  <si>
    <t>支付宝、微信支付</t>
    <phoneticPr fontId="3" type="noConversion"/>
  </si>
  <si>
    <t>作为一个用户，我希望能够在支付时使用支付宝或微信支付，简便付款流程。</t>
    <phoneticPr fontId="3" type="noConversion"/>
  </si>
  <si>
    <t>实时的了解服务人员的位置</t>
    <phoneticPr fontId="3" type="noConversion"/>
  </si>
  <si>
    <t>作为一个用户，我希望能够实时的查看预约的服务人员的位置，方便安排时间。</t>
    <phoneticPr fontId="3" type="noConversion"/>
  </si>
  <si>
    <t>垃圾分类小游戏</t>
    <phoneticPr fontId="3" type="noConversion"/>
  </si>
  <si>
    <t>作为一个用户，我希望能与一个垃圾分类的小游戏，快速、简单的增长我的垃圾分类的有关知识。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</si>
</sst>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;@\ "/>
    <numFmt numFmtId="177" formatCode="0.00;\-0.00;;@\ "/>
  </numFmts>
  <fonts count="8" x14ac:knownFonts="1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 textRotation="90"/>
    </xf>
    <xf numFmtId="0" fontId="4" fillId="2" borderId="3" xfId="0" applyFont="1" applyFill="1" applyBorder="1" applyAlignment="1">
      <alignment horizontal="center" textRotation="90" wrapText="1"/>
    </xf>
    <xf numFmtId="0" fontId="4" fillId="2" borderId="4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5" fillId="3" borderId="9" xfId="0" applyFont="1" applyFill="1" applyBorder="1"/>
    <xf numFmtId="176" fontId="5" fillId="4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177" fontId="5" fillId="4" borderId="13" xfId="0" applyNumberFormat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/>
  </cellXfs>
  <cellStyles count="1">
    <cellStyle name="常规" xfId="0" builtinId="0"/>
  </cellStyles>
  <dxfs count="11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2823;&#19977;&#19978;&#23398;&#26399;\&#36719;&#20214;&#24037;&#31243;\scorm&#27169;&#26495;&#36164;&#26009;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J2" t="str">
            <v>Done</v>
          </cell>
        </row>
        <row r="3">
          <cell r="J3" t="str">
            <v>Not Done</v>
          </cell>
        </row>
        <row r="4">
          <cell r="J4" t="str">
            <v>Withdrawn</v>
          </cell>
        </row>
        <row r="15">
          <cell r="J15" t="str">
            <v>Initial Feature</v>
          </cell>
        </row>
        <row r="16">
          <cell r="J16" t="str">
            <v>New Feature</v>
          </cell>
        </row>
        <row r="17"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J20" t="str">
            <v>Defect</v>
          </cell>
        </row>
        <row r="32">
          <cell r="C32">
            <v>1.3</v>
          </cell>
        </row>
        <row r="35">
          <cell r="B35">
            <v>0</v>
          </cell>
          <cell r="C35">
            <v>0</v>
          </cell>
        </row>
        <row r="36">
          <cell r="B36">
            <v>1</v>
          </cell>
          <cell r="C36">
            <v>0.1</v>
          </cell>
        </row>
        <row r="37">
          <cell r="B37">
            <v>2</v>
          </cell>
          <cell r="C37">
            <v>0.2</v>
          </cell>
        </row>
        <row r="38">
          <cell r="B38">
            <v>3</v>
          </cell>
          <cell r="C38">
            <v>0.4</v>
          </cell>
        </row>
        <row r="39">
          <cell r="B39">
            <v>4</v>
          </cell>
          <cell r="C39">
            <v>0.6</v>
          </cell>
        </row>
        <row r="40">
          <cell r="B40">
            <v>5</v>
          </cell>
          <cell r="C40">
            <v>0.8</v>
          </cell>
        </row>
        <row r="43">
          <cell r="B43">
            <v>0</v>
          </cell>
          <cell r="C43">
            <v>0</v>
          </cell>
        </row>
        <row r="44">
          <cell r="B44">
            <v>1</v>
          </cell>
          <cell r="C44">
            <v>0.8</v>
          </cell>
        </row>
        <row r="45">
          <cell r="B45">
            <v>2</v>
          </cell>
          <cell r="C45">
            <v>0.6</v>
          </cell>
        </row>
        <row r="46">
          <cell r="B46">
            <v>3</v>
          </cell>
          <cell r="C46">
            <v>0.4</v>
          </cell>
        </row>
        <row r="47">
          <cell r="B47">
            <v>4</v>
          </cell>
          <cell r="C47">
            <v>0.2</v>
          </cell>
        </row>
        <row r="48">
          <cell r="B48">
            <v>5</v>
          </cell>
          <cell r="C48">
            <v>0.1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A7" workbookViewId="0">
      <selection activeCell="H20" sqref="H20"/>
    </sheetView>
  </sheetViews>
  <sheetFormatPr defaultRowHeight="13.8" x14ac:dyDescent="0.25"/>
  <cols>
    <col min="1" max="1" width="12.77734375" customWidth="1"/>
    <col min="2" max="2" width="8.5546875" customWidth="1"/>
    <col min="3" max="3" width="4.21875" customWidth="1"/>
    <col min="5" max="5" width="21.6640625" customWidth="1"/>
    <col min="6" max="6" width="28.77734375" customWidth="1"/>
    <col min="7" max="7" width="16.44140625" customWidth="1"/>
    <col min="9" max="9" width="16.88671875" customWidth="1"/>
  </cols>
  <sheetData>
    <row r="1" spans="1:17" ht="73.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spans="1:17" ht="73.8" customHeight="1" x14ac:dyDescent="0.25">
      <c r="A2" s="13">
        <v>1</v>
      </c>
      <c r="B2" s="13">
        <v>1</v>
      </c>
      <c r="C2" s="14">
        <v>1</v>
      </c>
      <c r="D2" s="14" t="s">
        <v>17</v>
      </c>
      <c r="E2" s="14" t="s">
        <v>25</v>
      </c>
      <c r="F2" s="15" t="s">
        <v>26</v>
      </c>
      <c r="G2" s="14" t="s">
        <v>18</v>
      </c>
      <c r="H2" s="16" t="s">
        <v>19</v>
      </c>
      <c r="I2" s="17">
        <v>1</v>
      </c>
      <c r="J2" s="18">
        <v>95</v>
      </c>
      <c r="K2" s="19"/>
      <c r="L2" s="20"/>
      <c r="M2" s="21">
        <v>1</v>
      </c>
      <c r="N2" s="22"/>
      <c r="O2" s="21"/>
      <c r="P2" s="21"/>
      <c r="Q2" s="23"/>
    </row>
    <row r="3" spans="1:17" ht="37.200000000000003" x14ac:dyDescent="0.25">
      <c r="A3" s="13">
        <v>2</v>
      </c>
      <c r="B3" s="13">
        <v>1</v>
      </c>
      <c r="C3" s="14">
        <v>1</v>
      </c>
      <c r="D3" s="16" t="s">
        <v>17</v>
      </c>
      <c r="E3" s="16" t="s">
        <v>27</v>
      </c>
      <c r="F3" s="24" t="s">
        <v>28</v>
      </c>
      <c r="G3" s="16" t="s">
        <v>20</v>
      </c>
      <c r="H3" s="16" t="s">
        <v>19</v>
      </c>
      <c r="I3" s="17">
        <v>2</v>
      </c>
      <c r="J3" s="18">
        <v>98</v>
      </c>
      <c r="K3" s="19"/>
      <c r="L3" s="20"/>
      <c r="M3" s="21">
        <v>2</v>
      </c>
      <c r="N3" s="22">
        <f>IF('[1]PROJECT BACKLOG'!$O24=0,0,VLOOKUP('[1]PROJECT BACKLOG'!$O24,[1]SETUP!$B$35:$C$40,2)+VLOOKUP('[1]PROJECT BACKLOG'!$P24,[1]SETUP!$B$43:$C$48,2)+[1]SETUP!$C$32:$C$32)</f>
        <v>0</v>
      </c>
      <c r="O3" s="21"/>
      <c r="P3" s="21"/>
      <c r="Q3" s="23"/>
    </row>
    <row r="4" spans="1:17" ht="37.200000000000003" x14ac:dyDescent="0.25">
      <c r="A4" s="13">
        <v>3</v>
      </c>
      <c r="B4" s="13">
        <v>1</v>
      </c>
      <c r="C4" s="14">
        <v>1</v>
      </c>
      <c r="D4" s="14" t="s">
        <v>17</v>
      </c>
      <c r="E4" s="14" t="s">
        <v>32</v>
      </c>
      <c r="F4" s="15" t="s">
        <v>33</v>
      </c>
      <c r="G4" s="14" t="s">
        <v>20</v>
      </c>
      <c r="H4" s="14" t="s">
        <v>19</v>
      </c>
      <c r="I4" s="17">
        <v>3</v>
      </c>
      <c r="J4" s="25">
        <v>95</v>
      </c>
      <c r="K4" s="26"/>
      <c r="L4" s="27"/>
      <c r="M4" s="28">
        <v>3</v>
      </c>
      <c r="N4" s="22"/>
      <c r="O4" s="28"/>
      <c r="P4" s="28"/>
      <c r="Q4" s="29"/>
    </row>
    <row r="5" spans="1:17" ht="49.2" x14ac:dyDescent="0.25">
      <c r="A5" s="13">
        <v>4</v>
      </c>
      <c r="B5" s="13">
        <v>1</v>
      </c>
      <c r="C5" s="14">
        <v>1</v>
      </c>
      <c r="D5" s="14" t="s">
        <v>17</v>
      </c>
      <c r="E5" s="14" t="s">
        <v>34</v>
      </c>
      <c r="F5" s="15" t="s">
        <v>35</v>
      </c>
      <c r="G5" s="14" t="s">
        <v>20</v>
      </c>
      <c r="H5" s="14" t="s">
        <v>19</v>
      </c>
      <c r="I5" s="17">
        <v>1</v>
      </c>
      <c r="J5" s="25">
        <v>93</v>
      </c>
      <c r="K5" s="26"/>
      <c r="L5" s="27"/>
      <c r="M5" s="28">
        <v>1</v>
      </c>
      <c r="N5" s="22">
        <f>IF('[1]PROJECT BACKLOG'!$O19=0,0,VLOOKUP('[1]PROJECT BACKLOG'!$O19,[1]SETUP!$B$35:$C$40,2)+VLOOKUP('[1]PROJECT BACKLOG'!$P19,[1]SETUP!$B$43:$C$48,2)+[1]SETUP!$C$32:$C$32)</f>
        <v>0</v>
      </c>
      <c r="O5" s="28"/>
      <c r="P5" s="28"/>
      <c r="Q5" s="29"/>
    </row>
    <row r="6" spans="1:17" ht="37.200000000000003" x14ac:dyDescent="0.25">
      <c r="A6" s="13">
        <v>5</v>
      </c>
      <c r="B6" s="13">
        <v>1</v>
      </c>
      <c r="C6" s="14">
        <v>1</v>
      </c>
      <c r="D6" s="14" t="s">
        <v>17</v>
      </c>
      <c r="E6" s="14" t="s">
        <v>36</v>
      </c>
      <c r="F6" s="15" t="s">
        <v>37</v>
      </c>
      <c r="G6" s="14" t="s">
        <v>20</v>
      </c>
      <c r="H6" s="14" t="s">
        <v>19</v>
      </c>
      <c r="I6" s="17">
        <v>1</v>
      </c>
      <c r="J6" s="25">
        <v>95</v>
      </c>
      <c r="K6" s="26"/>
      <c r="L6" s="27"/>
      <c r="M6" s="28">
        <v>2</v>
      </c>
      <c r="N6" s="22">
        <f>IF('[1]PROJECT BACKLOG'!$O25=0,0,VLOOKUP('[1]PROJECT BACKLOG'!$O25,[1]SETUP!$B$35:$C$40,2)+VLOOKUP('[1]PROJECT BACKLOG'!$P25,[1]SETUP!$B$43:$C$48,2)+[1]SETUP!$C$32:$C$32)</f>
        <v>0</v>
      </c>
      <c r="O6" s="28"/>
      <c r="P6" s="28"/>
      <c r="Q6" s="29"/>
    </row>
    <row r="7" spans="1:17" ht="49.2" x14ac:dyDescent="0.25">
      <c r="A7" s="13">
        <v>6</v>
      </c>
      <c r="B7" s="13">
        <v>1</v>
      </c>
      <c r="C7" s="14">
        <v>1</v>
      </c>
      <c r="D7" s="14" t="s">
        <v>17</v>
      </c>
      <c r="E7" s="14" t="s">
        <v>42</v>
      </c>
      <c r="F7" s="15" t="s">
        <v>43</v>
      </c>
      <c r="G7" s="14" t="s">
        <v>20</v>
      </c>
      <c r="H7" s="14" t="s">
        <v>19</v>
      </c>
      <c r="I7" s="17">
        <v>0.5</v>
      </c>
      <c r="J7" s="25">
        <v>90</v>
      </c>
      <c r="K7" s="26"/>
      <c r="L7" s="27"/>
      <c r="M7" s="28">
        <v>1</v>
      </c>
      <c r="N7" s="22">
        <f>IF('[1]PROJECT BACKLOG'!$O12=0,0,VLOOKUP('[1]PROJECT BACKLOG'!$O12,[1]SETUP!$B$35:$C$40,2)+VLOOKUP('[1]PROJECT BACKLOG'!$P12,[1]SETUP!$B$43:$C$48,2)+[1]SETUP!$C$32:$C$32)</f>
        <v>0</v>
      </c>
      <c r="O7" s="28"/>
      <c r="P7" s="28"/>
      <c r="Q7" s="29"/>
    </row>
    <row r="8" spans="1:17" ht="37.200000000000003" x14ac:dyDescent="0.25">
      <c r="A8" s="13">
        <v>7</v>
      </c>
      <c r="B8" s="13">
        <v>1</v>
      </c>
      <c r="C8" s="14">
        <v>1</v>
      </c>
      <c r="D8" s="16" t="s">
        <v>17</v>
      </c>
      <c r="E8" s="14" t="s">
        <v>21</v>
      </c>
      <c r="F8" s="15" t="s">
        <v>22</v>
      </c>
      <c r="G8" s="16" t="s">
        <v>20</v>
      </c>
      <c r="H8" s="16" t="s">
        <v>19</v>
      </c>
      <c r="I8" s="17">
        <v>2</v>
      </c>
      <c r="J8" s="18">
        <v>90</v>
      </c>
      <c r="K8" s="19"/>
      <c r="L8" s="20"/>
      <c r="M8" s="21">
        <v>2</v>
      </c>
      <c r="N8" s="22">
        <f>IF('[1]PROJECT BACKLOG'!$O16=0,0,VLOOKUP('[1]PROJECT BACKLOG'!$O16,[1]SETUP!$B$35:$C$40,2)+VLOOKUP('[1]PROJECT BACKLOG'!$P16,[1]SETUP!$B$43:$C$48,2)+[1]SETUP!$C$32:$C$32)</f>
        <v>0</v>
      </c>
      <c r="O8" s="21"/>
      <c r="P8" s="21"/>
      <c r="Q8" s="23"/>
    </row>
    <row r="9" spans="1:17" ht="37.200000000000003" x14ac:dyDescent="0.25">
      <c r="A9" s="13">
        <v>8</v>
      </c>
      <c r="B9" s="13">
        <v>1</v>
      </c>
      <c r="C9" s="14">
        <v>1</v>
      </c>
      <c r="D9" s="16" t="s">
        <v>17</v>
      </c>
      <c r="E9" s="14" t="s">
        <v>38</v>
      </c>
      <c r="F9" s="15" t="s">
        <v>39</v>
      </c>
      <c r="G9" s="16" t="s">
        <v>23</v>
      </c>
      <c r="H9" s="16" t="s">
        <v>19</v>
      </c>
      <c r="I9" s="17">
        <v>3</v>
      </c>
      <c r="J9" s="18">
        <v>88</v>
      </c>
      <c r="K9" s="19"/>
      <c r="L9" s="20"/>
      <c r="M9" s="21">
        <v>3</v>
      </c>
      <c r="N9" s="22">
        <f>IF('[1]PROJECT BACKLOG'!$O29=0,0,VLOOKUP('[1]PROJECT BACKLOG'!$O29,[1]SETUP!$B$35:$C$40,2)+VLOOKUP('[1]PROJECT BACKLOG'!$P29,[1]SETUP!$B$43:$C$48,2)+[1]SETUP!$C$32:$C$32)</f>
        <v>0</v>
      </c>
      <c r="O9" s="21"/>
      <c r="P9" s="21"/>
      <c r="Q9" s="23"/>
    </row>
    <row r="10" spans="1:17" ht="37.200000000000003" x14ac:dyDescent="0.25">
      <c r="A10" s="13">
        <v>9</v>
      </c>
      <c r="B10" s="13">
        <v>1</v>
      </c>
      <c r="C10" s="14">
        <v>1</v>
      </c>
      <c r="D10" s="16" t="s">
        <v>17</v>
      </c>
      <c r="E10" s="14" t="s">
        <v>40</v>
      </c>
      <c r="F10" s="15" t="s">
        <v>41</v>
      </c>
      <c r="G10" s="16" t="s">
        <v>20</v>
      </c>
      <c r="H10" s="16" t="s">
        <v>19</v>
      </c>
      <c r="I10" s="17">
        <v>0.5</v>
      </c>
      <c r="J10" s="18">
        <v>85</v>
      </c>
      <c r="K10" s="19"/>
      <c r="L10" s="20"/>
      <c r="M10" s="21">
        <v>1</v>
      </c>
      <c r="N10" s="22">
        <f>IF('[1]PROJECT BACKLOG'!$O11=0,0,VLOOKUP('[1]PROJECT BACKLOG'!$O11,[1]SETUP!$B$35:$C$40,2)+VLOOKUP('[1]PROJECT BACKLOG'!$P11,[1]SETUP!$B$43:$C$48,2)+[1]SETUP!$C$32:$C$32)</f>
        <v>0</v>
      </c>
      <c r="O10" s="21"/>
      <c r="P10" s="21"/>
      <c r="Q10" s="23"/>
    </row>
    <row r="11" spans="1:17" ht="37.200000000000003" x14ac:dyDescent="0.25">
      <c r="A11" s="13">
        <v>10</v>
      </c>
      <c r="B11" s="13">
        <v>1</v>
      </c>
      <c r="C11" s="14">
        <v>1</v>
      </c>
      <c r="D11" s="14" t="s">
        <v>17</v>
      </c>
      <c r="E11" s="14" t="s">
        <v>24</v>
      </c>
      <c r="F11" s="15" t="s">
        <v>29</v>
      </c>
      <c r="G11" s="14" t="s">
        <v>18</v>
      </c>
      <c r="H11" s="14" t="s">
        <v>19</v>
      </c>
      <c r="I11" s="17">
        <v>2</v>
      </c>
      <c r="J11" s="18">
        <v>90</v>
      </c>
      <c r="K11" s="19"/>
      <c r="L11" s="20"/>
      <c r="M11" s="21">
        <v>2</v>
      </c>
      <c r="N11" s="22"/>
      <c r="O11" s="21"/>
      <c r="P11" s="21"/>
      <c r="Q11" s="23"/>
    </row>
    <row r="12" spans="1:17" ht="37.200000000000003" x14ac:dyDescent="0.25">
      <c r="A12" s="13">
        <v>11</v>
      </c>
      <c r="B12" s="13">
        <v>1</v>
      </c>
      <c r="C12" s="14">
        <v>1</v>
      </c>
      <c r="D12" s="16" t="s">
        <v>17</v>
      </c>
      <c r="E12" s="14" t="s">
        <v>30</v>
      </c>
      <c r="F12" s="15" t="s">
        <v>31</v>
      </c>
      <c r="G12" s="16" t="s">
        <v>20</v>
      </c>
      <c r="H12" s="16" t="s">
        <v>19</v>
      </c>
      <c r="I12" s="17">
        <v>1</v>
      </c>
      <c r="J12" s="18">
        <v>90</v>
      </c>
      <c r="K12" s="19"/>
      <c r="L12" s="20"/>
      <c r="M12" s="21">
        <v>1</v>
      </c>
      <c r="N12" s="22">
        <f>IF('[1]PROJECT BACKLOG'!$O22=0,0,VLOOKUP('[1]PROJECT BACKLOG'!$O22,[1]SETUP!$B$35:$C$40,2)+VLOOKUP('[1]PROJECT BACKLOG'!$P22,[1]SETUP!$B$43:$C$48,2)+[1]SETUP!$C$32:$C$32)</f>
        <v>0</v>
      </c>
      <c r="O12" s="21"/>
      <c r="P12" s="21"/>
      <c r="Q12" s="23"/>
    </row>
    <row r="13" spans="1:17" x14ac:dyDescent="0.25">
      <c r="A13" s="13"/>
      <c r="B13" s="13"/>
      <c r="C13" s="14"/>
      <c r="D13" s="16"/>
      <c r="E13" s="14"/>
      <c r="F13" s="15"/>
      <c r="G13" s="16"/>
      <c r="H13" s="16"/>
      <c r="I13" s="17"/>
      <c r="J13" s="18"/>
      <c r="K13" s="19"/>
      <c r="L13" s="20"/>
      <c r="M13" s="21"/>
      <c r="N13" s="22"/>
      <c r="O13" s="21"/>
      <c r="P13" s="21"/>
      <c r="Q13" s="23"/>
    </row>
    <row r="14" spans="1:17" x14ac:dyDescent="0.25">
      <c r="A14" s="13"/>
      <c r="B14" s="13"/>
      <c r="C14" s="14"/>
      <c r="D14" s="14"/>
      <c r="E14" s="14"/>
      <c r="F14" s="15"/>
      <c r="G14" s="14"/>
      <c r="H14" s="14"/>
      <c r="I14" s="17"/>
      <c r="J14" s="25"/>
      <c r="K14" s="26"/>
      <c r="L14" s="27"/>
      <c r="M14" s="28"/>
      <c r="N14" s="22"/>
      <c r="O14" s="28"/>
      <c r="P14" s="28"/>
      <c r="Q14" s="29"/>
    </row>
  </sheetData>
  <phoneticPr fontId="2" type="noConversion"/>
  <conditionalFormatting sqref="F4 F6 F8 F12 F10 G2:Q13 F2 A2:C4 F14:P14 A5:D14">
    <cfRule type="expression" dxfId="10" priority="10">
      <formula>$H2="WITHDRAWN"</formula>
    </cfRule>
  </conditionalFormatting>
  <conditionalFormatting sqref="O2:O14">
    <cfRule type="dataBar" priority="9">
      <dataBar>
        <cfvo type="num" val="1"/>
        <cfvo type="num" val="5"/>
        <color theme="9"/>
      </dataBar>
    </cfRule>
  </conditionalFormatting>
  <conditionalFormatting sqref="P2:P14">
    <cfRule type="dataBar" priority="8">
      <dataBar>
        <cfvo type="num" val="1"/>
        <cfvo type="num" val="5"/>
        <color rgb="FF638EC6"/>
      </dataBar>
    </cfRule>
  </conditionalFormatting>
  <conditionalFormatting sqref="F10">
    <cfRule type="expression" dxfId="9" priority="11">
      <formula>#REF!="WITHDRAWN"</formula>
    </cfRule>
  </conditionalFormatting>
  <conditionalFormatting sqref="F8">
    <cfRule type="expression" dxfId="8" priority="12">
      <formula>#REF!="WITHDRAWN"</formula>
    </cfRule>
  </conditionalFormatting>
  <conditionalFormatting sqref="E4:E5">
    <cfRule type="expression" dxfId="7" priority="7">
      <formula>$H4="WITHDRAWN"</formula>
    </cfRule>
  </conditionalFormatting>
  <conditionalFormatting sqref="E2">
    <cfRule type="expression" dxfId="6" priority="6">
      <formula>$H2="WITHDRAWN"</formula>
    </cfRule>
  </conditionalFormatting>
  <conditionalFormatting sqref="E6">
    <cfRule type="expression" dxfId="5" priority="5">
      <formula>$H6="WITHDRAWN"</formula>
    </cfRule>
  </conditionalFormatting>
  <conditionalFormatting sqref="F3">
    <cfRule type="expression" dxfId="4" priority="4">
      <formula>$H3="WITHDRAWN"</formula>
    </cfRule>
  </conditionalFormatting>
  <conditionalFormatting sqref="E3">
    <cfRule type="expression" dxfId="3" priority="3">
      <formula>$H3="WITHDRAWN"</formula>
    </cfRule>
  </conditionalFormatting>
  <conditionalFormatting sqref="D3">
    <cfRule type="expression" dxfId="2" priority="2">
      <formula>$H3="WITHDRAWN"</formula>
    </cfRule>
  </conditionalFormatting>
  <conditionalFormatting sqref="A7">
    <cfRule type="expression" dxfId="1" priority="13">
      <formula>$H14="WITHDRAWN"</formula>
    </cfRule>
  </conditionalFormatting>
  <conditionalFormatting sqref="L2:L14">
    <cfRule type="dataBar" priority="14">
      <dataBar>
        <cfvo type="percent" val="0"/>
        <cfvo type="percent" val="100"/>
        <color rgb="FFFF0000"/>
      </dataBar>
    </cfRule>
  </conditionalFormatting>
  <conditionalFormatting sqref="B7">
    <cfRule type="expression" dxfId="0" priority="1">
      <formula>$H14="WITHDRAWN"</formula>
    </cfRule>
  </conditionalFormatting>
  <dataValidations count="2">
    <dataValidation type="list" allowBlank="1" showInputMessage="1" showErrorMessage="1" sqref="H2:H14" xr:uid="{6BAD333A-1246-4665-9CD8-88617742399E}">
      <formula1>PBStatus</formula1>
    </dataValidation>
    <dataValidation type="list" allowBlank="1" showInputMessage="1" showErrorMessage="1" sqref="G2:G14" xr:uid="{9148D668-DDCB-436D-A063-3E82BB7E2139}">
      <formula1>PBType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张浩宇</dc:creator>
  <cp:lastModifiedBy>嗨阿森纳</cp:lastModifiedBy>
  <dcterms:created xsi:type="dcterms:W3CDTF">2015-06-05T18:19:34Z</dcterms:created>
  <dcterms:modified xsi:type="dcterms:W3CDTF">2019-12-05T13:27:36Z</dcterms:modified>
</cp:coreProperties>
</file>