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Kanhaiya\Data-Science\Batch-94\07-Jan-24\Assignments\Assignments\"/>
    </mc:Choice>
  </mc:AlternateContent>
  <bookViews>
    <workbookView xWindow="0" yWindow="0" windowWidth="23040" windowHeight="9192" activeTab="1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K52" i="1"/>
  <c r="I52" i="1"/>
  <c r="J52" i="1"/>
  <c r="H52" i="1"/>
  <c r="F10" i="3" l="1"/>
  <c r="F11" i="3"/>
  <c r="F9" i="3"/>
  <c r="H49" i="1"/>
  <c r="H45" i="1"/>
  <c r="H44" i="1"/>
  <c r="H39" i="1"/>
  <c r="H33" i="1"/>
  <c r="E10" i="3" l="1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48" i="1"/>
  <c r="H47" i="1"/>
  <c r="H43" i="1"/>
  <c r="H42" i="1"/>
  <c r="H30" i="1"/>
  <c r="H38" i="1"/>
  <c r="H37" i="1"/>
  <c r="H36" i="1"/>
  <c r="H32" i="1"/>
  <c r="H31" i="1"/>
  <c r="H29" i="1"/>
</calcChain>
</file>

<file path=xl/sharedStrings.xml><?xml version="1.0" encoding="utf-8"?>
<sst xmlns="http://schemas.openxmlformats.org/spreadsheetml/2006/main" count="841" uniqueCount="74">
  <si>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</si>
  <si>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</si>
  <si>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</si>
  <si>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</si>
  <si>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</si>
  <si>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</si>
  <si>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</si>
  <si>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</si>
  <si>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</si>
  <si>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</si>
  <si>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</si>
  <si>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</si>
  <si>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</si>
  <si>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</si>
  <si>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</si>
  <si>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</si>
  <si>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</si>
  <si>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</si>
  <si>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</si>
  <si>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</si>
  <si>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</si>
  <si>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</si>
  <si>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</si>
  <si>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</si>
  <si>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</si>
  <si>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</si>
  <si>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</si>
  <si>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</si>
  <si>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</si>
  <si>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</si>
  <si>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</si>
  <si>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</si>
  <si>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</si>
  <si>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</si>
  <si>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</si>
  <si>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</si>
  <si>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</si>
  <si>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</si>
  <si>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</si>
  <si>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</si>
  <si>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</si>
  <si>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</si>
  <si>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</si>
  <si>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</si>
  <si>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</si>
  <si>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</si>
  <si>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</si>
  <si>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</si>
  <si>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</si>
  <si>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</si>
  <si>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</si>
  <si>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</si>
  <si>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</si>
  <si>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</si>
  <si>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</si>
  <si>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</si>
  <si>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</si>
  <si>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</si>
  <si>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</si>
  <si>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</si>
  <si>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</si>
  <si>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</si>
  <si>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</si>
  <si>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</si>
  <si>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</si>
  <si>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</si>
  <si>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</si>
  <si>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</si>
  <si>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</si>
  <si>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</si>
  <si>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</si>
  <si>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</si>
  <si>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</si>
  <si>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Sir, SumIFS Not Working in above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</si>
</sst>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7" fillId="0" borderId="4" xfId="0" applyFont="1" applyBorder="1" applyAlignment="1">
      <alignment horizontal="left"/>
    </xf>
    <xf numFmtId="0" fontId="0" fillId="0" borderId="5" xfId="0" applyBorder="1"/>
    <xf numFmtId="0" fontId="8" fillId="0" borderId="6" xfId="0" applyFont="1" applyBorder="1"/>
    <xf numFmtId="0" fontId="7" fillId="0" borderId="7" xfId="0" applyFont="1" applyBorder="1" applyAlignment="1">
      <alignment horizontal="left"/>
    </xf>
    <xf numFmtId="0" fontId="8" fillId="0" borderId="8" xfId="0" applyFont="1" applyBorder="1"/>
    <xf numFmtId="0" fontId="7" fillId="0" borderId="9" xfId="0" applyFont="1" applyBorder="1" applyAlignment="1">
      <alignment horizontal="left"/>
    </xf>
    <xf numFmtId="0" fontId="0" fillId="0" borderId="10" xfId="0" applyBorder="1"/>
    <xf numFmtId="0" fontId="8" fillId="0" borderId="11" xfId="0" applyFont="1" applyBorder="1"/>
    <xf numFmtId="0" fontId="7" fillId="0" borderId="12" xfId="0" applyFont="1" applyBorder="1" applyAlignment="1">
      <alignment horizontal="left"/>
    </xf>
    <xf numFmtId="0" fontId="0" fillId="0" borderId="13" xfId="0" applyBorder="1"/>
    <xf numFmtId="0" fontId="8" fillId="0" borderId="14" xfId="0" applyFont="1" applyBorder="1"/>
    <xf numFmtId="0" fontId="0" fillId="0" borderId="15" xfId="0" applyBorder="1"/>
    <xf numFmtId="0" fontId="1" fillId="0" borderId="15" xfId="0" applyFont="1" applyBorder="1"/>
    <xf numFmtId="0" fontId="3" fillId="0" borderId="2" xfId="0" applyFont="1" applyBorder="1" applyAlignment="1">
      <alignment horizontal="center"/>
    </xf>
    <xf numFmtId="0" fontId="9" fillId="0" borderId="0" xfId="0" applyFont="1"/>
    <xf numFmtId="0" fontId="0" fillId="5" borderId="13" xfId="0" applyFill="1" applyBorder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C27" workbookViewId="0">
      <selection activeCell="G53" sqref="G53"/>
    </sheetView>
  </sheetViews>
  <sheetFormatPr defaultRowHeight="14.4" x14ac:dyDescent="0.3"/>
  <cols>
    <col min="2" max="2" width="11.6640625" style="17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5" bestFit="1" customWidth="1"/>
    <col min="8" max="8" width="21.88671875" customWidth="1"/>
  </cols>
  <sheetData>
    <row r="1" spans="1:7" x14ac:dyDescent="0.3">
      <c r="A1" s="4" t="s">
        <v>25</v>
      </c>
      <c r="B1" s="15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6">
        <v>41306</v>
      </c>
      <c r="C2" s="1" t="s">
        <v>13</v>
      </c>
      <c r="D2" s="1" t="s">
        <v>8</v>
      </c>
      <c r="E2" s="18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6">
        <v>41306</v>
      </c>
      <c r="C3" s="1" t="s">
        <v>14</v>
      </c>
      <c r="D3" s="1" t="s">
        <v>9</v>
      </c>
      <c r="E3" s="18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6">
        <v>41307</v>
      </c>
      <c r="C4" s="1" t="s">
        <v>15</v>
      </c>
      <c r="D4" s="1" t="s">
        <v>9</v>
      </c>
      <c r="E4" s="18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6">
        <v>41308</v>
      </c>
      <c r="C5" s="1" t="s">
        <v>14</v>
      </c>
      <c r="D5" s="1" t="s">
        <v>8</v>
      </c>
      <c r="E5" s="18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6">
        <v>41308</v>
      </c>
      <c r="C6" s="1" t="s">
        <v>16</v>
      </c>
      <c r="D6" s="1" t="s">
        <v>10</v>
      </c>
      <c r="E6" s="18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6">
        <v>41308</v>
      </c>
      <c r="C7" s="1" t="s">
        <v>15</v>
      </c>
      <c r="D7" s="1" t="s">
        <v>9</v>
      </c>
      <c r="E7" s="18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6">
        <v>41308</v>
      </c>
      <c r="C8" s="1" t="s">
        <v>13</v>
      </c>
      <c r="D8" s="1" t="s">
        <v>10</v>
      </c>
      <c r="E8" s="18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6">
        <v>41309</v>
      </c>
      <c r="C9" s="1" t="s">
        <v>15</v>
      </c>
      <c r="D9" s="1" t="s">
        <v>10</v>
      </c>
      <c r="E9" s="18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6">
        <v>41309</v>
      </c>
      <c r="C10" s="1" t="s">
        <v>14</v>
      </c>
      <c r="D10" s="1" t="s">
        <v>8</v>
      </c>
      <c r="E10" s="18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6">
        <v>41309</v>
      </c>
      <c r="C11" s="1" t="s">
        <v>16</v>
      </c>
      <c r="D11" s="1" t="s">
        <v>10</v>
      </c>
      <c r="E11" s="18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6">
        <v>41309</v>
      </c>
      <c r="C12" s="1" t="s">
        <v>0</v>
      </c>
      <c r="D12" s="1" t="s">
        <v>17</v>
      </c>
      <c r="E12" s="18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6">
        <v>41309</v>
      </c>
      <c r="C13" s="1" t="s">
        <v>13</v>
      </c>
      <c r="D13" s="1" t="s">
        <v>9</v>
      </c>
      <c r="E13" s="18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6">
        <v>41310</v>
      </c>
      <c r="C14" s="1" t="s">
        <v>13</v>
      </c>
      <c r="D14" s="1" t="s">
        <v>9</v>
      </c>
      <c r="E14" s="18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6">
        <v>41310</v>
      </c>
      <c r="C15" s="1" t="s">
        <v>15</v>
      </c>
      <c r="D15" s="1" t="s">
        <v>8</v>
      </c>
      <c r="E15" s="18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6">
        <v>41310</v>
      </c>
      <c r="C16" s="1" t="s">
        <v>16</v>
      </c>
      <c r="D16" s="1" t="s">
        <v>17</v>
      </c>
      <c r="E16" s="18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6">
        <v>41310</v>
      </c>
      <c r="C17" s="1" t="s">
        <v>14</v>
      </c>
      <c r="D17" s="1" t="s">
        <v>8</v>
      </c>
      <c r="E17" s="18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6">
        <v>41311</v>
      </c>
      <c r="C18" s="1" t="s">
        <v>13</v>
      </c>
      <c r="D18" s="1" t="s">
        <v>17</v>
      </c>
      <c r="E18" s="18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6">
        <v>41312</v>
      </c>
      <c r="C19" s="1" t="s">
        <v>13</v>
      </c>
      <c r="D19" s="1" t="s">
        <v>8</v>
      </c>
      <c r="E19" s="18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6">
        <v>41313</v>
      </c>
      <c r="C20" s="1" t="s">
        <v>16</v>
      </c>
      <c r="D20" s="1" t="s">
        <v>9</v>
      </c>
      <c r="E20" s="18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6">
        <v>41313</v>
      </c>
      <c r="C21" s="1" t="s">
        <v>14</v>
      </c>
      <c r="D21" s="1" t="s">
        <v>10</v>
      </c>
      <c r="E21" s="18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6">
        <v>41313</v>
      </c>
      <c r="C22" s="1" t="s">
        <v>15</v>
      </c>
      <c r="D22" s="1" t="s">
        <v>17</v>
      </c>
      <c r="E22" s="18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6">
        <v>41313</v>
      </c>
      <c r="C23" s="1" t="s">
        <v>14</v>
      </c>
      <c r="D23" s="1" t="s">
        <v>9</v>
      </c>
      <c r="E23" s="18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6">
        <v>41313</v>
      </c>
      <c r="C24" s="1" t="s">
        <v>13</v>
      </c>
      <c r="D24" s="1" t="s">
        <v>17</v>
      </c>
      <c r="E24" s="18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6">
        <v>41314</v>
      </c>
      <c r="C25" s="1" t="s">
        <v>16</v>
      </c>
      <c r="D25" s="1" t="s">
        <v>9</v>
      </c>
      <c r="E25" s="18">
        <v>34</v>
      </c>
      <c r="F25" s="1" t="s">
        <v>3</v>
      </c>
      <c r="G25" s="1" t="s">
        <v>21</v>
      </c>
    </row>
    <row r="27" spans="1:8" x14ac:dyDescent="0.3">
      <c r="E27" s="19" t="s">
        <v>71</v>
      </c>
      <c r="F27" s="1"/>
      <c r="G27" s="1"/>
      <c r="H27" s="20" t="s">
        <v>72</v>
      </c>
    </row>
    <row r="28" spans="1:8" ht="15" thickBot="1" x14ac:dyDescent="0.35">
      <c r="E28" s="32"/>
      <c r="F28" s="33"/>
      <c r="G28" s="32"/>
      <c r="H28" s="32"/>
    </row>
    <row r="29" spans="1:8" ht="15.6" x14ac:dyDescent="0.3">
      <c r="E29" s="21" t="s">
        <v>31</v>
      </c>
      <c r="F29" s="22"/>
      <c r="G29" s="22" t="s">
        <v>18</v>
      </c>
      <c r="H29" s="23">
        <f>COUNTIF(G2:G25,G29)</f>
        <v>4</v>
      </c>
    </row>
    <row r="30" spans="1:8" ht="15.6" x14ac:dyDescent="0.3">
      <c r="E30" s="24" t="s">
        <v>32</v>
      </c>
      <c r="F30" s="1"/>
      <c r="G30" s="1" t="s">
        <v>17</v>
      </c>
      <c r="H30" s="25">
        <f>COUNTIF(D2:D25,G30)</f>
        <v>5</v>
      </c>
    </row>
    <row r="31" spans="1:8" ht="15.6" x14ac:dyDescent="0.3">
      <c r="E31" s="24" t="s">
        <v>33</v>
      </c>
      <c r="F31" s="1"/>
      <c r="G31" s="1" t="s">
        <v>3</v>
      </c>
      <c r="H31" s="25">
        <f>COUNTIF(F2:F25,G31)</f>
        <v>8</v>
      </c>
    </row>
    <row r="32" spans="1:8" ht="15.6" x14ac:dyDescent="0.3">
      <c r="E32" s="24" t="s">
        <v>34</v>
      </c>
      <c r="F32" s="1"/>
      <c r="G32" s="1" t="s">
        <v>14</v>
      </c>
      <c r="H32" s="25">
        <f>COUNTIF(C2:C25,G32)</f>
        <v>6</v>
      </c>
    </row>
    <row r="33" spans="5:8" ht="16.2" thickBot="1" x14ac:dyDescent="0.35">
      <c r="E33" s="26" t="s">
        <v>26</v>
      </c>
      <c r="F33" s="27"/>
      <c r="G33" s="27"/>
      <c r="H33" s="28">
        <f>COUNTIF(E2:E25,"&lt;20")</f>
        <v>9</v>
      </c>
    </row>
    <row r="34" spans="5:8" ht="15.6" x14ac:dyDescent="0.3">
      <c r="E34" s="14"/>
    </row>
    <row r="35" spans="5:8" ht="16.2" thickBot="1" x14ac:dyDescent="0.35">
      <c r="E35" s="14"/>
      <c r="F35" s="2"/>
    </row>
    <row r="36" spans="5:8" ht="15.6" x14ac:dyDescent="0.3">
      <c r="E36" s="21" t="s">
        <v>23</v>
      </c>
      <c r="F36" s="22"/>
      <c r="G36" s="22" t="s">
        <v>10</v>
      </c>
      <c r="H36" s="23">
        <f>SUMIF(D2:D25,G36,E2:E25)</f>
        <v>105</v>
      </c>
    </row>
    <row r="37" spans="5:8" ht="15.6" x14ac:dyDescent="0.3">
      <c r="E37" s="24" t="s">
        <v>24</v>
      </c>
      <c r="F37" s="1"/>
      <c r="G37" s="1" t="s">
        <v>9</v>
      </c>
      <c r="H37" s="25">
        <f>SUMIF(D2:D25,G37,E2:E25)</f>
        <v>164</v>
      </c>
    </row>
    <row r="38" spans="5:8" ht="15.6" x14ac:dyDescent="0.3">
      <c r="E38" s="24" t="s">
        <v>30</v>
      </c>
      <c r="F38" s="1"/>
      <c r="G38" s="1" t="s">
        <v>2</v>
      </c>
      <c r="H38" s="25">
        <f>SUMIF(F2:F25,G38,E2:E25)</f>
        <v>156</v>
      </c>
    </row>
    <row r="39" spans="5:8" ht="16.2" thickBot="1" x14ac:dyDescent="0.35">
      <c r="E39" s="26" t="s">
        <v>40</v>
      </c>
      <c r="F39" s="27"/>
      <c r="G39" s="27"/>
      <c r="H39" s="28">
        <f>SUMIF(F2:F25,"&lt;&gt;airplane",E2:E25)</f>
        <v>511</v>
      </c>
    </row>
    <row r="40" spans="5:8" ht="15.6" x14ac:dyDescent="0.3">
      <c r="E40" s="14"/>
    </row>
    <row r="41" spans="5:8" ht="16.2" thickBot="1" x14ac:dyDescent="0.35">
      <c r="E41" s="14"/>
      <c r="F41" s="2"/>
    </row>
    <row r="42" spans="5:8" ht="15.6" x14ac:dyDescent="0.3">
      <c r="E42" s="21" t="s">
        <v>35</v>
      </c>
      <c r="F42" s="22" t="s">
        <v>17</v>
      </c>
      <c r="G42" s="22" t="s">
        <v>18</v>
      </c>
      <c r="H42" s="23">
        <f>COUNTIFS(D2:D25,F42,G2:G25,G42)</f>
        <v>2</v>
      </c>
    </row>
    <row r="43" spans="5:8" ht="15.6" x14ac:dyDescent="0.3">
      <c r="E43" s="24" t="s">
        <v>36</v>
      </c>
      <c r="F43" s="1" t="s">
        <v>14</v>
      </c>
      <c r="G43" s="1" t="s">
        <v>4</v>
      </c>
      <c r="H43" s="25">
        <f>COUNTIFS(C2:C25,F43,F2:F25,G43)</f>
        <v>2</v>
      </c>
    </row>
    <row r="44" spans="5:8" ht="15.6" x14ac:dyDescent="0.3">
      <c r="E44" s="24" t="s">
        <v>37</v>
      </c>
      <c r="F44" s="1"/>
      <c r="G44" s="1"/>
      <c r="H44" s="25">
        <f>COUNTIF(B2:B25,"&gt;03-02-2013")</f>
        <v>17</v>
      </c>
    </row>
    <row r="45" spans="5:8" ht="16.2" thickBot="1" x14ac:dyDescent="0.35">
      <c r="E45" s="26" t="s">
        <v>38</v>
      </c>
      <c r="F45" s="27"/>
      <c r="G45" s="27"/>
      <c r="H45" s="28">
        <f>COUNTIFS(B2:B25,"&gt;03-02-2013",B2:B25, "&lt;06-02-2013")</f>
        <v>9</v>
      </c>
    </row>
    <row r="46" spans="5:8" ht="16.2" thickBot="1" x14ac:dyDescent="0.35">
      <c r="E46" s="14"/>
      <c r="F46" s="2"/>
    </row>
    <row r="47" spans="5:8" ht="15.6" x14ac:dyDescent="0.3">
      <c r="E47" s="21" t="s">
        <v>27</v>
      </c>
      <c r="F47" s="22" t="s">
        <v>17</v>
      </c>
      <c r="G47" s="22" t="s">
        <v>19</v>
      </c>
      <c r="H47" s="23">
        <f>SUMIFS(E2:E25,D2:D25,F47,G2:G25,G47)</f>
        <v>25</v>
      </c>
    </row>
    <row r="48" spans="5:8" ht="15.6" x14ac:dyDescent="0.3">
      <c r="E48" s="24" t="s">
        <v>29</v>
      </c>
      <c r="F48" s="1" t="s">
        <v>22</v>
      </c>
      <c r="G48" s="1" t="s">
        <v>4</v>
      </c>
      <c r="H48" s="25">
        <f>SUMIFS(E2:E25,G2:G25,F48,F2:F25,G48)</f>
        <v>75</v>
      </c>
    </row>
    <row r="49" spans="5:11" ht="16.2" thickBot="1" x14ac:dyDescent="0.35">
      <c r="E49" s="26" t="s">
        <v>39</v>
      </c>
      <c r="F49" s="27"/>
      <c r="G49" s="27"/>
      <c r="H49" s="28">
        <f>SUMIFS(E2:E25,B2:B25,"&gt;03-02-2013",B2:B25,"&lt;06-02-2013")</f>
        <v>194</v>
      </c>
    </row>
    <row r="50" spans="5:11" ht="15.6" x14ac:dyDescent="0.3">
      <c r="E50" s="14"/>
    </row>
    <row r="51" spans="5:11" ht="16.2" thickBot="1" x14ac:dyDescent="0.35">
      <c r="E51" s="14"/>
    </row>
    <row r="52" spans="5:11" ht="18.600000000000001" thickBot="1" x14ac:dyDescent="0.4">
      <c r="E52" s="29" t="s">
        <v>28</v>
      </c>
      <c r="F52" s="30"/>
      <c r="G52" s="36">
        <f>SUMIFS(E2:E25,G2:G25,"NY",G2:G25,"Baltimore",G2:G25,"Philadelphia")</f>
        <v>0</v>
      </c>
      <c r="H52" s="31">
        <f>SUMIFS(E2:E25,G2:G25,"NY")</f>
        <v>131</v>
      </c>
      <c r="I52" s="31">
        <f>SUMIFS(E2:E25,G2:G25,"Philadelphia")</f>
        <v>140</v>
      </c>
      <c r="J52" s="31">
        <f>SUMIFS(E2:E25,G2:G25,"Baltimore")</f>
        <v>115</v>
      </c>
      <c r="K52" s="35">
        <f>SUM(H52:J52)</f>
        <v>386</v>
      </c>
    </row>
    <row r="53" spans="5:11" x14ac:dyDescent="0.3">
      <c r="G53" t="s">
        <v>73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151" workbookViewId="0">
      <selection activeCell="F163" sqref="F16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COUNTIFS($B$16:$B$241,A3,$D$16:$D$241,"cash")</f>
        <v>31</v>
      </c>
      <c r="E3" s="1">
        <f t="shared" ref="E3:E5" si="3">COUNTIFS($B$16:$B$241,A3,$D$16:$D$241,"credit card")</f>
        <v>15</v>
      </c>
      <c r="F3" s="1">
        <f t="shared" ref="F3:F5" si="4">SUMIFS($E$16:$E$241,$B$16:$B$241,A3,$D$16:$D$241,"cash")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SUMIFS($E$16:$E$241,$B$16:$B$241,"Shaving",$C$16:$C$241,A9,$A$16:$A$241,"&gt;10-05-2013",$A$16:$A$241,"&lt;20-05-2013")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SUMIFS($E$16:$E$241,$B$16:$B$241,"Shaving",$C$16:$C$241,A10,$A$16:$A$241,"&gt;10-05-2013",$A$16:$A$241,"&lt;20-05-2013")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31</v>
      </c>
    </row>
    <row r="12" spans="1:6" x14ac:dyDescent="0.3">
      <c r="B12" s="13"/>
    </row>
    <row r="13" spans="1:6" x14ac:dyDescent="0.3">
      <c r="B13" s="13"/>
    </row>
    <row r="14" spans="1:6" x14ac:dyDescent="0.3">
      <c r="A14" s="34" t="s">
        <v>61</v>
      </c>
      <c r="B14" s="34"/>
      <c r="C14" s="34"/>
      <c r="D14" s="34"/>
      <c r="E14" s="34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Kanhaiyalal Chaurasiya</cp:lastModifiedBy>
  <dcterms:created xsi:type="dcterms:W3CDTF">2013-06-05T17:23:06Z</dcterms:created>
  <dcterms:modified xsi:type="dcterms:W3CDTF">2024-01-14T07:42:17Z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