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mester 7\Damin\Tugas Besar\"/>
    </mc:Choice>
  </mc:AlternateContent>
  <bookViews>
    <workbookView xWindow="0" yWindow="0" windowWidth="2049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  <c r="L48" i="1" l="1"/>
  <c r="N48" i="1"/>
  <c r="P48" i="1"/>
  <c r="R48" i="1"/>
  <c r="G46" i="1"/>
  <c r="I46" i="1"/>
  <c r="J46" i="1"/>
  <c r="K46" i="1"/>
  <c r="L46" i="1"/>
  <c r="M46" i="1"/>
  <c r="N46" i="1"/>
  <c r="O46" i="1"/>
  <c r="P46" i="1"/>
  <c r="Q46" i="1"/>
  <c r="R46" i="1"/>
  <c r="G45" i="1"/>
  <c r="I45" i="1"/>
  <c r="J45" i="1"/>
  <c r="K45" i="1"/>
  <c r="L45" i="1"/>
  <c r="M45" i="1"/>
  <c r="N45" i="1"/>
  <c r="O45" i="1"/>
  <c r="P45" i="1"/>
  <c r="Q45" i="1"/>
  <c r="R4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C49" i="1"/>
  <c r="D49" i="1"/>
  <c r="E49" i="1"/>
  <c r="F49" i="1"/>
  <c r="B49" i="1"/>
  <c r="C48" i="1"/>
  <c r="D48" i="1"/>
  <c r="E48" i="1"/>
  <c r="F48" i="1"/>
  <c r="B48" i="1"/>
  <c r="C47" i="1"/>
  <c r="D47" i="1"/>
  <c r="E47" i="1"/>
  <c r="F47" i="1"/>
  <c r="B47" i="1"/>
  <c r="C46" i="1"/>
  <c r="D46" i="1"/>
  <c r="E46" i="1"/>
  <c r="F46" i="1"/>
  <c r="B46" i="1"/>
  <c r="C45" i="1"/>
  <c r="D45" i="1"/>
  <c r="E45" i="1"/>
  <c r="F45" i="1"/>
  <c r="B45" i="1"/>
</calcChain>
</file>

<file path=xl/sharedStrings.xml><?xml version="1.0" encoding="utf-8"?>
<sst xmlns="http://schemas.openxmlformats.org/spreadsheetml/2006/main" count="66" uniqueCount="24">
  <si>
    <t>ATR1</t>
  </si>
  <si>
    <t>ATR2</t>
  </si>
  <si>
    <t>ATR3</t>
  </si>
  <si>
    <t>ATR4</t>
  </si>
  <si>
    <t>ATR5</t>
  </si>
  <si>
    <t>CLASS</t>
  </si>
  <si>
    <t>POSITIVE</t>
  </si>
  <si>
    <t>NEGATIVE</t>
  </si>
  <si>
    <t>SUM</t>
  </si>
  <si>
    <t>COUNT (n)</t>
  </si>
  <si>
    <t>AVERAGE (MEAN)</t>
  </si>
  <si>
    <t>VARIANCE</t>
  </si>
  <si>
    <t>STANDAR DEVIASI (s)</t>
  </si>
  <si>
    <t>EXPECTATION</t>
  </si>
  <si>
    <t xml:space="preserve">MAXIMIZATION </t>
  </si>
  <si>
    <t>x-mean atr1</t>
  </si>
  <si>
    <t>(x-mean)2 atr2</t>
  </si>
  <si>
    <t>x-mean atr2</t>
  </si>
  <si>
    <t>x-mean atr3</t>
  </si>
  <si>
    <t>(x-mean)2 atr3</t>
  </si>
  <si>
    <t>x-mean atr 4</t>
  </si>
  <si>
    <t>(x-mean)2 atr4</t>
  </si>
  <si>
    <t>x-mean atr5</t>
  </si>
  <si>
    <t>(x-mean)2 atr5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</si>
</sst>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29" workbookViewId="0">
      <selection activeCell="J48" sqref="J48"/>
    </sheetView>
  </sheetViews>
  <sheetFormatPr defaultRowHeight="15" x14ac:dyDescent="0.25"/>
  <cols>
    <col min="1" max="1" width="20.85546875" customWidth="1"/>
    <col min="9" max="9" width="15.5703125" customWidth="1"/>
    <col min="10" max="10" width="14.5703125" customWidth="1"/>
    <col min="11" max="11" width="17" customWidth="1"/>
    <col min="12" max="12" width="16.140625" customWidth="1"/>
    <col min="13" max="13" width="18" customWidth="1"/>
    <col min="14" max="14" width="16.85546875" customWidth="1"/>
    <col min="15" max="15" width="16" customWidth="1"/>
    <col min="16" max="16" width="19.28515625" customWidth="1"/>
    <col min="17" max="17" width="16.7109375" customWidth="1"/>
    <col min="18" max="18" width="17.28515625" customWidth="1"/>
  </cols>
  <sheetData>
    <row r="1" spans="2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15</v>
      </c>
      <c r="J1" t="s">
        <v>16</v>
      </c>
      <c r="K1" t="s">
        <v>17</v>
      </c>
      <c r="L1" t="s">
        <v>16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2:18" x14ac:dyDescent="0.25">
      <c r="B2">
        <v>410.66750000000002</v>
      </c>
      <c r="C2">
        <v>403.01875000000001</v>
      </c>
      <c r="D2">
        <v>1560.5474999999999</v>
      </c>
      <c r="E2">
        <v>44.090476000000002</v>
      </c>
      <c r="F2">
        <v>144.3475</v>
      </c>
      <c r="G2" t="s">
        <v>6</v>
      </c>
      <c r="I2">
        <f>B2-$B$47</f>
        <v>-908.91106860465084</v>
      </c>
      <c r="J2">
        <f>I2^2</f>
        <v>826119.33063204831</v>
      </c>
      <c r="K2">
        <f>C2-$C$47</f>
        <v>81.262761627907082</v>
      </c>
      <c r="L2">
        <f>K2^2</f>
        <v>6603.636427394048</v>
      </c>
      <c r="M2">
        <f>D2-$D$47</f>
        <v>1166.7087511627906</v>
      </c>
      <c r="N2">
        <f>M2^2</f>
        <v>1361209.3100398383</v>
      </c>
      <c r="O2">
        <f>E2-$E$47</f>
        <v>-71.239036651162763</v>
      </c>
      <c r="P2">
        <f>O2^2</f>
        <v>5075.0003429857115</v>
      </c>
      <c r="Q2">
        <f>F2-$F$47</f>
        <v>-69.657703488372164</v>
      </c>
      <c r="R2">
        <f>Q2^2</f>
        <v>4852.1956552739757</v>
      </c>
    </row>
    <row r="3" spans="2:18" x14ac:dyDescent="0.25">
      <c r="B3">
        <v>1581.8412000000001</v>
      </c>
      <c r="C3">
        <v>363.1875</v>
      </c>
      <c r="D3">
        <v>185.0975</v>
      </c>
      <c r="E3">
        <v>124.76071</v>
      </c>
      <c r="F3">
        <v>261.60874999999999</v>
      </c>
      <c r="G3" t="s">
        <v>7</v>
      </c>
      <c r="I3">
        <f t="shared" ref="I3:I44" si="0">B3-$B$47</f>
        <v>262.26263139534922</v>
      </c>
      <c r="J3">
        <f t="shared" ref="J3:J44" si="1">I3^2</f>
        <v>68781.687826412817</v>
      </c>
      <c r="K3">
        <f t="shared" ref="K3:K44" si="2">C3-$C$47</f>
        <v>41.431511627907071</v>
      </c>
      <c r="L3">
        <f t="shared" ref="L3:L44" si="3">K3^2</f>
        <v>1716.5701557733987</v>
      </c>
      <c r="M3">
        <f t="shared" ref="M3:M44" si="4">D3-$D$47</f>
        <v>-208.74124883720933</v>
      </c>
      <c r="N3">
        <f t="shared" ref="N3:N44" si="5">M3^2</f>
        <v>43572.908966117742</v>
      </c>
      <c r="O3">
        <f t="shared" ref="O3:O44" si="6">E3-$E$47</f>
        <v>9.4311973488372303</v>
      </c>
      <c r="P3">
        <f t="shared" ref="P3:P44" si="7">O3^2</f>
        <v>88.947483432714407</v>
      </c>
      <c r="Q3">
        <f t="shared" ref="Q3:Q44" si="8">F3-$F$47</f>
        <v>47.603546511627826</v>
      </c>
      <c r="R3">
        <f t="shared" ref="R3:R44" si="9">Q3^2</f>
        <v>2266.0976404847138</v>
      </c>
    </row>
    <row r="4" spans="2:18" x14ac:dyDescent="0.25">
      <c r="B4">
        <v>1406.9549999999999</v>
      </c>
      <c r="C4">
        <v>455.61750000000001</v>
      </c>
      <c r="D4">
        <v>1392.77</v>
      </c>
      <c r="E4">
        <v>200.35356999999999</v>
      </c>
      <c r="F4">
        <v>278.50125000000003</v>
      </c>
      <c r="G4" t="s">
        <v>6</v>
      </c>
      <c r="I4">
        <f t="shared" si="0"/>
        <v>87.376431395349073</v>
      </c>
      <c r="J4">
        <f t="shared" si="1"/>
        <v>7634.6407633861427</v>
      </c>
      <c r="K4">
        <f t="shared" si="2"/>
        <v>133.86151162790708</v>
      </c>
      <c r="L4">
        <f t="shared" si="3"/>
        <v>17918.904295308301</v>
      </c>
      <c r="M4">
        <f t="shared" si="4"/>
        <v>998.93125116279066</v>
      </c>
      <c r="N4">
        <f t="shared" si="5"/>
        <v>997863.64454965841</v>
      </c>
      <c r="O4">
        <f t="shared" si="6"/>
        <v>85.024057348837218</v>
      </c>
      <c r="P4">
        <f t="shared" si="7"/>
        <v>7229.0903280583598</v>
      </c>
      <c r="Q4">
        <f t="shared" si="8"/>
        <v>64.496046511627867</v>
      </c>
      <c r="R4">
        <f t="shared" si="9"/>
        <v>4159.7400156300655</v>
      </c>
    </row>
    <row r="5" spans="2:18" x14ac:dyDescent="0.25">
      <c r="B5">
        <v>787.94</v>
      </c>
      <c r="C5">
        <v>127.435</v>
      </c>
      <c r="D5">
        <v>93.283749999999998</v>
      </c>
      <c r="E5">
        <v>51.785713999999999</v>
      </c>
      <c r="F5">
        <v>98.373750000000001</v>
      </c>
      <c r="G5" t="s">
        <v>7</v>
      </c>
      <c r="I5">
        <f t="shared" si="0"/>
        <v>-531.6385686046508</v>
      </c>
      <c r="J5">
        <f t="shared" si="1"/>
        <v>282639.56762800197</v>
      </c>
      <c r="K5">
        <f t="shared" si="2"/>
        <v>-194.32098837209293</v>
      </c>
      <c r="L5">
        <f t="shared" si="3"/>
        <v>37760.646521907074</v>
      </c>
      <c r="M5">
        <f t="shared" si="4"/>
        <v>-300.55499883720933</v>
      </c>
      <c r="N5">
        <f t="shared" si="5"/>
        <v>90333.307326034905</v>
      </c>
      <c r="O5">
        <f t="shared" si="6"/>
        <v>-63.543798651162774</v>
      </c>
      <c r="P5">
        <f t="shared" si="7"/>
        <v>4037.8143470195159</v>
      </c>
      <c r="Q5">
        <f t="shared" si="8"/>
        <v>-115.63145348837216</v>
      </c>
      <c r="R5">
        <f t="shared" si="9"/>
        <v>13370.633035833574</v>
      </c>
    </row>
    <row r="6" spans="2:18" x14ac:dyDescent="0.25">
      <c r="B6">
        <v>276.99250000000001</v>
      </c>
      <c r="C6">
        <v>75.672499999999999</v>
      </c>
      <c r="D6">
        <v>140.63</v>
      </c>
      <c r="E6">
        <v>14.788095</v>
      </c>
      <c r="F6">
        <v>28.12</v>
      </c>
      <c r="G6" t="s">
        <v>6</v>
      </c>
      <c r="I6">
        <f t="shared" si="0"/>
        <v>-1042.5860686046508</v>
      </c>
      <c r="J6">
        <f t="shared" si="1"/>
        <v>1086985.7104485016</v>
      </c>
      <c r="K6">
        <f t="shared" si="2"/>
        <v>-246.08348837209292</v>
      </c>
      <c r="L6">
        <f t="shared" si="3"/>
        <v>60557.083249377989</v>
      </c>
      <c r="M6">
        <f t="shared" si="4"/>
        <v>-253.20874883720933</v>
      </c>
      <c r="N6">
        <f t="shared" si="5"/>
        <v>64114.670487704956</v>
      </c>
      <c r="O6">
        <f t="shared" si="6"/>
        <v>-100.54141765116277</v>
      </c>
      <c r="P6">
        <f t="shared" si="7"/>
        <v>10108.576663305546</v>
      </c>
      <c r="Q6">
        <f t="shared" si="8"/>
        <v>-185.88520348837216</v>
      </c>
      <c r="R6">
        <f t="shared" si="9"/>
        <v>34553.308875913521</v>
      </c>
    </row>
    <row r="7" spans="2:18" x14ac:dyDescent="0.25">
      <c r="B7">
        <v>1603.915</v>
      </c>
      <c r="C7">
        <v>312.29500000000002</v>
      </c>
      <c r="D7">
        <v>187.595</v>
      </c>
      <c r="E7">
        <v>144.23689999999999</v>
      </c>
      <c r="F7">
        <v>178.19374999999999</v>
      </c>
      <c r="G7" t="s">
        <v>7</v>
      </c>
      <c r="I7">
        <f t="shared" si="0"/>
        <v>284.33643139534911</v>
      </c>
      <c r="J7">
        <f t="shared" si="1"/>
        <v>80847.206218642066</v>
      </c>
      <c r="K7">
        <f t="shared" si="2"/>
        <v>-9.4609883720929133</v>
      </c>
      <c r="L7">
        <f t="shared" si="3"/>
        <v>89.510300976877318</v>
      </c>
      <c r="M7">
        <f t="shared" si="4"/>
        <v>-206.24374883720932</v>
      </c>
      <c r="N7">
        <f t="shared" si="5"/>
        <v>42536.48393442588</v>
      </c>
      <c r="O7">
        <f t="shared" si="6"/>
        <v>28.907387348837219</v>
      </c>
      <c r="P7">
        <f t="shared" si="7"/>
        <v>835.63704333571411</v>
      </c>
      <c r="Q7">
        <f t="shared" si="8"/>
        <v>-35.811453488372166</v>
      </c>
      <c r="R7">
        <f t="shared" si="9"/>
        <v>1282.4602009498431</v>
      </c>
    </row>
    <row r="8" spans="2:18" x14ac:dyDescent="0.25">
      <c r="B8">
        <v>1310.4462000000001</v>
      </c>
      <c r="C8">
        <v>257.17750000000001</v>
      </c>
      <c r="D8">
        <v>105.71625</v>
      </c>
      <c r="E8">
        <v>76.888095000000007</v>
      </c>
      <c r="F8">
        <v>225.50125</v>
      </c>
      <c r="G8" t="s">
        <v>7</v>
      </c>
      <c r="I8">
        <f t="shared" si="0"/>
        <v>-9.1323686046507646</v>
      </c>
      <c r="J8">
        <f t="shared" si="1"/>
        <v>83.400156331210951</v>
      </c>
      <c r="K8">
        <f t="shared" si="2"/>
        <v>-64.57848837209292</v>
      </c>
      <c r="L8">
        <f t="shared" si="3"/>
        <v>4170.3811604245402</v>
      </c>
      <c r="M8">
        <f t="shared" si="4"/>
        <v>-288.12249883720932</v>
      </c>
      <c r="N8">
        <f t="shared" si="5"/>
        <v>83014.574336197693</v>
      </c>
      <c r="O8">
        <f t="shared" si="6"/>
        <v>-38.441417651162766</v>
      </c>
      <c r="P8">
        <f t="shared" si="7"/>
        <v>1477.7425910311283</v>
      </c>
      <c r="Q8">
        <f t="shared" si="8"/>
        <v>11.496046511627839</v>
      </c>
      <c r="R8">
        <f t="shared" si="9"/>
        <v>132.15908539751061</v>
      </c>
    </row>
    <row r="9" spans="2:18" x14ac:dyDescent="0.25">
      <c r="B9">
        <v>1464.8961999999999</v>
      </c>
      <c r="C9">
        <v>258.22000000000003</v>
      </c>
      <c r="D9">
        <v>236.52125000000001</v>
      </c>
      <c r="E9">
        <v>75.538094999999998</v>
      </c>
      <c r="F9">
        <v>89.216250000000002</v>
      </c>
      <c r="G9" t="s">
        <v>7</v>
      </c>
      <c r="I9">
        <f t="shared" si="0"/>
        <v>145.31763139534905</v>
      </c>
      <c r="J9">
        <f t="shared" si="1"/>
        <v>21117.213994354537</v>
      </c>
      <c r="K9">
        <f t="shared" si="2"/>
        <v>-63.535988372092902</v>
      </c>
      <c r="L9">
        <f t="shared" si="3"/>
        <v>4036.8218184187244</v>
      </c>
      <c r="M9">
        <f t="shared" si="4"/>
        <v>-157.31749883720931</v>
      </c>
      <c r="N9">
        <f t="shared" si="5"/>
        <v>24748.795440395355</v>
      </c>
      <c r="O9">
        <f t="shared" si="6"/>
        <v>-39.791417651162774</v>
      </c>
      <c r="P9">
        <f t="shared" si="7"/>
        <v>1583.3569186892685</v>
      </c>
      <c r="Q9">
        <f t="shared" si="8"/>
        <v>-124.78895348837216</v>
      </c>
      <c r="R9">
        <f t="shared" si="9"/>
        <v>15572.282912723109</v>
      </c>
    </row>
    <row r="10" spans="2:18" x14ac:dyDescent="0.25">
      <c r="B10">
        <v>2127.1212</v>
      </c>
      <c r="C10">
        <v>440.86124999999998</v>
      </c>
      <c r="D10">
        <v>215.50125</v>
      </c>
      <c r="E10">
        <v>193.08571000000001</v>
      </c>
      <c r="F10">
        <v>184.73500000000001</v>
      </c>
      <c r="G10" t="s">
        <v>7</v>
      </c>
      <c r="I10">
        <f t="shared" si="0"/>
        <v>807.54263139534919</v>
      </c>
      <c r="J10">
        <f t="shared" si="1"/>
        <v>652125.10152092483</v>
      </c>
      <c r="K10">
        <f t="shared" si="2"/>
        <v>119.10526162790705</v>
      </c>
      <c r="L10">
        <f t="shared" si="3"/>
        <v>14186.063347452189</v>
      </c>
      <c r="M10">
        <f t="shared" si="4"/>
        <v>-178.33749883720932</v>
      </c>
      <c r="N10">
        <f t="shared" si="5"/>
        <v>31804.263491511636</v>
      </c>
      <c r="O10">
        <f t="shared" si="6"/>
        <v>77.756197348837233</v>
      </c>
      <c r="P10">
        <f t="shared" si="7"/>
        <v>6046.0262261513226</v>
      </c>
      <c r="Q10">
        <f t="shared" si="8"/>
        <v>-29.270203488372147</v>
      </c>
      <c r="R10">
        <f t="shared" si="9"/>
        <v>856.74481225071304</v>
      </c>
    </row>
    <row r="11" spans="2:18" x14ac:dyDescent="0.25">
      <c r="B11">
        <v>3321.2449999999999</v>
      </c>
      <c r="C11">
        <v>842.63499999999999</v>
      </c>
      <c r="D11">
        <v>281.86</v>
      </c>
      <c r="E11">
        <v>155.26786000000001</v>
      </c>
      <c r="F11">
        <v>567.45124999999996</v>
      </c>
      <c r="G11" t="s">
        <v>7</v>
      </c>
      <c r="I11">
        <f t="shared" si="0"/>
        <v>2001.666431395349</v>
      </c>
      <c r="J11">
        <f t="shared" si="1"/>
        <v>4006668.5025749914</v>
      </c>
      <c r="K11">
        <f t="shared" si="2"/>
        <v>520.87901162790706</v>
      </c>
      <c r="L11">
        <f t="shared" si="3"/>
        <v>271314.94475446537</v>
      </c>
      <c r="M11">
        <f t="shared" si="4"/>
        <v>-111.97874883720931</v>
      </c>
      <c r="N11">
        <f t="shared" si="5"/>
        <v>12539.240191146806</v>
      </c>
      <c r="O11">
        <f t="shared" si="6"/>
        <v>39.93834734883724</v>
      </c>
      <c r="P11">
        <f t="shared" si="7"/>
        <v>1595.0715889563746</v>
      </c>
      <c r="Q11">
        <f t="shared" si="8"/>
        <v>353.4460465116278</v>
      </c>
      <c r="R11">
        <f t="shared" si="9"/>
        <v>124924.10779469977</v>
      </c>
    </row>
    <row r="12" spans="2:18" x14ac:dyDescent="0.25">
      <c r="B12">
        <v>3198.2537000000002</v>
      </c>
      <c r="C12">
        <v>555.09124999999995</v>
      </c>
      <c r="D12">
        <v>393.58375000000001</v>
      </c>
      <c r="E12">
        <v>158.71666999999999</v>
      </c>
      <c r="F12">
        <v>354.89875000000001</v>
      </c>
      <c r="G12" t="s">
        <v>7</v>
      </c>
      <c r="I12">
        <f t="shared" si="0"/>
        <v>1878.6751313953494</v>
      </c>
      <c r="J12">
        <f t="shared" si="1"/>
        <v>3529420.2493233331</v>
      </c>
      <c r="K12">
        <f t="shared" si="2"/>
        <v>233.33526162790702</v>
      </c>
      <c r="L12">
        <f t="shared" si="3"/>
        <v>54445.344318963813</v>
      </c>
      <c r="M12">
        <f t="shared" si="4"/>
        <v>-0.25499883720931393</v>
      </c>
      <c r="N12">
        <f t="shared" si="5"/>
        <v>6.5024406978102189E-2</v>
      </c>
      <c r="O12">
        <f t="shared" si="6"/>
        <v>43.387157348837221</v>
      </c>
      <c r="P12">
        <f t="shared" si="7"/>
        <v>1882.4454228127597</v>
      </c>
      <c r="Q12">
        <f t="shared" si="8"/>
        <v>140.89354651162785</v>
      </c>
      <c r="R12">
        <f t="shared" si="9"/>
        <v>19850.991448624238</v>
      </c>
    </row>
    <row r="13" spans="2:18" x14ac:dyDescent="0.25">
      <c r="B13">
        <v>2214.8074999999999</v>
      </c>
      <c r="C13">
        <v>523.03625</v>
      </c>
      <c r="D13">
        <v>566.89625000000001</v>
      </c>
      <c r="E13">
        <v>215.16428999999999</v>
      </c>
      <c r="F13">
        <v>407.23374999999999</v>
      </c>
      <c r="G13" t="s">
        <v>7</v>
      </c>
      <c r="I13">
        <f t="shared" si="0"/>
        <v>895.22893139534904</v>
      </c>
      <c r="J13">
        <f t="shared" si="1"/>
        <v>801434.83960725856</v>
      </c>
      <c r="K13">
        <f t="shared" si="2"/>
        <v>201.28026162790707</v>
      </c>
      <c r="L13">
        <f t="shared" si="3"/>
        <v>40513.743720998718</v>
      </c>
      <c r="M13">
        <f t="shared" si="4"/>
        <v>173.05750116279069</v>
      </c>
      <c r="N13">
        <f t="shared" si="5"/>
        <v>29948.898708709301</v>
      </c>
      <c r="O13">
        <f t="shared" si="6"/>
        <v>99.834777348837221</v>
      </c>
      <c r="P13">
        <f t="shared" si="7"/>
        <v>9966.9827682919022</v>
      </c>
      <c r="Q13">
        <f t="shared" si="8"/>
        <v>193.22854651162783</v>
      </c>
      <c r="R13">
        <f t="shared" si="9"/>
        <v>37337.271186996317</v>
      </c>
    </row>
    <row r="14" spans="2:18" x14ac:dyDescent="0.25">
      <c r="B14">
        <v>1221.5188000000001</v>
      </c>
      <c r="C14">
        <v>277.09875</v>
      </c>
      <c r="D14">
        <v>306.0025</v>
      </c>
      <c r="E14">
        <v>25.136904999999999</v>
      </c>
      <c r="F14">
        <v>169.26875000000001</v>
      </c>
      <c r="G14" t="s">
        <v>7</v>
      </c>
      <c r="I14">
        <f t="shared" si="0"/>
        <v>-98.059768604650799</v>
      </c>
      <c r="J14">
        <f t="shared" si="1"/>
        <v>9615.7182187976578</v>
      </c>
      <c r="K14">
        <f t="shared" si="2"/>
        <v>-44.657238372092934</v>
      </c>
      <c r="L14">
        <f t="shared" si="3"/>
        <v>1994.2689390219296</v>
      </c>
      <c r="M14">
        <f t="shared" si="4"/>
        <v>-87.836248837209325</v>
      </c>
      <c r="N14">
        <f t="shared" si="5"/>
        <v>7715.206609792157</v>
      </c>
      <c r="O14">
        <f t="shared" si="6"/>
        <v>-90.192607651162774</v>
      </c>
      <c r="P14">
        <f t="shared" si="7"/>
        <v>8134.7064749165856</v>
      </c>
      <c r="Q14">
        <f t="shared" si="8"/>
        <v>-44.736453488372149</v>
      </c>
      <c r="R14">
        <f t="shared" si="9"/>
        <v>2001.3502707172847</v>
      </c>
    </row>
    <row r="15" spans="2:18" x14ac:dyDescent="0.25">
      <c r="B15">
        <v>1577.9175</v>
      </c>
      <c r="C15">
        <v>326.05500000000001</v>
      </c>
      <c r="D15">
        <v>264.90375</v>
      </c>
      <c r="E15">
        <v>33.742857000000001</v>
      </c>
      <c r="F15">
        <v>16.907499999999999</v>
      </c>
      <c r="G15" t="s">
        <v>7</v>
      </c>
      <c r="I15">
        <f t="shared" si="0"/>
        <v>258.33893139534916</v>
      </c>
      <c r="J15">
        <f t="shared" si="1"/>
        <v>66739.003474490921</v>
      </c>
      <c r="K15">
        <f t="shared" si="2"/>
        <v>4.2990116279070776</v>
      </c>
      <c r="L15">
        <f t="shared" si="3"/>
        <v>18.481500976880262</v>
      </c>
      <c r="M15">
        <f t="shared" si="4"/>
        <v>-128.93499883720932</v>
      </c>
      <c r="N15">
        <f t="shared" si="5"/>
        <v>16624.233925151169</v>
      </c>
      <c r="O15">
        <f t="shared" si="6"/>
        <v>-81.586655651162772</v>
      </c>
      <c r="P15">
        <f t="shared" si="7"/>
        <v>6656.3823803414107</v>
      </c>
      <c r="Q15">
        <f t="shared" si="8"/>
        <v>-197.09770348837216</v>
      </c>
      <c r="R15">
        <f t="shared" si="9"/>
        <v>38847.504720390272</v>
      </c>
    </row>
    <row r="16" spans="2:18" x14ac:dyDescent="0.25">
      <c r="B16">
        <v>1933.9612999999999</v>
      </c>
      <c r="C16">
        <v>479.11</v>
      </c>
      <c r="D16">
        <v>167.89125000000001</v>
      </c>
      <c r="E16">
        <v>161.53333000000001</v>
      </c>
      <c r="F16">
        <v>282.75</v>
      </c>
      <c r="G16" t="s">
        <v>7</v>
      </c>
      <c r="I16">
        <f t="shared" si="0"/>
        <v>614.38273139534908</v>
      </c>
      <c r="J16">
        <f t="shared" si="1"/>
        <v>377466.14063680964</v>
      </c>
      <c r="K16">
        <f t="shared" si="2"/>
        <v>157.35401162790708</v>
      </c>
      <c r="L16">
        <f t="shared" si="3"/>
        <v>24760.28497539552</v>
      </c>
      <c r="M16">
        <f t="shared" si="4"/>
        <v>-225.94749883720931</v>
      </c>
      <c r="N16">
        <f t="shared" si="5"/>
        <v>51052.272230790702</v>
      </c>
      <c r="O16">
        <f t="shared" si="6"/>
        <v>46.203817348837234</v>
      </c>
      <c r="P16">
        <f t="shared" si="7"/>
        <v>2134.7927376047123</v>
      </c>
      <c r="Q16">
        <f t="shared" si="8"/>
        <v>68.74479651162784</v>
      </c>
      <c r="R16">
        <f t="shared" si="9"/>
        <v>4725.8470474251189</v>
      </c>
    </row>
    <row r="17" spans="2:18" x14ac:dyDescent="0.25">
      <c r="B17">
        <v>1637.2537</v>
      </c>
      <c r="C17">
        <v>172.03375</v>
      </c>
      <c r="D17">
        <v>287.45125000000002</v>
      </c>
      <c r="E17">
        <v>72.583332999999996</v>
      </c>
      <c r="F17">
        <v>241.11250000000001</v>
      </c>
      <c r="G17" t="s">
        <v>7</v>
      </c>
      <c r="I17">
        <f t="shared" si="0"/>
        <v>317.67513139534913</v>
      </c>
      <c r="J17">
        <f t="shared" si="1"/>
        <v>100917.48910705233</v>
      </c>
      <c r="K17">
        <f t="shared" si="2"/>
        <v>-149.72223837209293</v>
      </c>
      <c r="L17">
        <f t="shared" si="3"/>
        <v>22416.748663149818</v>
      </c>
      <c r="M17">
        <f t="shared" si="4"/>
        <v>-106.38749883720931</v>
      </c>
      <c r="N17">
        <f t="shared" si="5"/>
        <v>11318.299908837213</v>
      </c>
      <c r="O17">
        <f t="shared" si="6"/>
        <v>-42.746179651162777</v>
      </c>
      <c r="P17">
        <f t="shared" si="7"/>
        <v>1827.2358747694827</v>
      </c>
      <c r="Q17">
        <f t="shared" si="8"/>
        <v>27.107296511627851</v>
      </c>
      <c r="R17">
        <f t="shared" si="9"/>
        <v>734.80552416931141</v>
      </c>
    </row>
    <row r="18" spans="2:18" x14ac:dyDescent="0.25">
      <c r="B18">
        <v>1105.5237999999999</v>
      </c>
      <c r="C18">
        <v>152.13999999999999</v>
      </c>
      <c r="D18">
        <v>110.4975</v>
      </c>
      <c r="E18">
        <v>39.083333000000003</v>
      </c>
      <c r="F18">
        <v>83.431250000000006</v>
      </c>
      <c r="G18" t="s">
        <v>7</v>
      </c>
      <c r="I18">
        <f t="shared" si="0"/>
        <v>-214.05476860465092</v>
      </c>
      <c r="J18">
        <f t="shared" si="1"/>
        <v>45819.443962390651</v>
      </c>
      <c r="K18">
        <f t="shared" si="2"/>
        <v>-169.61598837209294</v>
      </c>
      <c r="L18">
        <f t="shared" si="3"/>
        <v>28769.583511441968</v>
      </c>
      <c r="M18">
        <f t="shared" si="4"/>
        <v>-283.34124883720932</v>
      </c>
      <c r="N18">
        <f t="shared" si="5"/>
        <v>80282.263292629374</v>
      </c>
      <c r="O18">
        <f t="shared" si="6"/>
        <v>-76.246179651162777</v>
      </c>
      <c r="P18">
        <f t="shared" si="7"/>
        <v>5813.4799113973886</v>
      </c>
      <c r="Q18">
        <f t="shared" si="8"/>
        <v>-130.57395348837215</v>
      </c>
      <c r="R18">
        <f t="shared" si="9"/>
        <v>17049.557329583575</v>
      </c>
    </row>
    <row r="19" spans="2:18" x14ac:dyDescent="0.25">
      <c r="B19">
        <v>1939.2338</v>
      </c>
      <c r="C19">
        <v>973.30250000000001</v>
      </c>
      <c r="D19">
        <v>180.72874999999999</v>
      </c>
      <c r="E19">
        <v>106.20475999999999</v>
      </c>
      <c r="F19">
        <v>243.64750000000001</v>
      </c>
      <c r="G19" t="s">
        <v>7</v>
      </c>
      <c r="I19">
        <f t="shared" si="0"/>
        <v>619.65523139534912</v>
      </c>
      <c r="J19">
        <f t="shared" si="1"/>
        <v>383972.60579562368</v>
      </c>
      <c r="K19">
        <f t="shared" si="2"/>
        <v>651.54651162790708</v>
      </c>
      <c r="L19">
        <f t="shared" si="3"/>
        <v>424512.85681449447</v>
      </c>
      <c r="M19">
        <f t="shared" si="4"/>
        <v>-213.10999883720933</v>
      </c>
      <c r="N19">
        <f t="shared" si="5"/>
        <v>45415.871604395361</v>
      </c>
      <c r="O19">
        <f t="shared" si="6"/>
        <v>-9.1247526511627797</v>
      </c>
      <c r="P19">
        <f t="shared" si="7"/>
        <v>83.261110944902171</v>
      </c>
      <c r="Q19">
        <f t="shared" si="8"/>
        <v>29.642296511627848</v>
      </c>
      <c r="R19">
        <f t="shared" si="9"/>
        <v>878.66574248326447</v>
      </c>
    </row>
    <row r="20" spans="2:18" x14ac:dyDescent="0.25">
      <c r="B20">
        <v>1043.68</v>
      </c>
      <c r="C20">
        <v>160.93125000000001</v>
      </c>
      <c r="D20">
        <v>220.48124999999999</v>
      </c>
      <c r="E20">
        <v>42.928570999999998</v>
      </c>
      <c r="F20">
        <v>97.777500000000003</v>
      </c>
      <c r="G20" t="s">
        <v>7</v>
      </c>
      <c r="I20">
        <f t="shared" si="0"/>
        <v>-275.89856860465079</v>
      </c>
      <c r="J20">
        <f t="shared" si="1"/>
        <v>76120.020158095198</v>
      </c>
      <c r="K20">
        <f t="shared" si="2"/>
        <v>-160.82473837209292</v>
      </c>
      <c r="L20">
        <f t="shared" si="3"/>
        <v>25864.596472452136</v>
      </c>
      <c r="M20">
        <f t="shared" si="4"/>
        <v>-173.35749883720933</v>
      </c>
      <c r="N20">
        <f t="shared" si="5"/>
        <v>30052.822403093036</v>
      </c>
      <c r="O20">
        <f t="shared" si="6"/>
        <v>-72.400941651162782</v>
      </c>
      <c r="P20">
        <f t="shared" si="7"/>
        <v>5241.8963519750778</v>
      </c>
      <c r="Q20">
        <f t="shared" si="8"/>
        <v>-116.22770348837216</v>
      </c>
      <c r="R20">
        <f t="shared" si="9"/>
        <v>13508.879058180957</v>
      </c>
    </row>
    <row r="21" spans="2:18" x14ac:dyDescent="0.25">
      <c r="B21">
        <v>344.46625</v>
      </c>
      <c r="C21">
        <v>181.11250000000001</v>
      </c>
      <c r="D21">
        <v>1109.5925</v>
      </c>
      <c r="E21">
        <v>128.70595</v>
      </c>
      <c r="F21">
        <v>75.984999999999999</v>
      </c>
      <c r="G21" t="s">
        <v>6</v>
      </c>
      <c r="I21">
        <f t="shared" si="0"/>
        <v>-975.11231860465091</v>
      </c>
      <c r="J21">
        <f t="shared" si="1"/>
        <v>950844.03389453818</v>
      </c>
      <c r="K21">
        <f t="shared" si="2"/>
        <v>-140.64348837209292</v>
      </c>
      <c r="L21">
        <f t="shared" si="3"/>
        <v>19780.590821471036</v>
      </c>
      <c r="M21">
        <f t="shared" si="4"/>
        <v>715.75375116279065</v>
      </c>
      <c r="N21">
        <f t="shared" si="5"/>
        <v>512303.43230360601</v>
      </c>
      <c r="O21">
        <f t="shared" si="6"/>
        <v>13.376437348837229</v>
      </c>
      <c r="P21">
        <f t="shared" si="7"/>
        <v>178.92907614736754</v>
      </c>
      <c r="Q21">
        <f t="shared" si="8"/>
        <v>-138.02020348837215</v>
      </c>
      <c r="R21">
        <f t="shared" si="9"/>
        <v>19049.576570971654</v>
      </c>
    </row>
    <row r="22" spans="2:18" x14ac:dyDescent="0.25">
      <c r="B22">
        <v>1828.9649999999999</v>
      </c>
      <c r="C22">
        <v>203.87375</v>
      </c>
      <c r="D22">
        <v>39.381250000000001</v>
      </c>
      <c r="E22">
        <v>119.54405</v>
      </c>
      <c r="F22">
        <v>296.77999999999997</v>
      </c>
      <c r="G22" t="s">
        <v>7</v>
      </c>
      <c r="I22">
        <f t="shared" si="0"/>
        <v>509.38643139534906</v>
      </c>
      <c r="J22">
        <f t="shared" si="1"/>
        <v>259474.53648968865</v>
      </c>
      <c r="K22">
        <f t="shared" si="2"/>
        <v>-117.88223837209293</v>
      </c>
      <c r="L22">
        <f t="shared" si="3"/>
        <v>13896.222123614938</v>
      </c>
      <c r="M22">
        <f t="shared" si="4"/>
        <v>-354.4574988372093</v>
      </c>
      <c r="N22">
        <f t="shared" si="5"/>
        <v>125640.11848193023</v>
      </c>
      <c r="O22">
        <f t="shared" si="6"/>
        <v>4.2145373488372257</v>
      </c>
      <c r="P22">
        <f t="shared" si="7"/>
        <v>17.762325064743912</v>
      </c>
      <c r="Q22">
        <f t="shared" si="8"/>
        <v>82.774796511627812</v>
      </c>
      <c r="R22">
        <f t="shared" si="9"/>
        <v>6851.6669375413921</v>
      </c>
    </row>
    <row r="23" spans="2:18" x14ac:dyDescent="0.25">
      <c r="B23">
        <v>549.64625000000001</v>
      </c>
      <c r="C23">
        <v>102.82250000000001</v>
      </c>
      <c r="D23">
        <v>84.993750000000006</v>
      </c>
      <c r="E23">
        <v>100.85595000000001</v>
      </c>
      <c r="F23">
        <v>97.168750000000003</v>
      </c>
      <c r="G23" t="s">
        <v>7</v>
      </c>
      <c r="I23">
        <f t="shared" si="0"/>
        <v>-769.93231860465085</v>
      </c>
      <c r="J23">
        <f t="shared" si="1"/>
        <v>592795.77523193357</v>
      </c>
      <c r="K23">
        <f t="shared" si="2"/>
        <v>-218.93348837209294</v>
      </c>
      <c r="L23">
        <f t="shared" si="3"/>
        <v>47931.872330773353</v>
      </c>
      <c r="M23">
        <f t="shared" si="4"/>
        <v>-308.84499883720935</v>
      </c>
      <c r="N23">
        <f t="shared" si="5"/>
        <v>95385.233306755836</v>
      </c>
      <c r="O23">
        <f t="shared" si="6"/>
        <v>-14.473562651162766</v>
      </c>
      <c r="P23">
        <f t="shared" si="7"/>
        <v>209.48401581713375</v>
      </c>
      <c r="Q23">
        <f t="shared" si="8"/>
        <v>-116.83645348837216</v>
      </c>
      <c r="R23">
        <f t="shared" si="9"/>
        <v>13650.756863740551</v>
      </c>
    </row>
    <row r="24" spans="2:18" x14ac:dyDescent="0.25">
      <c r="B24">
        <v>528.8175</v>
      </c>
      <c r="C24">
        <v>227.99250000000001</v>
      </c>
      <c r="D24">
        <v>449.39499999999998</v>
      </c>
      <c r="E24">
        <v>174.29642999999999</v>
      </c>
      <c r="F24">
        <v>225.10749999999999</v>
      </c>
      <c r="G24" t="s">
        <v>6</v>
      </c>
      <c r="I24">
        <f t="shared" si="0"/>
        <v>-790.76106860465086</v>
      </c>
      <c r="J24">
        <f t="shared" si="1"/>
        <v>625303.06762076938</v>
      </c>
      <c r="K24">
        <f t="shared" si="2"/>
        <v>-93.763488372092922</v>
      </c>
      <c r="L24">
        <f t="shared" si="3"/>
        <v>8791.591751703605</v>
      </c>
      <c r="M24">
        <f t="shared" si="4"/>
        <v>55.556251162790659</v>
      </c>
      <c r="N24">
        <f t="shared" si="5"/>
        <v>3086.4970432630785</v>
      </c>
      <c r="O24">
        <f t="shared" si="6"/>
        <v>58.966917348837214</v>
      </c>
      <c r="P24">
        <f t="shared" si="7"/>
        <v>3477.0973416245993</v>
      </c>
      <c r="Q24">
        <f t="shared" si="8"/>
        <v>11.102296511627827</v>
      </c>
      <c r="R24">
        <f t="shared" si="9"/>
        <v>123.26098783210342</v>
      </c>
    </row>
    <row r="25" spans="2:18" x14ac:dyDescent="0.25">
      <c r="B25">
        <v>1405.2186999999999</v>
      </c>
      <c r="C25">
        <v>463.76249999999999</v>
      </c>
      <c r="D25">
        <v>1550.9112</v>
      </c>
      <c r="E25">
        <v>167.39167</v>
      </c>
      <c r="F25">
        <v>298.17124999999999</v>
      </c>
      <c r="G25" t="s">
        <v>6</v>
      </c>
      <c r="I25">
        <f t="shared" si="0"/>
        <v>85.640131395349044</v>
      </c>
      <c r="J25">
        <f t="shared" si="1"/>
        <v>7334.2321054126487</v>
      </c>
      <c r="K25">
        <f t="shared" si="2"/>
        <v>142.00651162790706</v>
      </c>
      <c r="L25">
        <f t="shared" si="3"/>
        <v>20165.849344726903</v>
      </c>
      <c r="M25">
        <f t="shared" si="4"/>
        <v>1157.0724511627907</v>
      </c>
      <c r="N25">
        <f t="shared" si="5"/>
        <v>1338816.6572398685</v>
      </c>
      <c r="O25">
        <f t="shared" si="6"/>
        <v>52.062157348837232</v>
      </c>
      <c r="P25">
        <f t="shared" si="7"/>
        <v>2710.4682278150867</v>
      </c>
      <c r="Q25">
        <f t="shared" si="8"/>
        <v>84.166046511627826</v>
      </c>
      <c r="R25">
        <f t="shared" si="9"/>
        <v>7083.9233853974984</v>
      </c>
    </row>
    <row r="26" spans="2:18" x14ac:dyDescent="0.25">
      <c r="B26">
        <v>2513.4686999999999</v>
      </c>
      <c r="C26">
        <v>417.49</v>
      </c>
      <c r="D26">
        <v>275.65249999999997</v>
      </c>
      <c r="E26">
        <v>35.829762000000002</v>
      </c>
      <c r="F26">
        <v>346</v>
      </c>
      <c r="G26" t="s">
        <v>7</v>
      </c>
      <c r="I26">
        <f t="shared" si="0"/>
        <v>1193.890131395349</v>
      </c>
      <c r="J26">
        <f t="shared" si="1"/>
        <v>1425373.6458432039</v>
      </c>
      <c r="K26">
        <f t="shared" si="2"/>
        <v>95.73401162790708</v>
      </c>
      <c r="L26">
        <f t="shared" si="3"/>
        <v>9165.0009823722485</v>
      </c>
      <c r="M26">
        <f t="shared" si="4"/>
        <v>-118.18624883720935</v>
      </c>
      <c r="N26">
        <f t="shared" si="5"/>
        <v>13967.989414210768</v>
      </c>
      <c r="O26">
        <f t="shared" si="6"/>
        <v>-79.499750651162771</v>
      </c>
      <c r="P26">
        <f t="shared" si="7"/>
        <v>6320.2103535970555</v>
      </c>
      <c r="Q26">
        <f t="shared" si="8"/>
        <v>131.99479651162784</v>
      </c>
      <c r="R26">
        <f t="shared" si="9"/>
        <v>17422.626306146041</v>
      </c>
    </row>
    <row r="27" spans="2:18" x14ac:dyDescent="0.25">
      <c r="B27">
        <v>1859.8136999999999</v>
      </c>
      <c r="C27">
        <v>581.16250000000002</v>
      </c>
      <c r="D27">
        <v>749.40750000000003</v>
      </c>
      <c r="E27">
        <v>220.92381</v>
      </c>
      <c r="F27">
        <v>285.67124999999999</v>
      </c>
      <c r="G27" t="s">
        <v>7</v>
      </c>
      <c r="I27">
        <f t="shared" si="0"/>
        <v>540.23513139534907</v>
      </c>
      <c r="J27">
        <f t="shared" si="1"/>
        <v>291853.99719375005</v>
      </c>
      <c r="K27">
        <f t="shared" si="2"/>
        <v>259.40651162790709</v>
      </c>
      <c r="L27">
        <f t="shared" si="3"/>
        <v>67291.738274959498</v>
      </c>
      <c r="M27">
        <f t="shared" si="4"/>
        <v>355.5687511627907</v>
      </c>
      <c r="N27">
        <f t="shared" si="5"/>
        <v>126429.13680346658</v>
      </c>
      <c r="O27">
        <f t="shared" si="6"/>
        <v>105.59429734883723</v>
      </c>
      <c r="P27">
        <f t="shared" si="7"/>
        <v>11150.155632594653</v>
      </c>
      <c r="Q27">
        <f t="shared" si="8"/>
        <v>71.666046511627826</v>
      </c>
      <c r="R27">
        <f t="shared" si="9"/>
        <v>5136.0222226068026</v>
      </c>
    </row>
    <row r="28" spans="2:18" x14ac:dyDescent="0.25">
      <c r="B28">
        <v>2106.2262000000001</v>
      </c>
      <c r="C28">
        <v>403.88249999999999</v>
      </c>
      <c r="D28">
        <v>288.39999999999998</v>
      </c>
      <c r="E28">
        <v>119.11667</v>
      </c>
      <c r="F28">
        <v>574.10374999999999</v>
      </c>
      <c r="G28" t="s">
        <v>7</v>
      </c>
      <c r="I28">
        <f t="shared" si="0"/>
        <v>786.64763139534921</v>
      </c>
      <c r="J28">
        <f t="shared" si="1"/>
        <v>618814.49597991316</v>
      </c>
      <c r="K28">
        <f t="shared" si="2"/>
        <v>82.126511627907064</v>
      </c>
      <c r="L28">
        <f t="shared" si="3"/>
        <v>6744.7639121687544</v>
      </c>
      <c r="M28">
        <f t="shared" si="4"/>
        <v>-105.43874883720935</v>
      </c>
      <c r="N28">
        <f t="shared" si="5"/>
        <v>11117.329756356115</v>
      </c>
      <c r="O28">
        <f t="shared" si="6"/>
        <v>3.7871573488372263</v>
      </c>
      <c r="P28">
        <f t="shared" si="7"/>
        <v>14.342560784851809</v>
      </c>
      <c r="Q28">
        <f t="shared" si="8"/>
        <v>360.09854651162783</v>
      </c>
      <c r="R28">
        <f t="shared" si="9"/>
        <v>129670.96319978699</v>
      </c>
    </row>
    <row r="29" spans="2:18" x14ac:dyDescent="0.25">
      <c r="B29">
        <v>1361.4275</v>
      </c>
      <c r="C29">
        <v>726.91125</v>
      </c>
      <c r="D29">
        <v>182.13499999999999</v>
      </c>
      <c r="E29">
        <v>102.17381</v>
      </c>
      <c r="F29">
        <v>316.14625000000001</v>
      </c>
      <c r="G29" t="s">
        <v>7</v>
      </c>
      <c r="I29">
        <f t="shared" si="0"/>
        <v>41.848931395349155</v>
      </c>
      <c r="J29">
        <f t="shared" si="1"/>
        <v>1751.3330589326401</v>
      </c>
      <c r="K29">
        <f t="shared" si="2"/>
        <v>405.15526162790707</v>
      </c>
      <c r="L29">
        <f t="shared" si="3"/>
        <v>164150.78602477783</v>
      </c>
      <c r="M29">
        <f t="shared" si="4"/>
        <v>-211.70374883720933</v>
      </c>
      <c r="N29">
        <f t="shared" si="5"/>
        <v>44818.47727172821</v>
      </c>
      <c r="O29">
        <f t="shared" si="6"/>
        <v>-13.15570265116277</v>
      </c>
      <c r="P29">
        <f t="shared" si="7"/>
        <v>173.07251224581114</v>
      </c>
      <c r="Q29">
        <f t="shared" si="8"/>
        <v>102.14104651162785</v>
      </c>
      <c r="R29">
        <f t="shared" si="9"/>
        <v>10432.793382490523</v>
      </c>
    </row>
    <row r="30" spans="2:18" x14ac:dyDescent="0.25">
      <c r="B30">
        <v>524.56124999999997</v>
      </c>
      <c r="C30">
        <v>592.89874999999995</v>
      </c>
      <c r="D30">
        <v>328.36750000000001</v>
      </c>
      <c r="E30">
        <v>117.62143</v>
      </c>
      <c r="F30">
        <v>65.912499999999994</v>
      </c>
      <c r="G30" t="s">
        <v>6</v>
      </c>
      <c r="I30">
        <f t="shared" si="0"/>
        <v>-795.01731860465088</v>
      </c>
      <c r="J30">
        <f t="shared" si="1"/>
        <v>632052.53688132903</v>
      </c>
      <c r="K30">
        <f t="shared" si="2"/>
        <v>271.14276162790702</v>
      </c>
      <c r="L30">
        <f t="shared" si="3"/>
        <v>73518.397183208013</v>
      </c>
      <c r="M30">
        <f t="shared" si="4"/>
        <v>-65.471248837209316</v>
      </c>
      <c r="N30">
        <f t="shared" si="5"/>
        <v>4286.4844243037824</v>
      </c>
      <c r="O30">
        <f t="shared" si="6"/>
        <v>2.2919173488372309</v>
      </c>
      <c r="P30">
        <f t="shared" si="7"/>
        <v>5.2528851339010814</v>
      </c>
      <c r="Q30">
        <f t="shared" si="8"/>
        <v>-148.09270348837217</v>
      </c>
      <c r="R30">
        <f t="shared" si="9"/>
        <v>21931.448826494918</v>
      </c>
    </row>
    <row r="31" spans="2:18" x14ac:dyDescent="0.25">
      <c r="B31">
        <v>652.20000000000005</v>
      </c>
      <c r="C31">
        <v>239.06375</v>
      </c>
      <c r="D31">
        <v>322.62875000000003</v>
      </c>
      <c r="E31">
        <v>99.292856999999998</v>
      </c>
      <c r="F31">
        <v>277.47874999999999</v>
      </c>
      <c r="G31" t="s">
        <v>7</v>
      </c>
      <c r="I31">
        <f t="shared" si="0"/>
        <v>-667.37856860465081</v>
      </c>
      <c r="J31">
        <f t="shared" si="1"/>
        <v>445394.1538327926</v>
      </c>
      <c r="K31">
        <f t="shared" si="2"/>
        <v>-82.69223837209293</v>
      </c>
      <c r="L31">
        <f t="shared" si="3"/>
        <v>6838.006286987038</v>
      </c>
      <c r="M31">
        <f t="shared" si="4"/>
        <v>-71.209998837209298</v>
      </c>
      <c r="N31">
        <f t="shared" si="5"/>
        <v>5070.8639343953491</v>
      </c>
      <c r="O31">
        <f t="shared" si="6"/>
        <v>-16.036655651162775</v>
      </c>
      <c r="P31">
        <f t="shared" si="7"/>
        <v>257.17432447397096</v>
      </c>
      <c r="Q31">
        <f t="shared" si="8"/>
        <v>63.473546511627831</v>
      </c>
      <c r="R31">
        <f t="shared" si="9"/>
        <v>4028.8911067637814</v>
      </c>
    </row>
    <row r="32" spans="2:18" x14ac:dyDescent="0.25">
      <c r="B32">
        <v>1178.2112</v>
      </c>
      <c r="C32">
        <v>138.53874999999999</v>
      </c>
      <c r="D32">
        <v>1063.7149999999999</v>
      </c>
      <c r="E32">
        <v>155.03928999999999</v>
      </c>
      <c r="F32">
        <v>327.39499999999998</v>
      </c>
      <c r="G32" t="s">
        <v>6</v>
      </c>
      <c r="I32">
        <f t="shared" si="0"/>
        <v>-141.36736860465089</v>
      </c>
      <c r="J32">
        <f t="shared" si="1"/>
        <v>19984.732906203233</v>
      </c>
      <c r="K32">
        <f t="shared" si="2"/>
        <v>-183.21723837209294</v>
      </c>
      <c r="L32">
        <f t="shared" si="3"/>
        <v>33568.556436696323</v>
      </c>
      <c r="M32">
        <f t="shared" si="4"/>
        <v>669.8762511627906</v>
      </c>
      <c r="N32">
        <f t="shared" si="5"/>
        <v>448734.19187191408</v>
      </c>
      <c r="O32">
        <f t="shared" si="6"/>
        <v>39.709777348837221</v>
      </c>
      <c r="P32">
        <f t="shared" si="7"/>
        <v>1576.8664170942257</v>
      </c>
      <c r="Q32">
        <f t="shared" si="8"/>
        <v>113.38979651162782</v>
      </c>
      <c r="R32">
        <f t="shared" si="9"/>
        <v>12857.245952948364</v>
      </c>
    </row>
    <row r="33" spans="1:18" x14ac:dyDescent="0.25">
      <c r="B33">
        <v>1477.6138000000001</v>
      </c>
      <c r="C33">
        <v>311.19875000000002</v>
      </c>
      <c r="D33">
        <v>85.09375</v>
      </c>
      <c r="E33">
        <v>253.47143</v>
      </c>
      <c r="F33">
        <v>204.03749999999999</v>
      </c>
      <c r="G33" t="s">
        <v>6</v>
      </c>
      <c r="I33">
        <f t="shared" si="0"/>
        <v>158.03523139534923</v>
      </c>
      <c r="J33">
        <f t="shared" si="1"/>
        <v>24975.134362181576</v>
      </c>
      <c r="K33">
        <f t="shared" si="2"/>
        <v>-10.557238372092911</v>
      </c>
      <c r="L33">
        <f t="shared" si="3"/>
        <v>111.45528204519098</v>
      </c>
      <c r="M33">
        <f t="shared" si="4"/>
        <v>-308.74499883720932</v>
      </c>
      <c r="N33">
        <f t="shared" si="5"/>
        <v>95323.474306988384</v>
      </c>
      <c r="O33">
        <f t="shared" si="6"/>
        <v>138.14191734883724</v>
      </c>
      <c r="P33">
        <f t="shared" si="7"/>
        <v>19083.18932881298</v>
      </c>
      <c r="Q33">
        <f t="shared" si="8"/>
        <v>-9.967703488372166</v>
      </c>
      <c r="R33">
        <f t="shared" si="9"/>
        <v>99.355112832106641</v>
      </c>
    </row>
    <row r="34" spans="1:18" x14ac:dyDescent="0.25">
      <c r="B34">
        <v>1743.5011999999999</v>
      </c>
      <c r="C34">
        <v>271.65375</v>
      </c>
      <c r="D34">
        <v>339.1</v>
      </c>
      <c r="E34">
        <v>158.11071000000001</v>
      </c>
      <c r="F34">
        <v>221.43625</v>
      </c>
      <c r="G34" t="s">
        <v>7</v>
      </c>
      <c r="I34">
        <f t="shared" si="0"/>
        <v>423.92263139534907</v>
      </c>
      <c r="J34">
        <f t="shared" si="1"/>
        <v>179710.39740915701</v>
      </c>
      <c r="K34">
        <f t="shared" si="2"/>
        <v>-50.102238372092927</v>
      </c>
      <c r="L34">
        <f t="shared" si="3"/>
        <v>2510.234289894021</v>
      </c>
      <c r="M34">
        <f t="shared" si="4"/>
        <v>-54.7387488372093</v>
      </c>
      <c r="N34">
        <f t="shared" si="5"/>
        <v>2996.3306242630824</v>
      </c>
      <c r="O34">
        <f t="shared" si="6"/>
        <v>42.781197348837239</v>
      </c>
      <c r="P34">
        <f t="shared" si="7"/>
        <v>1830.2308466001584</v>
      </c>
      <c r="Q34">
        <f t="shared" si="8"/>
        <v>7.4310465116278408</v>
      </c>
      <c r="R34">
        <f t="shared" si="9"/>
        <v>55.220452257976298</v>
      </c>
    </row>
    <row r="35" spans="1:18" x14ac:dyDescent="0.25">
      <c r="B35">
        <v>1293.24</v>
      </c>
      <c r="C35">
        <v>179.535</v>
      </c>
      <c r="D35">
        <v>183.95750000000001</v>
      </c>
      <c r="E35">
        <v>134.73929000000001</v>
      </c>
      <c r="F35">
        <v>168.565</v>
      </c>
      <c r="G35" t="s">
        <v>7</v>
      </c>
      <c r="I35">
        <f t="shared" si="0"/>
        <v>-26.338568604650845</v>
      </c>
      <c r="J35">
        <f t="shared" si="1"/>
        <v>693.72019614189912</v>
      </c>
      <c r="K35">
        <f t="shared" si="2"/>
        <v>-142.22098837209293</v>
      </c>
      <c r="L35">
        <f t="shared" si="3"/>
        <v>20226.809533534994</v>
      </c>
      <c r="M35">
        <f t="shared" si="4"/>
        <v>-209.88124883720931</v>
      </c>
      <c r="N35">
        <f t="shared" si="5"/>
        <v>44050.138613466574</v>
      </c>
      <c r="O35">
        <f t="shared" si="6"/>
        <v>19.409777348837238</v>
      </c>
      <c r="P35">
        <f t="shared" si="7"/>
        <v>376.73945673143515</v>
      </c>
      <c r="Q35">
        <f t="shared" si="8"/>
        <v>-45.440203488372163</v>
      </c>
      <c r="R35">
        <f t="shared" si="9"/>
        <v>2064.8120930646696</v>
      </c>
    </row>
    <row r="36" spans="1:18" x14ac:dyDescent="0.25">
      <c r="B36">
        <v>524.66499999999996</v>
      </c>
      <c r="C36">
        <v>299.57125000000002</v>
      </c>
      <c r="D36">
        <v>935.20375000000001</v>
      </c>
      <c r="E36">
        <v>191.89404999999999</v>
      </c>
      <c r="F36">
        <v>205.52625</v>
      </c>
      <c r="G36" t="s">
        <v>6</v>
      </c>
      <c r="I36">
        <f t="shared" si="0"/>
        <v>-794.91356860465089</v>
      </c>
      <c r="J36">
        <f t="shared" si="1"/>
        <v>631887.58155178104</v>
      </c>
      <c r="K36">
        <f t="shared" si="2"/>
        <v>-22.184738372092909</v>
      </c>
      <c r="L36">
        <f t="shared" si="3"/>
        <v>492.16261663821155</v>
      </c>
      <c r="M36">
        <f t="shared" si="4"/>
        <v>541.36500116279069</v>
      </c>
      <c r="N36">
        <f t="shared" si="5"/>
        <v>293076.06448398839</v>
      </c>
      <c r="O36">
        <f t="shared" si="6"/>
        <v>76.56453734883722</v>
      </c>
      <c r="P36">
        <f t="shared" si="7"/>
        <v>5862.1283794414894</v>
      </c>
      <c r="Q36">
        <f t="shared" si="8"/>
        <v>-8.4789534883721558</v>
      </c>
      <c r="R36">
        <f t="shared" si="9"/>
        <v>71.892652257978355</v>
      </c>
    </row>
    <row r="37" spans="1:18" x14ac:dyDescent="0.25">
      <c r="B37">
        <v>758.95375000000001</v>
      </c>
      <c r="C37">
        <v>206.49125000000001</v>
      </c>
      <c r="D37">
        <v>42.128749999999997</v>
      </c>
      <c r="E37">
        <v>93.008332999999993</v>
      </c>
      <c r="F37">
        <v>304.51625000000001</v>
      </c>
      <c r="G37" t="s">
        <v>6</v>
      </c>
      <c r="I37">
        <f t="shared" si="0"/>
        <v>-560.62481860465084</v>
      </c>
      <c r="J37">
        <f t="shared" si="1"/>
        <v>314300.18723549764</v>
      </c>
      <c r="K37">
        <f t="shared" si="2"/>
        <v>-115.26473837209292</v>
      </c>
      <c r="L37">
        <f t="shared" si="3"/>
        <v>13285.959911987031</v>
      </c>
      <c r="M37">
        <f t="shared" si="4"/>
        <v>-351.70999883720935</v>
      </c>
      <c r="N37">
        <f t="shared" si="5"/>
        <v>123699.92328206981</v>
      </c>
      <c r="O37">
        <f t="shared" si="6"/>
        <v>-22.32117965116278</v>
      </c>
      <c r="P37">
        <f t="shared" si="7"/>
        <v>498.23506101948334</v>
      </c>
      <c r="Q37">
        <f t="shared" si="8"/>
        <v>90.511046511627853</v>
      </c>
      <c r="R37">
        <f t="shared" si="9"/>
        <v>8192.2495406300604</v>
      </c>
    </row>
    <row r="38" spans="1:18" x14ac:dyDescent="0.25">
      <c r="B38">
        <v>442.02499999999998</v>
      </c>
      <c r="C38">
        <v>161.66749999999999</v>
      </c>
      <c r="D38">
        <v>733.76874999999995</v>
      </c>
      <c r="E38">
        <v>61.5</v>
      </c>
      <c r="F38">
        <v>107.89</v>
      </c>
      <c r="G38" t="s">
        <v>7</v>
      </c>
      <c r="I38">
        <f t="shared" si="0"/>
        <v>-877.55356860465088</v>
      </c>
      <c r="J38">
        <f t="shared" si="1"/>
        <v>770100.26577075769</v>
      </c>
      <c r="K38">
        <f t="shared" si="2"/>
        <v>-160.08848837209294</v>
      </c>
      <c r="L38">
        <f t="shared" si="3"/>
        <v>25628.324109261735</v>
      </c>
      <c r="M38">
        <f t="shared" si="4"/>
        <v>339.93000116279063</v>
      </c>
      <c r="N38">
        <f t="shared" si="5"/>
        <v>115552.40569053484</v>
      </c>
      <c r="O38">
        <f t="shared" si="6"/>
        <v>-53.829512651162773</v>
      </c>
      <c r="P38">
        <f t="shared" si="7"/>
        <v>2897.6164322616928</v>
      </c>
      <c r="Q38">
        <f t="shared" si="8"/>
        <v>-106.11520348837216</v>
      </c>
      <c r="R38">
        <f t="shared" si="9"/>
        <v>11260.436411378631</v>
      </c>
    </row>
    <row r="39" spans="1:18" x14ac:dyDescent="0.25">
      <c r="B39">
        <v>539.29750000000001</v>
      </c>
      <c r="C39">
        <v>161.0675</v>
      </c>
      <c r="D39">
        <v>107.52375000000001</v>
      </c>
      <c r="E39">
        <v>76.673810000000003</v>
      </c>
      <c r="F39">
        <v>169.86375000000001</v>
      </c>
      <c r="G39" t="s">
        <v>7</v>
      </c>
      <c r="I39">
        <f t="shared" si="0"/>
        <v>-780.28106860465084</v>
      </c>
      <c r="J39">
        <f t="shared" si="1"/>
        <v>608838.54602281586</v>
      </c>
      <c r="K39">
        <f t="shared" si="2"/>
        <v>-160.68848837209293</v>
      </c>
      <c r="L39">
        <f t="shared" si="3"/>
        <v>25820.790295308245</v>
      </c>
      <c r="M39">
        <f t="shared" si="4"/>
        <v>-286.31499883720932</v>
      </c>
      <c r="N39">
        <f t="shared" si="5"/>
        <v>81976.278559151178</v>
      </c>
      <c r="O39">
        <f t="shared" si="6"/>
        <v>-38.65570265116277</v>
      </c>
      <c r="P39">
        <f t="shared" si="7"/>
        <v>1494.2633474551124</v>
      </c>
      <c r="Q39">
        <f t="shared" si="8"/>
        <v>-44.14145348837215</v>
      </c>
      <c r="R39">
        <f t="shared" si="9"/>
        <v>1948.4679160661219</v>
      </c>
    </row>
    <row r="40" spans="1:18" x14ac:dyDescent="0.25">
      <c r="B40">
        <v>630.71749999999997</v>
      </c>
      <c r="C40">
        <v>77.097499999999997</v>
      </c>
      <c r="D40">
        <v>42.74</v>
      </c>
      <c r="E40">
        <v>85.822619000000003</v>
      </c>
      <c r="F40">
        <v>24.9925</v>
      </c>
      <c r="G40" t="s">
        <v>7</v>
      </c>
      <c r="I40">
        <f t="shared" si="0"/>
        <v>-688.86106860465088</v>
      </c>
      <c r="J40">
        <f t="shared" si="1"/>
        <v>474529.57183914154</v>
      </c>
      <c r="K40">
        <f t="shared" si="2"/>
        <v>-244.65848837209293</v>
      </c>
      <c r="L40">
        <f t="shared" si="3"/>
        <v>59857.775932517536</v>
      </c>
      <c r="M40">
        <f t="shared" si="4"/>
        <v>-351.09874883720931</v>
      </c>
      <c r="N40">
        <f t="shared" si="5"/>
        <v>123270.33143505378</v>
      </c>
      <c r="O40">
        <f t="shared" si="6"/>
        <v>-29.50689365116277</v>
      </c>
      <c r="P40">
        <f t="shared" si="7"/>
        <v>870.65677294102977</v>
      </c>
      <c r="Q40">
        <f t="shared" si="8"/>
        <v>-189.01270348837215</v>
      </c>
      <c r="R40">
        <f t="shared" si="9"/>
        <v>35725.802079983288</v>
      </c>
    </row>
    <row r="41" spans="1:18" x14ac:dyDescent="0.25">
      <c r="B41">
        <v>1808.4338</v>
      </c>
      <c r="C41">
        <v>165.98500000000001</v>
      </c>
      <c r="D41">
        <v>147.19</v>
      </c>
      <c r="E41">
        <v>122.43214</v>
      </c>
      <c r="F41">
        <v>293.65499999999997</v>
      </c>
      <c r="G41" t="s">
        <v>7</v>
      </c>
      <c r="I41">
        <f t="shared" si="0"/>
        <v>488.85523139534916</v>
      </c>
      <c r="J41">
        <f t="shared" si="1"/>
        <v>238979.43726260038</v>
      </c>
      <c r="K41">
        <f t="shared" si="2"/>
        <v>-155.77098837209292</v>
      </c>
      <c r="L41">
        <f t="shared" si="3"/>
        <v>24264.600818418705</v>
      </c>
      <c r="M41">
        <f t="shared" si="4"/>
        <v>-246.64874883720933</v>
      </c>
      <c r="N41">
        <f t="shared" si="5"/>
        <v>60835.605302960772</v>
      </c>
      <c r="O41">
        <f t="shared" si="6"/>
        <v>7.1026273488372311</v>
      </c>
      <c r="P41">
        <f t="shared" si="7"/>
        <v>50.447315256450594</v>
      </c>
      <c r="Q41">
        <f t="shared" si="8"/>
        <v>79.649796511627812</v>
      </c>
      <c r="R41">
        <f t="shared" si="9"/>
        <v>6344.0900843437184</v>
      </c>
    </row>
    <row r="42" spans="1:18" x14ac:dyDescent="0.25">
      <c r="B42">
        <v>460.09625</v>
      </c>
      <c r="C42">
        <v>231.88624999999999</v>
      </c>
      <c r="D42">
        <v>373.77125000000001</v>
      </c>
      <c r="E42">
        <v>123.15237999999999</v>
      </c>
      <c r="F42">
        <v>238.48124999999999</v>
      </c>
      <c r="G42" t="s">
        <v>6</v>
      </c>
      <c r="I42">
        <f t="shared" si="0"/>
        <v>-859.4823186046508</v>
      </c>
      <c r="J42">
        <f t="shared" si="1"/>
        <v>738709.85599402641</v>
      </c>
      <c r="K42">
        <f t="shared" si="2"/>
        <v>-89.869738372092939</v>
      </c>
      <c r="L42">
        <f t="shared" si="3"/>
        <v>8076.5698750684342</v>
      </c>
      <c r="M42">
        <f t="shared" si="4"/>
        <v>-20.067498837209314</v>
      </c>
      <c r="N42">
        <f t="shared" si="5"/>
        <v>402.70450958139719</v>
      </c>
      <c r="O42">
        <f t="shared" si="6"/>
        <v>7.8228673488372209</v>
      </c>
      <c r="P42">
        <f t="shared" si="7"/>
        <v>61.197253557503487</v>
      </c>
      <c r="Q42">
        <f t="shared" si="8"/>
        <v>24.476046511627828</v>
      </c>
      <c r="R42">
        <f t="shared" si="9"/>
        <v>599.07685283936883</v>
      </c>
    </row>
    <row r="43" spans="1:18" x14ac:dyDescent="0.25">
      <c r="B43">
        <v>1146.92</v>
      </c>
      <c r="C43">
        <v>154.31125</v>
      </c>
      <c r="D43">
        <v>52.954999999999998</v>
      </c>
      <c r="E43">
        <v>73.771428999999998</v>
      </c>
      <c r="F43">
        <v>105.4825</v>
      </c>
      <c r="G43" t="s">
        <v>7</v>
      </c>
      <c r="I43">
        <f t="shared" si="0"/>
        <v>-172.65856860465078</v>
      </c>
      <c r="J43">
        <f t="shared" si="1"/>
        <v>29810.981312606902</v>
      </c>
      <c r="K43">
        <f t="shared" si="2"/>
        <v>-167.44473837209293</v>
      </c>
      <c r="L43">
        <f t="shared" si="3"/>
        <v>28037.740408498648</v>
      </c>
      <c r="M43">
        <f t="shared" si="4"/>
        <v>-340.88374883720934</v>
      </c>
      <c r="N43">
        <f t="shared" si="5"/>
        <v>116201.73022130963</v>
      </c>
      <c r="O43">
        <f t="shared" si="6"/>
        <v>-41.558083651162775</v>
      </c>
      <c r="P43">
        <f t="shared" si="7"/>
        <v>1727.0743167570427</v>
      </c>
      <c r="Q43">
        <f t="shared" si="8"/>
        <v>-108.52270348837216</v>
      </c>
      <c r="R43">
        <f t="shared" si="9"/>
        <v>11777.177172425143</v>
      </c>
    </row>
    <row r="44" spans="1:18" x14ac:dyDescent="0.25">
      <c r="B44">
        <v>899.22249999999997</v>
      </c>
      <c r="C44">
        <v>180.61250000000001</v>
      </c>
      <c r="D44">
        <v>549.09500000000003</v>
      </c>
      <c r="E44">
        <v>107.9119</v>
      </c>
      <c r="F44">
        <v>18.78125</v>
      </c>
      <c r="G44" t="s">
        <v>6</v>
      </c>
      <c r="I44">
        <f t="shared" si="0"/>
        <v>-420.35606860465089</v>
      </c>
      <c r="J44">
        <f t="shared" si="1"/>
        <v>176699.22441275796</v>
      </c>
      <c r="K44">
        <f t="shared" si="2"/>
        <v>-141.14348837209292</v>
      </c>
      <c r="L44">
        <f t="shared" si="3"/>
        <v>19921.48430984313</v>
      </c>
      <c r="M44">
        <f t="shared" si="4"/>
        <v>155.2562511627907</v>
      </c>
      <c r="N44">
        <f t="shared" si="5"/>
        <v>24104.503525123549</v>
      </c>
      <c r="O44">
        <f t="shared" si="6"/>
        <v>-7.41761265116277</v>
      </c>
      <c r="P44">
        <f t="shared" si="7"/>
        <v>55.020977442689976</v>
      </c>
      <c r="Q44">
        <f t="shared" si="8"/>
        <v>-195.22395348837216</v>
      </c>
      <c r="R44">
        <f t="shared" si="9"/>
        <v>38112.392015630096</v>
      </c>
    </row>
    <row r="45" spans="1:18" x14ac:dyDescent="0.25">
      <c r="A45" s="1" t="s">
        <v>8</v>
      </c>
      <c r="B45">
        <f>SUM(B2:B44)</f>
        <v>56741.878449999982</v>
      </c>
      <c r="C45">
        <f t="shared" ref="C45:R45" si="10">SUM(C2:C44)</f>
        <v>13835.507499999996</v>
      </c>
      <c r="D45">
        <f t="shared" si="10"/>
        <v>16935.066200000001</v>
      </c>
      <c r="E45">
        <f t="shared" si="10"/>
        <v>4959.1690439999993</v>
      </c>
      <c r="F45">
        <f t="shared" si="10"/>
        <v>9202.2237500000028</v>
      </c>
      <c r="G45">
        <f t="shared" si="10"/>
        <v>0</v>
      </c>
      <c r="I45">
        <f t="shared" si="10"/>
        <v>1.0800249583553523E-11</v>
      </c>
      <c r="J45">
        <f t="shared" si="10"/>
        <v>22484719.316455383</v>
      </c>
      <c r="K45">
        <f t="shared" si="10"/>
        <v>3.950617610826157E-12</v>
      </c>
      <c r="L45">
        <f t="shared" si="10"/>
        <v>1741727.7538048693</v>
      </c>
      <c r="M45">
        <f t="shared" si="10"/>
        <v>-9.0949470177292824E-13</v>
      </c>
      <c r="N45">
        <f t="shared" si="10"/>
        <v>6835293.034877127</v>
      </c>
      <c r="O45">
        <f t="shared" si="10"/>
        <v>7.673861546209082E-13</v>
      </c>
      <c r="P45">
        <f t="shared" si="10"/>
        <v>140716.06172669033</v>
      </c>
      <c r="Q45">
        <f t="shared" si="10"/>
        <v>-3.0695446184836328E-12</v>
      </c>
      <c r="R45">
        <f t="shared" si="10"/>
        <v>701394.75048415666</v>
      </c>
    </row>
    <row r="46" spans="1:18" x14ac:dyDescent="0.25">
      <c r="A46" s="1" t="s">
        <v>9</v>
      </c>
      <c r="B46">
        <f>COUNT(B2:B44)</f>
        <v>43</v>
      </c>
      <c r="C46">
        <f t="shared" ref="C46:R46" si="11">COUNT(C2:C44)</f>
        <v>43</v>
      </c>
      <c r="D46">
        <f t="shared" si="11"/>
        <v>43</v>
      </c>
      <c r="E46">
        <f t="shared" si="11"/>
        <v>43</v>
      </c>
      <c r="F46">
        <f t="shared" si="11"/>
        <v>43</v>
      </c>
      <c r="G46">
        <f t="shared" si="11"/>
        <v>0</v>
      </c>
      <c r="I46">
        <f t="shared" si="11"/>
        <v>43</v>
      </c>
      <c r="J46">
        <f t="shared" si="11"/>
        <v>43</v>
      </c>
      <c r="K46">
        <f t="shared" si="11"/>
        <v>43</v>
      </c>
      <c r="L46">
        <f t="shared" si="11"/>
        <v>43</v>
      </c>
      <c r="M46">
        <f t="shared" si="11"/>
        <v>43</v>
      </c>
      <c r="N46">
        <f t="shared" si="11"/>
        <v>43</v>
      </c>
      <c r="O46">
        <f t="shared" si="11"/>
        <v>43</v>
      </c>
      <c r="P46">
        <f t="shared" si="11"/>
        <v>43</v>
      </c>
      <c r="Q46">
        <f t="shared" si="11"/>
        <v>43</v>
      </c>
      <c r="R46">
        <f t="shared" si="11"/>
        <v>43</v>
      </c>
    </row>
    <row r="47" spans="1:18" x14ac:dyDescent="0.25">
      <c r="A47" s="1" t="s">
        <v>10</v>
      </c>
      <c r="B47">
        <f>B45/B46</f>
        <v>1319.5785686046509</v>
      </c>
      <c r="C47">
        <f t="shared" ref="C47:F47" si="12">C45/C46</f>
        <v>321.75598837209293</v>
      </c>
      <c r="D47">
        <f t="shared" si="12"/>
        <v>393.83874883720932</v>
      </c>
      <c r="E47">
        <f t="shared" si="12"/>
        <v>115.32951265116277</v>
      </c>
      <c r="F47">
        <f t="shared" si="12"/>
        <v>214.00520348837216</v>
      </c>
    </row>
    <row r="48" spans="1:18" x14ac:dyDescent="0.25">
      <c r="A48" s="1" t="s">
        <v>11</v>
      </c>
      <c r="B48">
        <f>VAR(B2:B44)</f>
        <v>535350.45991560607</v>
      </c>
      <c r="C48">
        <f t="shared" ref="C48:F48" si="13">VAR(C2:C44)</f>
        <v>41469.70842392552</v>
      </c>
      <c r="D48">
        <f t="shared" si="13"/>
        <v>162745.07225897923</v>
      </c>
      <c r="E48">
        <f t="shared" si="13"/>
        <v>3350.3824220640622</v>
      </c>
      <c r="F48">
        <f t="shared" si="13"/>
        <v>16699.875011527518</v>
      </c>
      <c r="J48">
        <f>J45/(J46-1)</f>
        <v>535350.45991560433</v>
      </c>
      <c r="L48">
        <f t="shared" ref="L48:R48" si="14">L45/(L46-1)</f>
        <v>41469.708423925462</v>
      </c>
      <c r="N48">
        <f t="shared" si="14"/>
        <v>162745.07225897923</v>
      </c>
      <c r="P48">
        <f t="shared" si="14"/>
        <v>3350.3824220640554</v>
      </c>
      <c r="R48">
        <f t="shared" si="14"/>
        <v>16699.87501152754</v>
      </c>
    </row>
    <row r="49" spans="1:6" x14ac:dyDescent="0.25">
      <c r="A49" s="1" t="s">
        <v>12</v>
      </c>
      <c r="B49">
        <f>_xlfn.STDEV.S(B2:B44)</f>
        <v>731.67647216212038</v>
      </c>
      <c r="C49">
        <f t="shared" ref="C49:F49" si="15">_xlfn.STDEV.S(C2:C44)</f>
        <v>203.64112655336967</v>
      </c>
      <c r="D49">
        <f t="shared" si="15"/>
        <v>403.41674761836452</v>
      </c>
      <c r="E49">
        <f t="shared" si="15"/>
        <v>57.882488043138423</v>
      </c>
      <c r="F49">
        <f t="shared" si="15"/>
        <v>129.22799623737697</v>
      </c>
    </row>
    <row r="50" spans="1:6" x14ac:dyDescent="0.25">
      <c r="A50" s="1" t="s">
        <v>13</v>
      </c>
    </row>
    <row r="51" spans="1:6" x14ac:dyDescent="0.25">
      <c r="A51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Kania Lydia</cp:lastModifiedBy>
  <dcterms:created xsi:type="dcterms:W3CDTF">2018-11-15T15:50:34Z</dcterms:created>
  <dcterms:modified xsi:type="dcterms:W3CDTF">2018-11-22T17:05:03Z</dcterms:modified>
</cp:coreProperties>
</file>