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nis\FMF\RP\racunalniski-praktikum\izpit1-mat-ped\excel\"/>
    </mc:Choice>
  </mc:AlternateContent>
  <xr:revisionPtr revIDLastSave="0" documentId="13_ncr:1_{10AB2E5D-D762-4CDC-965F-95D36165A738}" xr6:coauthVersionLast="47" xr6:coauthVersionMax="47" xr10:uidLastSave="{00000000-0000-0000-0000-000000000000}"/>
  <bookViews>
    <workbookView xWindow="-510" yWindow="370" windowWidth="10250" windowHeight="7810" xr2:uid="{58671210-2F10-48BD-8BB0-DB14A8EA66CC}"/>
  </bookViews>
  <sheets>
    <sheet name="vhodni-podatki" sheetId="2" r:id="rId1"/>
    <sheet name="Sheet1" sheetId="1" r:id="rId2"/>
  </sheets>
  <definedNames>
    <definedName name="ExternalData_1" localSheetId="0" hidden="1">'vhodni-podatki'!$A$1:$E$33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CCD7DA-0121-4CAB-A760-FB813CFD1E99}" keepAlive="1" name="Query - vhodni-podatki" description="Connection to the 'vhodni-podatki' query in the workbook." type="5" refreshedVersion="8" background="1" saveData="1">
    <dbPr connection="Provider=Microsoft.Mashup.OleDb.1;Data Source=$Workbook$;Location=vhodni-podatki;Extended Properties=&quot;&quot;" command="SELECT * FROM [vhodni-podatki]"/>
  </connection>
</connections>
</file>

<file path=xl/sharedStrings.xml><?xml version="1.0" encoding="utf-8"?>
<sst xmlns="http://schemas.openxmlformats.org/spreadsheetml/2006/main" count="77" uniqueCount="44">
  <si>
    <t>Vrsta</t>
  </si>
  <si>
    <t>Višina (bc)</t>
  </si>
  <si>
    <t>Teža (t oz)</t>
  </si>
  <si>
    <t>Tip</t>
  </si>
  <si>
    <t>Hitrost</t>
  </si>
  <si>
    <t>Bulbasaur</t>
  </si>
  <si>
    <t>Običajen</t>
  </si>
  <si>
    <t>Venusaur</t>
  </si>
  <si>
    <t>Leteč</t>
  </si>
  <si>
    <t>Charmander</t>
  </si>
  <si>
    <t>Charizard</t>
  </si>
  <si>
    <t>Squirtle</t>
  </si>
  <si>
    <t>Blastoise</t>
  </si>
  <si>
    <t>Butterfree</t>
  </si>
  <si>
    <t>Pidgey</t>
  </si>
  <si>
    <t>Pidgeot</t>
  </si>
  <si>
    <t>Pikachu</t>
  </si>
  <si>
    <t>Sandslash</t>
  </si>
  <si>
    <t>Ognjen</t>
  </si>
  <si>
    <t>Nidoking</t>
  </si>
  <si>
    <t>Clefable</t>
  </si>
  <si>
    <t>Ninetales</t>
  </si>
  <si>
    <t>Golbat</t>
  </si>
  <si>
    <t>Jasnoviden</t>
  </si>
  <si>
    <t>Dugtrio</t>
  </si>
  <si>
    <t>Meowth</t>
  </si>
  <si>
    <t>Machamp</t>
  </si>
  <si>
    <t>Golem</t>
  </si>
  <si>
    <t>Rapidash</t>
  </si>
  <si>
    <t>Magneton</t>
  </si>
  <si>
    <t>Gengar</t>
  </si>
  <si>
    <t>Onix</t>
  </si>
  <si>
    <t>Rhydon</t>
  </si>
  <si>
    <t>Gyarados</t>
  </si>
  <si>
    <t>Ditto</t>
  </si>
  <si>
    <t>Eevee</t>
  </si>
  <si>
    <t>Vaporeon</t>
  </si>
  <si>
    <t>Jolteon</t>
  </si>
  <si>
    <t>Flareon</t>
  </si>
  <si>
    <t>Snorlax</t>
  </si>
  <si>
    <t>Dragonite</t>
  </si>
  <si>
    <t>Gostota</t>
  </si>
  <si>
    <t>Največja hitrost</t>
  </si>
  <si>
    <t>Povprečna gostota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</si>
</sst>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168" formatCode="0.0"/>
    </dxf>
    <dxf>
      <numFmt numFmtId="168" formatCode="0.0"/>
    </dxf>
    <dxf>
      <numFmt numFmtId="168" formatCode="0.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is" refreshedDate="45685.83913310185" createdVersion="8" refreshedVersion="8" minRefreshableVersion="3" recordCount="32" xr:uid="{CF8DD82A-2A39-4758-883C-4DE8D649B3B9}">
  <cacheSource type="worksheet">
    <worksheetSource name="vhodni_podatki"/>
  </cacheSource>
  <cacheFields count="6">
    <cacheField name="Vrsta" numFmtId="0">
      <sharedItems/>
    </cacheField>
    <cacheField name="Višina (bc)" numFmtId="0">
      <sharedItems containsSemiMixedTypes="0" containsString="0" containsNumber="1" containsInteger="1" minValue="35" maxValue="1039"/>
    </cacheField>
    <cacheField name="Teža (t oz)" numFmtId="0">
      <sharedItems containsSemiMixedTypes="0" containsString="0" containsNumber="1" containsInteger="1" minValue="58" maxValue="14789"/>
    </cacheField>
    <cacheField name="Tip" numFmtId="0">
      <sharedItems count="4">
        <s v="Običajen"/>
        <s v="Leteč"/>
        <s v="Ognjen"/>
        <s v="Jasnoviden"/>
      </sharedItems>
    </cacheField>
    <cacheField name="Hitrost" numFmtId="0">
      <sharedItems containsSemiMixedTypes="0" containsString="0" containsNumber="1" containsInteger="1" minValue="55" maxValue="123"/>
    </cacheField>
    <cacheField name="Gostota" numFmtId="168">
      <sharedItems containsSemiMixedTypes="0" containsString="0" containsNumber="1" minValue="0.60198516787895695" maxValue="487.46355685131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Bulbasaur"/>
    <n v="83"/>
    <n v="222"/>
    <x v="0"/>
    <n v="85"/>
    <n v="38.825646613161894"/>
  </r>
  <r>
    <s v="Venusaur"/>
    <n v="236"/>
    <n v="3215"/>
    <x v="1"/>
    <n v="123"/>
    <n v="24.459353195798986"/>
  </r>
  <r>
    <s v="Charmander"/>
    <n v="71"/>
    <n v="273"/>
    <x v="0"/>
    <n v="85"/>
    <n v="76.275945695997052"/>
  </r>
  <r>
    <s v="Charizard"/>
    <n v="201"/>
    <n v="2910"/>
    <x v="0"/>
    <n v="85"/>
    <n v="35.834786119894325"/>
  </r>
  <r>
    <s v="Squirtle"/>
    <n v="59"/>
    <n v="289"/>
    <x v="1"/>
    <n v="123"/>
    <n v="140.71545776345195"/>
  </r>
  <r>
    <s v="Blastoise"/>
    <n v="189"/>
    <n v="2749"/>
    <x v="0"/>
    <n v="85"/>
    <n v="40.718270890998419"/>
  </r>
  <r>
    <s v="Butterfree"/>
    <n v="130"/>
    <n v="1029"/>
    <x v="0"/>
    <n v="85"/>
    <n v="46.83659535730542"/>
  </r>
  <r>
    <s v="Pidgey"/>
    <n v="35"/>
    <n v="58"/>
    <x v="0"/>
    <n v="55"/>
    <n v="135.27696793002914"/>
  </r>
  <r>
    <s v="Pidgeot"/>
    <n v="177"/>
    <n v="1270"/>
    <x v="0"/>
    <n v="55"/>
    <n v="22.902554320079968"/>
  </r>
  <r>
    <s v="Pikachu"/>
    <n v="47"/>
    <n v="193"/>
    <x v="0"/>
    <n v="55"/>
    <n v="185.89329917263035"/>
  </r>
  <r>
    <s v="Sandslash"/>
    <n v="118"/>
    <n v="948"/>
    <x v="2"/>
    <n v="100"/>
    <n v="57.698206729996741"/>
  </r>
  <r>
    <s v="Nidoking"/>
    <n v="165"/>
    <n v="1993"/>
    <x v="0"/>
    <n v="55"/>
    <n v="44.366530316943539"/>
  </r>
  <r>
    <s v="Clefable"/>
    <n v="154"/>
    <n v="1286"/>
    <x v="0"/>
    <n v="85"/>
    <n v="35.211036223011263"/>
  </r>
  <r>
    <s v="Ninetales"/>
    <n v="130"/>
    <n v="640"/>
    <x v="0"/>
    <n v="55"/>
    <n v="29.130632680928539"/>
  </r>
  <r>
    <s v="Golbat"/>
    <n v="189"/>
    <n v="1768"/>
    <x v="3"/>
    <n v="110"/>
    <n v="26.187669310762168"/>
  </r>
  <r>
    <s v="Dugtrio"/>
    <n v="83"/>
    <n v="1071"/>
    <x v="0"/>
    <n v="85"/>
    <n v="187.30751136349724"/>
  </r>
  <r>
    <s v="Meowth"/>
    <n v="47"/>
    <n v="135"/>
    <x v="0"/>
    <n v="55"/>
    <n v="130.02899164924921"/>
  </r>
  <r>
    <s v="Machamp"/>
    <n v="189"/>
    <n v="4180"/>
    <x v="0"/>
    <n v="55"/>
    <n v="61.91428604015038"/>
  </r>
  <r>
    <s v="Golem"/>
    <n v="165"/>
    <n v="9645"/>
    <x v="3"/>
    <n v="110"/>
    <n v="214.70907421320643"/>
  </r>
  <r>
    <s v="Rapidash"/>
    <n v="201"/>
    <n v="3054"/>
    <x v="2"/>
    <n v="100"/>
    <n v="37.608053886651987"/>
  </r>
  <r>
    <s v="Magneton"/>
    <n v="118"/>
    <n v="1929"/>
    <x v="0"/>
    <n v="55"/>
    <n v="117.40489533983514"/>
  </r>
  <r>
    <s v="Gengar"/>
    <n v="177"/>
    <n v="1302"/>
    <x v="3"/>
    <n v="110"/>
    <n v="23.479626554916628"/>
  </r>
  <r>
    <s v="Onix"/>
    <n v="1039"/>
    <n v="6752"/>
    <x v="0"/>
    <n v="55"/>
    <n v="0.60198516787895695"/>
  </r>
  <r>
    <s v="Rhydon"/>
    <n v="224"/>
    <n v="3858"/>
    <x v="2"/>
    <n v="100"/>
    <n v="34.325602450801746"/>
  </r>
  <r>
    <s v="Gyarados"/>
    <n v="768"/>
    <n v="7555"/>
    <x v="3"/>
    <n v="110"/>
    <n v="1.6678262639928747"/>
  </r>
  <r>
    <s v="Ditto"/>
    <n v="35"/>
    <n v="129"/>
    <x v="0"/>
    <n v="85"/>
    <n v="300.8746355685131"/>
  </r>
  <r>
    <s v="Eevee"/>
    <n v="35"/>
    <n v="209"/>
    <x v="0"/>
    <n v="85"/>
    <n v="487.46355685131198"/>
  </r>
  <r>
    <s v="Vaporeon"/>
    <n v="118"/>
    <n v="932"/>
    <x v="1"/>
    <n v="123"/>
    <n v="56.724397333709874"/>
  </r>
  <r>
    <s v="Jolteon"/>
    <n v="94"/>
    <n v="788"/>
    <x v="3"/>
    <n v="110"/>
    <n v="94.873005018155894"/>
  </r>
  <r>
    <s v="Flareon"/>
    <n v="106"/>
    <n v="804"/>
    <x v="3"/>
    <n v="110"/>
    <n v="67.505390355797061"/>
  </r>
  <r>
    <s v="Snorlax"/>
    <n v="248"/>
    <n v="14789"/>
    <x v="1"/>
    <n v="123"/>
    <n v="96.958026333456417"/>
  </r>
  <r>
    <s v="Dragonite"/>
    <n v="260"/>
    <n v="6752"/>
    <x v="0"/>
    <n v="85"/>
    <n v="38.4160218479745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C0938-7893-411B-8835-2A76F70298DE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Tip">
  <location ref="H1:J5" firstHeaderRow="0" firstDataRow="1" firstDataCol="1"/>
  <pivotFields count="6"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dataField="1" showAll="0"/>
    <pivotField dataField="1" numFmtId="168" showAll="0"/>
  </pivotFields>
  <rowFields count="1">
    <field x="3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Največja hitrost" fld="4" subtotal="max" baseField="3" baseItem="0" numFmtId="168"/>
    <dataField name="Povprečna gostota" fld="5" subtotal="average" baseField="3" baseItem="0" numFmtId="168"/>
  </dataFields>
  <formats count="2">
    <format dxfId="2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ECD694-86FF-4030-83FD-43D8DBF8C75D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Vrsta" tableColumnId="1"/>
      <queryTableField id="2" name="Višina (bc)" tableColumnId="2"/>
      <queryTableField id="3" name="Teža (t oz)" tableColumnId="3"/>
      <queryTableField id="4" name="Tip" tableColumnId="4"/>
      <queryTableField id="5" name="Hitrost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C52AAA-5D5B-4433-9C80-86C2CB6F8BF8}" name="vhodni_podatki" displayName="vhodni_podatki" ref="A1:F33" tableType="queryTable" totalsRowShown="0">
  <autoFilter ref="A1:F33" xr:uid="{D3C52AAA-5D5B-4433-9C80-86C2CB6F8BF8}"/>
  <tableColumns count="6">
    <tableColumn id="1" xr3:uid="{F4FD8D9C-6206-497D-B0C4-F1A418541BFC}" uniqueName="1" name="Vrsta" queryTableFieldId="1" dataDxfId="5"/>
    <tableColumn id="2" xr3:uid="{2B3C1D38-73AC-4DD5-B479-B64AA917DE2A}" uniqueName="2" name="Višina (bc)" queryTableFieldId="2"/>
    <tableColumn id="3" xr3:uid="{5B7383AA-5D9A-4A87-BF91-5EC86C694306}" uniqueName="3" name="Teža (t oz)" queryTableFieldId="3"/>
    <tableColumn id="4" xr3:uid="{9F1D94E5-F44B-4C61-8C80-257FEC2A0BF5}" uniqueName="4" name="Tip" queryTableFieldId="4" dataDxfId="4"/>
    <tableColumn id="5" xr3:uid="{77300E4C-EE4D-4784-B3E0-6BA22A66BC0D}" uniqueName="5" name="Hitrost" queryTableFieldId="5"/>
    <tableColumn id="6" xr3:uid="{4BA28ACF-4B1F-4EEC-B98C-75151DFDA31D}" uniqueName="6" name="Gostota" queryTableFieldId="6" dataDxfId="3">
      <calculatedColumnFormula>10^5*vhodni_podatki[[#This Row],[Teža (t oz)]]/vhodni_podatki[[#This Row],[Višina (bc)]]^3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0AD6C-3719-44A2-A613-0A511D29C588}">
  <dimension ref="A1:J33"/>
  <sheetViews>
    <sheetView tabSelected="1" topLeftCell="A27" workbookViewId="0">
      <selection activeCell="H32" sqref="H32"/>
    </sheetView>
  </sheetViews>
  <sheetFormatPr defaultRowHeight="14.5" x14ac:dyDescent="0.35"/>
  <cols>
    <col min="1" max="1" width="10.90625" bestFit="1" customWidth="1"/>
    <col min="2" max="2" width="12" bestFit="1" customWidth="1"/>
    <col min="3" max="3" width="11.26953125" bestFit="1" customWidth="1"/>
    <col min="4" max="4" width="9.6328125" bestFit="1" customWidth="1"/>
    <col min="6" max="6" width="9.36328125" bestFit="1" customWidth="1"/>
    <col min="8" max="8" width="9.6328125" bestFit="1" customWidth="1"/>
    <col min="9" max="9" width="14" bestFit="1" customWidth="1"/>
    <col min="10" max="10" width="16.17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  <c r="H1" s="3" t="s">
        <v>3</v>
      </c>
      <c r="I1" t="s">
        <v>42</v>
      </c>
      <c r="J1" t="s">
        <v>43</v>
      </c>
    </row>
    <row r="2" spans="1:10" x14ac:dyDescent="0.35">
      <c r="A2" s="1" t="s">
        <v>5</v>
      </c>
      <c r="B2">
        <v>83</v>
      </c>
      <c r="C2">
        <v>222</v>
      </c>
      <c r="D2" s="1" t="s">
        <v>6</v>
      </c>
      <c r="E2">
        <v>85</v>
      </c>
      <c r="F2" s="2">
        <f>10^5*vhodni_podatki[[#This Row],[Teža (t oz)]]/vhodni_podatki[[#This Row],[Višina (bc)]]^3</f>
        <v>38.825646613161894</v>
      </c>
      <c r="H2" s="4" t="s">
        <v>23</v>
      </c>
      <c r="I2" s="2">
        <v>110</v>
      </c>
      <c r="J2" s="2">
        <v>71.403765286138523</v>
      </c>
    </row>
    <row r="3" spans="1:10" x14ac:dyDescent="0.35">
      <c r="A3" s="1" t="s">
        <v>7</v>
      </c>
      <c r="B3">
        <v>236</v>
      </c>
      <c r="C3">
        <v>3215</v>
      </c>
      <c r="D3" s="1" t="s">
        <v>8</v>
      </c>
      <c r="E3">
        <v>123</v>
      </c>
      <c r="F3" s="2">
        <f>10^5*vhodni_podatki[[#This Row],[Teža (t oz)]]/vhodni_podatki[[#This Row],[Višina (bc)]]^3</f>
        <v>24.459353195798986</v>
      </c>
      <c r="H3" s="4" t="s">
        <v>8</v>
      </c>
      <c r="I3" s="2">
        <v>123</v>
      </c>
      <c r="J3" s="2">
        <v>79.714308656604317</v>
      </c>
    </row>
    <row r="4" spans="1:10" x14ac:dyDescent="0.35">
      <c r="A4" s="1" t="s">
        <v>9</v>
      </c>
      <c r="B4">
        <v>71</v>
      </c>
      <c r="C4">
        <v>273</v>
      </c>
      <c r="D4" s="1" t="s">
        <v>6</v>
      </c>
      <c r="E4">
        <v>85</v>
      </c>
      <c r="F4" s="2">
        <f>10^5*vhodni_podatki[[#This Row],[Teža (t oz)]]/vhodni_podatki[[#This Row],[Višina (bc)]]^3</f>
        <v>76.275945695997052</v>
      </c>
      <c r="H4" s="4" t="s">
        <v>6</v>
      </c>
      <c r="I4" s="2">
        <v>85</v>
      </c>
      <c r="J4" s="2">
        <v>106.06758679733632</v>
      </c>
    </row>
    <row r="5" spans="1:10" x14ac:dyDescent="0.35">
      <c r="A5" s="1" t="s">
        <v>10</v>
      </c>
      <c r="B5">
        <v>201</v>
      </c>
      <c r="C5">
        <v>2910</v>
      </c>
      <c r="D5" s="1" t="s">
        <v>6</v>
      </c>
      <c r="E5">
        <v>85</v>
      </c>
      <c r="F5" s="2">
        <f>10^5*vhodni_podatki[[#This Row],[Teža (t oz)]]/vhodni_podatki[[#This Row],[Višina (bc)]]^3</f>
        <v>35.834786119894325</v>
      </c>
      <c r="H5" s="4" t="s">
        <v>18</v>
      </c>
      <c r="I5" s="2">
        <v>100</v>
      </c>
      <c r="J5" s="2">
        <v>43.210621022483487</v>
      </c>
    </row>
    <row r="6" spans="1:10" x14ac:dyDescent="0.35">
      <c r="A6" s="1" t="s">
        <v>11</v>
      </c>
      <c r="B6">
        <v>59</v>
      </c>
      <c r="C6">
        <v>289</v>
      </c>
      <c r="D6" s="1" t="s">
        <v>8</v>
      </c>
      <c r="E6">
        <v>123</v>
      </c>
      <c r="F6" s="2">
        <f>10^5*vhodni_podatki[[#This Row],[Teža (t oz)]]/vhodni_podatki[[#This Row],[Višina (bc)]]^3</f>
        <v>140.71545776345195</v>
      </c>
    </row>
    <row r="7" spans="1:10" x14ac:dyDescent="0.35">
      <c r="A7" s="1" t="s">
        <v>12</v>
      </c>
      <c r="B7">
        <v>189</v>
      </c>
      <c r="C7">
        <v>2749</v>
      </c>
      <c r="D7" s="1" t="s">
        <v>6</v>
      </c>
      <c r="E7">
        <v>85</v>
      </c>
      <c r="F7" s="2">
        <f>10^5*vhodni_podatki[[#This Row],[Teža (t oz)]]/vhodni_podatki[[#This Row],[Višina (bc)]]^3</f>
        <v>40.718270890998419</v>
      </c>
      <c r="H7" t="str">
        <f>INDEX(vhodni_podatki[],MATCH(123,vhodni_podatki[Hitrost]),1)</f>
        <v>Vaporeon</v>
      </c>
    </row>
    <row r="8" spans="1:10" x14ac:dyDescent="0.35">
      <c r="A8" s="1" t="s">
        <v>13</v>
      </c>
      <c r="B8">
        <v>130</v>
      </c>
      <c r="C8">
        <v>1029</v>
      </c>
      <c r="D8" s="1" t="s">
        <v>6</v>
      </c>
      <c r="E8">
        <v>85</v>
      </c>
      <c r="F8" s="2">
        <f>10^5*vhodni_podatki[[#This Row],[Teža (t oz)]]/vhodni_podatki[[#This Row],[Višina (bc)]]^3</f>
        <v>46.83659535730542</v>
      </c>
    </row>
    <row r="9" spans="1:10" x14ac:dyDescent="0.35">
      <c r="A9" s="1" t="s">
        <v>14</v>
      </c>
      <c r="B9">
        <v>35</v>
      </c>
      <c r="C9">
        <v>58</v>
      </c>
      <c r="D9" s="1" t="s">
        <v>6</v>
      </c>
      <c r="E9">
        <v>55</v>
      </c>
      <c r="F9" s="2">
        <f>10^5*vhodni_podatki[[#This Row],[Teža (t oz)]]/vhodni_podatki[[#This Row],[Višina (bc)]]^3</f>
        <v>135.27696793002914</v>
      </c>
    </row>
    <row r="10" spans="1:10" x14ac:dyDescent="0.35">
      <c r="A10" s="1" t="s">
        <v>15</v>
      </c>
      <c r="B10">
        <v>177</v>
      </c>
      <c r="C10">
        <v>1270</v>
      </c>
      <c r="D10" s="1" t="s">
        <v>6</v>
      </c>
      <c r="E10">
        <v>55</v>
      </c>
      <c r="F10" s="2">
        <f>10^5*vhodni_podatki[[#This Row],[Teža (t oz)]]/vhodni_podatki[[#This Row],[Višina (bc)]]^3</f>
        <v>22.902554320079968</v>
      </c>
    </row>
    <row r="11" spans="1:10" x14ac:dyDescent="0.35">
      <c r="A11" s="1" t="s">
        <v>16</v>
      </c>
      <c r="B11">
        <v>47</v>
      </c>
      <c r="C11">
        <v>193</v>
      </c>
      <c r="D11" s="1" t="s">
        <v>6</v>
      </c>
      <c r="E11">
        <v>55</v>
      </c>
      <c r="F11" s="2">
        <f>10^5*vhodni_podatki[[#This Row],[Teža (t oz)]]/vhodni_podatki[[#This Row],[Višina (bc)]]^3</f>
        <v>185.89329917263035</v>
      </c>
    </row>
    <row r="12" spans="1:10" x14ac:dyDescent="0.35">
      <c r="A12" s="1" t="s">
        <v>17</v>
      </c>
      <c r="B12">
        <v>118</v>
      </c>
      <c r="C12">
        <v>948</v>
      </c>
      <c r="D12" s="1" t="s">
        <v>18</v>
      </c>
      <c r="E12">
        <v>100</v>
      </c>
      <c r="F12" s="2">
        <f>10^5*vhodni_podatki[[#This Row],[Teža (t oz)]]/vhodni_podatki[[#This Row],[Višina (bc)]]^3</f>
        <v>57.698206729996741</v>
      </c>
    </row>
    <row r="13" spans="1:10" x14ac:dyDescent="0.35">
      <c r="A13" s="1" t="s">
        <v>19</v>
      </c>
      <c r="B13">
        <v>165</v>
      </c>
      <c r="C13">
        <v>1993</v>
      </c>
      <c r="D13" s="1" t="s">
        <v>6</v>
      </c>
      <c r="E13">
        <v>55</v>
      </c>
      <c r="F13" s="2">
        <f>10^5*vhodni_podatki[[#This Row],[Teža (t oz)]]/vhodni_podatki[[#This Row],[Višina (bc)]]^3</f>
        <v>44.366530316943539</v>
      </c>
    </row>
    <row r="14" spans="1:10" x14ac:dyDescent="0.35">
      <c r="A14" s="1" t="s">
        <v>20</v>
      </c>
      <c r="B14">
        <v>154</v>
      </c>
      <c r="C14">
        <v>1286</v>
      </c>
      <c r="D14" s="1" t="s">
        <v>6</v>
      </c>
      <c r="E14">
        <v>85</v>
      </c>
      <c r="F14" s="2">
        <f>10^5*vhodni_podatki[[#This Row],[Teža (t oz)]]/vhodni_podatki[[#This Row],[Višina (bc)]]^3</f>
        <v>35.211036223011263</v>
      </c>
    </row>
    <row r="15" spans="1:10" x14ac:dyDescent="0.35">
      <c r="A15" s="1" t="s">
        <v>21</v>
      </c>
      <c r="B15">
        <v>130</v>
      </c>
      <c r="C15">
        <v>640</v>
      </c>
      <c r="D15" s="1" t="s">
        <v>6</v>
      </c>
      <c r="E15">
        <v>55</v>
      </c>
      <c r="F15" s="2">
        <f>10^5*vhodni_podatki[[#This Row],[Teža (t oz)]]/vhodni_podatki[[#This Row],[Višina (bc)]]^3</f>
        <v>29.130632680928539</v>
      </c>
    </row>
    <row r="16" spans="1:10" x14ac:dyDescent="0.35">
      <c r="A16" s="1" t="s">
        <v>22</v>
      </c>
      <c r="B16">
        <v>189</v>
      </c>
      <c r="C16">
        <v>1768</v>
      </c>
      <c r="D16" s="1" t="s">
        <v>23</v>
      </c>
      <c r="E16">
        <v>110</v>
      </c>
      <c r="F16" s="2">
        <f>10^5*vhodni_podatki[[#This Row],[Teža (t oz)]]/vhodni_podatki[[#This Row],[Višina (bc)]]^3</f>
        <v>26.187669310762168</v>
      </c>
    </row>
    <row r="17" spans="1:6" x14ac:dyDescent="0.35">
      <c r="A17" s="1" t="s">
        <v>24</v>
      </c>
      <c r="B17">
        <v>83</v>
      </c>
      <c r="C17">
        <v>1071</v>
      </c>
      <c r="D17" s="1" t="s">
        <v>6</v>
      </c>
      <c r="E17">
        <v>85</v>
      </c>
      <c r="F17" s="2">
        <f>10^5*vhodni_podatki[[#This Row],[Teža (t oz)]]/vhodni_podatki[[#This Row],[Višina (bc)]]^3</f>
        <v>187.30751136349724</v>
      </c>
    </row>
    <row r="18" spans="1:6" x14ac:dyDescent="0.35">
      <c r="A18" s="1" t="s">
        <v>25</v>
      </c>
      <c r="B18">
        <v>47</v>
      </c>
      <c r="C18">
        <v>135</v>
      </c>
      <c r="D18" s="1" t="s">
        <v>6</v>
      </c>
      <c r="E18">
        <v>55</v>
      </c>
      <c r="F18" s="2">
        <f>10^5*vhodni_podatki[[#This Row],[Teža (t oz)]]/vhodni_podatki[[#This Row],[Višina (bc)]]^3</f>
        <v>130.02899164924921</v>
      </c>
    </row>
    <row r="19" spans="1:6" x14ac:dyDescent="0.35">
      <c r="A19" s="1" t="s">
        <v>26</v>
      </c>
      <c r="B19">
        <v>189</v>
      </c>
      <c r="C19">
        <v>4180</v>
      </c>
      <c r="D19" s="1" t="s">
        <v>6</v>
      </c>
      <c r="E19">
        <v>55</v>
      </c>
      <c r="F19" s="2">
        <f>10^5*vhodni_podatki[[#This Row],[Teža (t oz)]]/vhodni_podatki[[#This Row],[Višina (bc)]]^3</f>
        <v>61.91428604015038</v>
      </c>
    </row>
    <row r="20" spans="1:6" x14ac:dyDescent="0.35">
      <c r="A20" s="1" t="s">
        <v>27</v>
      </c>
      <c r="B20">
        <v>165</v>
      </c>
      <c r="C20">
        <v>9645</v>
      </c>
      <c r="D20" s="1" t="s">
        <v>23</v>
      </c>
      <c r="E20">
        <v>110</v>
      </c>
      <c r="F20" s="2">
        <f>10^5*vhodni_podatki[[#This Row],[Teža (t oz)]]/vhodni_podatki[[#This Row],[Višina (bc)]]^3</f>
        <v>214.70907421320643</v>
      </c>
    </row>
    <row r="21" spans="1:6" x14ac:dyDescent="0.35">
      <c r="A21" s="1" t="s">
        <v>28</v>
      </c>
      <c r="B21">
        <v>201</v>
      </c>
      <c r="C21">
        <v>3054</v>
      </c>
      <c r="D21" s="1" t="s">
        <v>18</v>
      </c>
      <c r="E21">
        <v>100</v>
      </c>
      <c r="F21" s="2">
        <f>10^5*vhodni_podatki[[#This Row],[Teža (t oz)]]/vhodni_podatki[[#This Row],[Višina (bc)]]^3</f>
        <v>37.608053886651987</v>
      </c>
    </row>
    <row r="22" spans="1:6" x14ac:dyDescent="0.35">
      <c r="A22" s="1" t="s">
        <v>29</v>
      </c>
      <c r="B22">
        <v>118</v>
      </c>
      <c r="C22">
        <v>1929</v>
      </c>
      <c r="D22" s="1" t="s">
        <v>6</v>
      </c>
      <c r="E22">
        <v>55</v>
      </c>
      <c r="F22" s="2">
        <f>10^5*vhodni_podatki[[#This Row],[Teža (t oz)]]/vhodni_podatki[[#This Row],[Višina (bc)]]^3</f>
        <v>117.40489533983514</v>
      </c>
    </row>
    <row r="23" spans="1:6" x14ac:dyDescent="0.35">
      <c r="A23" s="1" t="s">
        <v>30</v>
      </c>
      <c r="B23">
        <v>177</v>
      </c>
      <c r="C23">
        <v>1302</v>
      </c>
      <c r="D23" s="1" t="s">
        <v>23</v>
      </c>
      <c r="E23">
        <v>110</v>
      </c>
      <c r="F23" s="2">
        <f>10^5*vhodni_podatki[[#This Row],[Teža (t oz)]]/vhodni_podatki[[#This Row],[Višina (bc)]]^3</f>
        <v>23.479626554916628</v>
      </c>
    </row>
    <row r="24" spans="1:6" x14ac:dyDescent="0.35">
      <c r="A24" s="1" t="s">
        <v>31</v>
      </c>
      <c r="B24">
        <v>1039</v>
      </c>
      <c r="C24">
        <v>6752</v>
      </c>
      <c r="D24" s="1" t="s">
        <v>6</v>
      </c>
      <c r="E24">
        <v>55</v>
      </c>
      <c r="F24" s="2">
        <f>10^5*vhodni_podatki[[#This Row],[Teža (t oz)]]/vhodni_podatki[[#This Row],[Višina (bc)]]^3</f>
        <v>0.60198516787895695</v>
      </c>
    </row>
    <row r="25" spans="1:6" x14ac:dyDescent="0.35">
      <c r="A25" s="1" t="s">
        <v>32</v>
      </c>
      <c r="B25">
        <v>224</v>
      </c>
      <c r="C25">
        <v>3858</v>
      </c>
      <c r="D25" s="1" t="s">
        <v>18</v>
      </c>
      <c r="E25">
        <v>100</v>
      </c>
      <c r="F25" s="2">
        <f>10^5*vhodni_podatki[[#This Row],[Teža (t oz)]]/vhodni_podatki[[#This Row],[Višina (bc)]]^3</f>
        <v>34.325602450801746</v>
      </c>
    </row>
    <row r="26" spans="1:6" x14ac:dyDescent="0.35">
      <c r="A26" s="1" t="s">
        <v>33</v>
      </c>
      <c r="B26">
        <v>768</v>
      </c>
      <c r="C26">
        <v>7555</v>
      </c>
      <c r="D26" s="1" t="s">
        <v>23</v>
      </c>
      <c r="E26">
        <v>110</v>
      </c>
      <c r="F26" s="2">
        <f>10^5*vhodni_podatki[[#This Row],[Teža (t oz)]]/vhodni_podatki[[#This Row],[Višina (bc)]]^3</f>
        <v>1.6678262639928747</v>
      </c>
    </row>
    <row r="27" spans="1:6" x14ac:dyDescent="0.35">
      <c r="A27" s="1" t="s">
        <v>34</v>
      </c>
      <c r="B27">
        <v>35</v>
      </c>
      <c r="C27">
        <v>129</v>
      </c>
      <c r="D27" s="1" t="s">
        <v>6</v>
      </c>
      <c r="E27">
        <v>85</v>
      </c>
      <c r="F27" s="2">
        <f>10^5*vhodni_podatki[[#This Row],[Teža (t oz)]]/vhodni_podatki[[#This Row],[Višina (bc)]]^3</f>
        <v>300.8746355685131</v>
      </c>
    </row>
    <row r="28" spans="1:6" x14ac:dyDescent="0.35">
      <c r="A28" s="1" t="s">
        <v>35</v>
      </c>
      <c r="B28">
        <v>35</v>
      </c>
      <c r="C28">
        <v>209</v>
      </c>
      <c r="D28" s="1" t="s">
        <v>6</v>
      </c>
      <c r="E28">
        <v>85</v>
      </c>
      <c r="F28" s="2">
        <f>10^5*vhodni_podatki[[#This Row],[Teža (t oz)]]/vhodni_podatki[[#This Row],[Višina (bc)]]^3</f>
        <v>487.46355685131198</v>
      </c>
    </row>
    <row r="29" spans="1:6" x14ac:dyDescent="0.35">
      <c r="A29" s="1" t="s">
        <v>36</v>
      </c>
      <c r="B29">
        <v>118</v>
      </c>
      <c r="C29">
        <v>932</v>
      </c>
      <c r="D29" s="1" t="s">
        <v>8</v>
      </c>
      <c r="E29">
        <v>123</v>
      </c>
      <c r="F29" s="2">
        <f>10^5*vhodni_podatki[[#This Row],[Teža (t oz)]]/vhodni_podatki[[#This Row],[Višina (bc)]]^3</f>
        <v>56.724397333709874</v>
      </c>
    </row>
    <row r="30" spans="1:6" x14ac:dyDescent="0.35">
      <c r="A30" s="1" t="s">
        <v>37</v>
      </c>
      <c r="B30">
        <v>94</v>
      </c>
      <c r="C30">
        <v>788</v>
      </c>
      <c r="D30" s="1" t="s">
        <v>23</v>
      </c>
      <c r="E30">
        <v>110</v>
      </c>
      <c r="F30" s="2">
        <f>10^5*vhodni_podatki[[#This Row],[Teža (t oz)]]/vhodni_podatki[[#This Row],[Višina (bc)]]^3</f>
        <v>94.873005018155894</v>
      </c>
    </row>
    <row r="31" spans="1:6" x14ac:dyDescent="0.35">
      <c r="A31" s="1" t="s">
        <v>38</v>
      </c>
      <c r="B31">
        <v>106</v>
      </c>
      <c r="C31">
        <v>804</v>
      </c>
      <c r="D31" s="1" t="s">
        <v>23</v>
      </c>
      <c r="E31">
        <v>110</v>
      </c>
      <c r="F31" s="2">
        <f>10^5*vhodni_podatki[[#This Row],[Teža (t oz)]]/vhodni_podatki[[#This Row],[Višina (bc)]]^3</f>
        <v>67.505390355797061</v>
      </c>
    </row>
    <row r="32" spans="1:6" x14ac:dyDescent="0.35">
      <c r="A32" s="1" t="s">
        <v>39</v>
      </c>
      <c r="B32">
        <v>248</v>
      </c>
      <c r="C32">
        <v>14789</v>
      </c>
      <c r="D32" s="1" t="s">
        <v>8</v>
      </c>
      <c r="E32">
        <v>123</v>
      </c>
      <c r="F32" s="2">
        <f>10^5*vhodni_podatki[[#This Row],[Teža (t oz)]]/vhodni_podatki[[#This Row],[Višina (bc)]]^3</f>
        <v>96.958026333456417</v>
      </c>
    </row>
    <row r="33" spans="1:6" x14ac:dyDescent="0.35">
      <c r="A33" s="1" t="s">
        <v>40</v>
      </c>
      <c r="B33">
        <v>260</v>
      </c>
      <c r="C33">
        <v>6752</v>
      </c>
      <c r="D33" s="1" t="s">
        <v>6</v>
      </c>
      <c r="E33">
        <v>85</v>
      </c>
      <c r="F33" s="2">
        <f>10^5*vhodni_podatki[[#This Row],[Teža (t oz)]]/vhodni_podatki[[#This Row],[Višina (bc)]]^3</f>
        <v>38.416021847974513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25CA-B473-4E1A-9F02-F09F24F9B40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O q A 8 W i s 1 s 2 q m A A A A 9 g A A A B I A H A B D b 2 5 m a W c v U G F j a 2 F n Z S 5 4 b W w g o h g A K K A U A A A A A A A A A A A A A A A A A A A A A A A A A A A A h Y 9 L D o I w G I S v Q r q n D 0 h 8 k J + y c G U i i Q m J c d v U C o 1 Q D C 2 W u 7 n w S F 5 B j K L u X M 4 3 3 2 L m f r 1 B N j R 1 c F G d 1 a 1 J E c M U B c r I 9 q B N m a L e H c M F y j h s h T y J U g W j b G w y 2 E O K K u f O C S H e e + x j 3 H Y l i S h l Z J 9 v C l m p R q C P r P / L o T b W C S M V 4 r B 7 j e E R Z v E S s / k M U y A T h F y b r x C N e 5 / t D 4 R V X 7 u + U 1 y Z s F g D m S K Q 9 w f + A F B L A w Q U A A I A C A A 6 o D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q A 8 W n O F R r x Z A Q A A M Q I A A B M A H A B G b 3 J t d W x h c y 9 T Z W N 0 a W 9 u M S 5 t I K I Y A C i g F A A A A A A A A A A A A A A A A A A A A A A A A A A A A G 2 P T W 7 C M B C F 9 0 j c w Q q b I J k I p M K i K I s q F F F V r W i T d k O 6 M M 4 U r D h 2 Z E 8 Q P + I w v U h 3 3 K u m Q a K o e G P 7 f a M 3 7 1 n g K L Q i c X 3 3 h s 1 G s 2 G X z E B G W t 5 q q T M l O q X O G O b C I y G R g M 0 G c S f W l e H g l M i u g p H m V Q E K / b G Q E E R a o f t Y 3 4 t u 0 z c L x q a P T A m b j p / G 6 e s 0 N Y x X i k m n 5 M 7 b s B x F X h W p 2 J Y C e 5 2 C Y a e E L I U 1 B 5 l e J g i 4 X X l t O h u B F I V A M K F H P U o i L a t C 2 b B P y b 3 i O h N q E Q 7 6 3 W 6 P k p d K I 8 S 4 k R C e n 8 G z V v D R p n W T l j c 1 u n A s I x N g m Y t 7 L J q w u R s 8 k Z P u 1 6 U p m Z 3 0 O y l j z i Q z N k R T / b W M l k w t n G O y K e F s l x i m 7 K c 2 R Z 3 4 C K 1 / Z T / d 7 b x 3 Y 5 G 5 c u i G C M I a 9 5 Q 4 V R y + h G L E n / O 2 g w 8 K B z f B 0 e e X J n D 4 d g y J 3 l 6 j o v z n N x F o t M X L 4 X 2 7 2 R D q a p X h D 1 B L A Q I t A B Q A A g A I A D q g P F o r N b N q p g A A A P Y A A A A S A A A A A A A A A A A A A A A A A A A A A A B D b 2 5 m a W c v U G F j a 2 F n Z S 5 4 b W x Q S w E C L Q A U A A I A C A A 6 o D x a D 8 r p q 6 Q A A A D p A A A A E w A A A A A A A A A A A A A A A A D y A A A A W 0 N v b n R l b n R f V H l w Z X N d L n h t b F B L A Q I t A B Q A A g A I A D q g P F p z h U a 8 W Q E A A D E C A A A T A A A A A A A A A A A A A A A A A O M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s L A A A A A A A A G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G 9 k b m k t c G 9 k Y X R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l O D Q 4 N T M 5 L T c 0 Y z c t N D A z M C 0 4 N D l m L T U w Y W J k Z D V j N m I 5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a G 9 k b m l f c G 9 k Y X R r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O T o w M T o 1 M y 4 w N j Q 5 N T k z W i I g L z 4 8 R W 5 0 c n k g V H l w Z T 0 i R m l s b E N v b H V t b l R 5 c G V z I i B W Y W x 1 Z T 0 i c 0 J n T U R C Z 0 0 9 I i A v P j x F b n R y e S B U e X B l P S J G a W x s Q 2 9 s d W 1 u T m F t Z X M i I F Z h b H V l P S J z W y Z x d W 9 0 O 1 Z y c 3 R h J n F 1 b 3 Q 7 L C Z x d W 9 0 O 1 Z p x a F p b m E g K G J j K S Z x d W 9 0 O y w m c X V v d D t U Z c W + Y S A o d C B v e i k m c X V v d D s s J n F 1 b 3 Q 7 V G l w J n F 1 b 3 Q 7 L C Z x d W 9 0 O 0 h p d H J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G 9 k b m k t c G 9 k Y X R r a S 9 B d X R v U m V t b 3 Z l Z E N v b H V t b n M x L n t W c n N 0 Y S w w f S Z x d W 9 0 O y w m c X V v d D t T Z W N 0 a W 9 u M S 9 2 a G 9 k b m k t c G 9 k Y X R r a S 9 B d X R v U m V t b 3 Z l Z E N v b H V t b n M x L n t W a c W h a W 5 h I C h i Y y k s M X 0 m c X V v d D s s J n F 1 b 3 Q 7 U 2 V j d G l v b j E v d m h v Z G 5 p L X B v Z G F 0 a 2 k v Q X V 0 b 1 J l b W 9 2 Z W R D b 2 x 1 b W 5 z M S 5 7 V G X F v m E g K H Q g b 3 o p L D J 9 J n F 1 b 3 Q 7 L C Z x d W 9 0 O 1 N l Y 3 R p b 2 4 x L 3 Z o b 2 R u a S 1 w b 2 R h d G t p L 0 F 1 d G 9 S Z W 1 v d m V k Q 2 9 s d W 1 u c z E u e 1 R p c C w z f S Z x d W 9 0 O y w m c X V v d D t T Z W N 0 a W 9 u M S 9 2 a G 9 k b m k t c G 9 k Y X R r a S 9 B d X R v U m V t b 3 Z l Z E N v b H V t b n M x L n t I a X R y b 3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Z o b 2 R u a S 1 w b 2 R h d G t p L 0 F 1 d G 9 S Z W 1 v d m V k Q 2 9 s d W 1 u c z E u e 1 Z y c 3 R h L D B 9 J n F 1 b 3 Q 7 L C Z x d W 9 0 O 1 N l Y 3 R p b 2 4 x L 3 Z o b 2 R u a S 1 w b 2 R h d G t p L 0 F 1 d G 9 S Z W 1 v d m V k Q 2 9 s d W 1 u c z E u e 1 Z p x a F p b m E g K G J j K S w x f S Z x d W 9 0 O y w m c X V v d D t T Z W N 0 a W 9 u M S 9 2 a G 9 k b m k t c G 9 k Y X R r a S 9 B d X R v U m V t b 3 Z l Z E N v b H V t b n M x L n t U Z c W + Y S A o d C B v e i k s M n 0 m c X V v d D s s J n F 1 b 3 Q 7 U 2 V j d G l v b j E v d m h v Z G 5 p L X B v Z G F 0 a 2 k v Q X V 0 b 1 J l b W 9 2 Z W R D b 2 x 1 b W 5 z M S 5 7 V G l w L D N 9 J n F 1 b 3 Q 7 L C Z x d W 9 0 O 1 N l Y 3 R p b 2 4 x L 3 Z o b 2 R u a S 1 w b 2 R h d G t p L 0 F 1 d G 9 S Z W 1 v d m V k Q 2 9 s d W 1 u c z E u e 0 h p d H J v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o b 2 R u a S 1 w b 2 R h d G t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o b 2 R u a S 1 w b 2 R h d G t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o b 2 R u a S 1 w b 2 R h d G t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D j w C + W s w V P i 1 K J W A L b i X c A A A A A A g A A A A A A E G Y A A A A B A A A g A A A A O j / J D 8 E l x m b N y 7 3 e K q q n p s V C 2 P + j M Z E Z a M v T D T K l i 8 Q A A A A A D o A A A A A C A A A g A A A A B n Q P b A b Y 8 Y 9 R I L S X l I S a N G n V 4 k s 5 l n K S I H M T W G N V Y q J Q A A A A s D Q r a H M y U M O g F i n A X b K g g J H S l x c u M O i s j l H 2 D j x 0 e f y Y g P k 6 V l c B D b w r + q n X 3 T x P M P F E R c I + f 5 V 6 W L t d 3 N Z p x H E T N x k d 4 y + 4 X 3 i Q 6 x 9 W o 2 5 A A A A A H 6 V S s d 3 o u 3 7 f 1 D 5 N o 6 y g u J 7 + 5 z R C J Z M q K j j M w R y u E S / A R N Q G B W J 0 / C t 6 / K v N g 7 n x l w 1 D j U z 6 R Z 3 M e w x u 6 k 6 S B Q = = < / D a t a M a s h u p > 
</file>

<file path=customXml/itemProps1.xml><?xml version="1.0" encoding="utf-8"?>
<ds:datastoreItem xmlns:ds="http://schemas.openxmlformats.org/officeDocument/2006/customXml" ds:itemID="{9427CD07-0D89-45E0-AB74-B53F70975E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vhodni-podatki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kanisajanikak@gimnazija-poljane.si</dc:creator>
  <cp:lastModifiedBy>Kovačič, Kanisaja Nika</cp:lastModifiedBy>
  <dcterms:created xsi:type="dcterms:W3CDTF">2025-01-28T19:00:13Z</dcterms:created>
  <dcterms:modified xsi:type="dcterms:W3CDTF">2025-01-28T19:21:50Z</dcterms:modified>
</cp:coreProperties>
</file>