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3e35a63ee7d438ec/Documents/Desktop/Car pred data/"/>
    </mc:Choice>
  </mc:AlternateContent>
  <xr:revisionPtr revIDLastSave="286" documentId="8_{0BDE0994-9BA1-4CB8-86CC-C58EE3177E00}" xr6:coauthVersionLast="47" xr6:coauthVersionMax="47" xr10:uidLastSave="{98680F40-D1C2-47CB-AB6D-2F74A07AB3FD}"/>
  <bookViews>
    <workbookView xWindow="-108" yWindow="-108" windowWidth="23256" windowHeight="12456" tabRatio="757" xr2:uid="{469C2D9E-9139-42DB-884E-7730FCCB2E27}"/>
  </bookViews>
  <sheets>
    <sheet name="Dashboard" sheetId="4" r:id="rId1"/>
    <sheet name="Key Findings" sheetId="5" r:id="rId2"/>
    <sheet name="Data" sheetId="1" r:id="rId3"/>
    <sheet name="Pivots" sheetId="2" r:id="rId4"/>
  </sheets>
  <definedNames>
    <definedName name="_xlnm._FilterDatabase" localSheetId="2" hidden="1">Data!$A$1:$L$302</definedName>
    <definedName name="Slicer_Fuel_Type">#N/A</definedName>
    <definedName name="Slicer_kms_bins">#N/A</definedName>
    <definedName name="Slicer_Seller_Type">#N/A</definedName>
    <definedName name="Slicer_Year">#N/A</definedName>
  </definedNames>
  <calcPr calcId="191029"/>
  <pivotCaches>
    <pivotCache cacheId="31" r:id="rId5"/>
    <pivotCache cacheId="3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302"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2" i="1"/>
  <c r="W4" i="4"/>
  <c r="T4" i="4"/>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302"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302"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2" i="1"/>
  <c r="Z4" i="4" l="1"/>
</calcChain>
</file>

<file path=xl/sharedStrings.xml><?xml version="1.0" encoding="utf-8"?>
<sst xmlns="http://schemas.openxmlformats.org/spreadsheetml/2006/main" count="1445" uniqueCount="260">
  <si>
    <t>Car_Name</t>
  </si>
  <si>
    <t>Year</t>
  </si>
  <si>
    <t>Selling_Price</t>
  </si>
  <si>
    <t>Present_Price</t>
  </si>
  <si>
    <t>Kms_Driven</t>
  </si>
  <si>
    <t>Fuel_Type</t>
  </si>
  <si>
    <t>Seller_Type</t>
  </si>
  <si>
    <t>Transmission</t>
  </si>
  <si>
    <t>Owner</t>
  </si>
  <si>
    <t>ritz</t>
  </si>
  <si>
    <t>Petrol</t>
  </si>
  <si>
    <t>Dealer</t>
  </si>
  <si>
    <t>Manual</t>
  </si>
  <si>
    <t>sx4</t>
  </si>
  <si>
    <t>Diesel</t>
  </si>
  <si>
    <t>ciaz</t>
  </si>
  <si>
    <t>wagon r</t>
  </si>
  <si>
    <t>swift</t>
  </si>
  <si>
    <t>vitara brezza</t>
  </si>
  <si>
    <t>s cross</t>
  </si>
  <si>
    <t>alto 800</t>
  </si>
  <si>
    <t>Automatic</t>
  </si>
  <si>
    <t>ertiga</t>
  </si>
  <si>
    <t>dzire</t>
  </si>
  <si>
    <t>CNG</t>
  </si>
  <si>
    <t>alto k10</t>
  </si>
  <si>
    <t>ignis</t>
  </si>
  <si>
    <t>Individual</t>
  </si>
  <si>
    <t>baleno</t>
  </si>
  <si>
    <t>omni</t>
  </si>
  <si>
    <t>fortuner</t>
  </si>
  <si>
    <t>innova</t>
  </si>
  <si>
    <t>corolla altis</t>
  </si>
  <si>
    <t>etios cross</t>
  </si>
  <si>
    <t>etios g</t>
  </si>
  <si>
    <t>etios liva</t>
  </si>
  <si>
    <t>corolla</t>
  </si>
  <si>
    <t>etios gd</t>
  </si>
  <si>
    <t>camry</t>
  </si>
  <si>
    <t>land cruiser</t>
  </si>
  <si>
    <t>Royal Enfield Thunder 500</t>
  </si>
  <si>
    <t>UM Renegade Mojave</t>
  </si>
  <si>
    <t>KTM RC200</t>
  </si>
  <si>
    <t>Bajaj Dominar 400</t>
  </si>
  <si>
    <t>Royal Enfield Classic 350</t>
  </si>
  <si>
    <t>KTM RC390</t>
  </si>
  <si>
    <t>Hyosung GT250R</t>
  </si>
  <si>
    <t>Royal Enfield Thunder 350</t>
  </si>
  <si>
    <t xml:space="preserve">KTM 390 Duke </t>
  </si>
  <si>
    <t>Mahindra Mojo XT300</t>
  </si>
  <si>
    <t>Bajaj Pulsar RS200</t>
  </si>
  <si>
    <t>Royal Enfield Bullet 350</t>
  </si>
  <si>
    <t>Royal Enfield Classic 500</t>
  </si>
  <si>
    <t>Bajaj Avenger 220</t>
  </si>
  <si>
    <t>Bajaj Avenger 150</t>
  </si>
  <si>
    <t>Honda CB Hornet 160R</t>
  </si>
  <si>
    <t>Yamaha FZ S V 2.0</t>
  </si>
  <si>
    <t>Yamaha FZ 16</t>
  </si>
  <si>
    <t>TVS Apache RTR 160</t>
  </si>
  <si>
    <t>Bajaj Pulsar 150</t>
  </si>
  <si>
    <t>Honda CBR 150</t>
  </si>
  <si>
    <t>Hero Extreme</t>
  </si>
  <si>
    <t>Bajaj Avenger 220 dtsi</t>
  </si>
  <si>
    <t>Bajaj Avenger 150 street</t>
  </si>
  <si>
    <t>Yamaha FZ  v 2.0</t>
  </si>
  <si>
    <t>Bajaj Pulsar  NS 200</t>
  </si>
  <si>
    <t>Bajaj Pulsar 220 F</t>
  </si>
  <si>
    <t>TVS Apache RTR 180</t>
  </si>
  <si>
    <t>Hero Passion X pro</t>
  </si>
  <si>
    <t>Bajaj Pulsar NS 200</t>
  </si>
  <si>
    <t xml:space="preserve">Yamaha Fazer </t>
  </si>
  <si>
    <t>Honda Activa 4G</t>
  </si>
  <si>
    <t xml:space="preserve">TVS Sport </t>
  </si>
  <si>
    <t xml:space="preserve">Honda Dream Yuga </t>
  </si>
  <si>
    <t>Bajaj Avenger Street 220</t>
  </si>
  <si>
    <t>Hero Splender iSmart</t>
  </si>
  <si>
    <t>Activa 3g</t>
  </si>
  <si>
    <t>Hero Passion Pro</t>
  </si>
  <si>
    <t>Honda CB Trigger</t>
  </si>
  <si>
    <t xml:space="preserve">Yamaha FZ S </t>
  </si>
  <si>
    <t>Bajaj Pulsar 135 LS</t>
  </si>
  <si>
    <t>Activa 4g</t>
  </si>
  <si>
    <t>Honda CB Unicorn</t>
  </si>
  <si>
    <t>Hero Honda CBZ extreme</t>
  </si>
  <si>
    <t>Honda Karizma</t>
  </si>
  <si>
    <t>Honda Activa 125</t>
  </si>
  <si>
    <t>TVS Jupyter</t>
  </si>
  <si>
    <t>Hero Honda Passion Pro</t>
  </si>
  <si>
    <t>Hero Splender Plus</t>
  </si>
  <si>
    <t>Honda CB Shine</t>
  </si>
  <si>
    <t>Bajaj Discover 100</t>
  </si>
  <si>
    <t>Suzuki Access 125</t>
  </si>
  <si>
    <t>TVS Wego</t>
  </si>
  <si>
    <t>Honda CB twister</t>
  </si>
  <si>
    <t>Hero Glamour</t>
  </si>
  <si>
    <t>Hero Super Splendor</t>
  </si>
  <si>
    <t>Bajaj Discover 125</t>
  </si>
  <si>
    <t>Hero Hunk</t>
  </si>
  <si>
    <t>Hero  Ignitor Disc</t>
  </si>
  <si>
    <t>Hero  CBZ Xtreme</t>
  </si>
  <si>
    <t>Bajaj  ct 100</t>
  </si>
  <si>
    <t>i20</t>
  </si>
  <si>
    <t>grand i10</t>
  </si>
  <si>
    <t>i10</t>
  </si>
  <si>
    <t>eon</t>
  </si>
  <si>
    <t>xcent</t>
  </si>
  <si>
    <t>elantra</t>
  </si>
  <si>
    <t>creta</t>
  </si>
  <si>
    <t>verna</t>
  </si>
  <si>
    <t>city</t>
  </si>
  <si>
    <t>brio</t>
  </si>
  <si>
    <t>amaze</t>
  </si>
  <si>
    <t>jazz</t>
  </si>
  <si>
    <t>q1</t>
  </si>
  <si>
    <t>how many cars are of diesel and petrol</t>
  </si>
  <si>
    <t>q2</t>
  </si>
  <si>
    <t>q3</t>
  </si>
  <si>
    <t>avg difference btw sp and pp</t>
  </si>
  <si>
    <t>q4</t>
  </si>
  <si>
    <t>how many were if dealer type seller and individual</t>
  </si>
  <si>
    <t>% of automatic cars from total</t>
  </si>
  <si>
    <t>q5</t>
  </si>
  <si>
    <t>car names max count</t>
  </si>
  <si>
    <t>q6</t>
  </si>
  <si>
    <t>kms driver bins count</t>
  </si>
  <si>
    <t>q7</t>
  </si>
  <si>
    <t>count of cars in each year</t>
  </si>
  <si>
    <t>q8</t>
  </si>
  <si>
    <t>q9</t>
  </si>
  <si>
    <t>q10</t>
  </si>
  <si>
    <t>relation btw kms driven and pp</t>
  </si>
  <si>
    <t>sum of diff btw sp and pp for each year</t>
  </si>
  <si>
    <t>avg kms drives for each fuel type</t>
  </si>
  <si>
    <t>q11</t>
  </si>
  <si>
    <t>relation btw owner and seller type</t>
  </si>
  <si>
    <t>q12</t>
  </si>
  <si>
    <t>relation btw fuel type and transmission</t>
  </si>
  <si>
    <t>Count of Fuel_Type</t>
  </si>
  <si>
    <t>Row Labels</t>
  </si>
  <si>
    <t>Grand Total</t>
  </si>
  <si>
    <t>Count of Seller_Type</t>
  </si>
  <si>
    <t>Column Labels</t>
  </si>
  <si>
    <t>Count of Transmission</t>
  </si>
  <si>
    <t>pp-sp</t>
  </si>
  <si>
    <t>Bin</t>
  </si>
  <si>
    <t>More</t>
  </si>
  <si>
    <t>Frequency</t>
  </si>
  <si>
    <t>kms bins</t>
  </si>
  <si>
    <t>Count of Year</t>
  </si>
  <si>
    <t>0-10k</t>
  </si>
  <si>
    <t>10-20k</t>
  </si>
  <si>
    <t>1-2L</t>
  </si>
  <si>
    <t>20-30k</t>
  </si>
  <si>
    <t>2-5L</t>
  </si>
  <si>
    <t>30-40k</t>
  </si>
  <si>
    <t>40-50k</t>
  </si>
  <si>
    <t>50-60k</t>
  </si>
  <si>
    <t>60-70k</t>
  </si>
  <si>
    <t>70-80k</t>
  </si>
  <si>
    <t>80-90k</t>
  </si>
  <si>
    <t>90-100k</t>
  </si>
  <si>
    <t>Sum of Present_Price</t>
  </si>
  <si>
    <t>Average of Present_Price</t>
  </si>
  <si>
    <t>Sum of pp-sp</t>
  </si>
  <si>
    <t>Average of Kms_Driven</t>
  </si>
  <si>
    <t>Count of Owner</t>
  </si>
  <si>
    <t>Average  PP-SP</t>
  </si>
  <si>
    <t>Total Unique Cars</t>
  </si>
  <si>
    <t xml:space="preserve">Total Cars </t>
  </si>
  <si>
    <t>Average PP</t>
  </si>
  <si>
    <t>Total 301 cars are listed out of which only 98 are of unique brand.</t>
  </si>
  <si>
    <t>There are more manual cars than automatic cars. Manual cars comprises of 87% of the total cars listed.</t>
  </si>
  <si>
    <t>65% of the cars are sold through another dealer involved, while 35% sold are directly from individuals.</t>
  </si>
  <si>
    <t>Maximum car uses petrol (79%), then comes diesel cars (20%) and only 2 cars uses CNG.</t>
  </si>
  <si>
    <t>Average kms run by diesel is 50k, by CNG is 42k (from only 2 cars) and by petrol 33k.</t>
  </si>
  <si>
    <t>VEHICLE DATA ANALYSIS 2024</t>
  </si>
  <si>
    <t>There is a name of a car called 800 and from 2003. This could be Alto 800.</t>
  </si>
  <si>
    <t>Car_Name_Proper</t>
  </si>
  <si>
    <t>Activa 3G</t>
  </si>
  <si>
    <t>Activa 4G</t>
  </si>
  <si>
    <t>Alto 800</t>
  </si>
  <si>
    <t>Alto K10</t>
  </si>
  <si>
    <t>Amaze</t>
  </si>
  <si>
    <t>Bajaj  Ct 100</t>
  </si>
  <si>
    <t>Bajaj Avenger 150 Street</t>
  </si>
  <si>
    <t>Bajaj Avenger 220 Dtsi</t>
  </si>
  <si>
    <t>Bajaj Pulsar  Ns 200</t>
  </si>
  <si>
    <t>Bajaj Pulsar 135 Ls</t>
  </si>
  <si>
    <t>Bajaj Pulsar Ns 200</t>
  </si>
  <si>
    <t>Bajaj Pulsar Rs200</t>
  </si>
  <si>
    <t>Baleno</t>
  </si>
  <si>
    <t>Brio</t>
  </si>
  <si>
    <t>Camry</t>
  </si>
  <si>
    <t>Ciaz</t>
  </si>
  <si>
    <t>City</t>
  </si>
  <si>
    <t>Corolla</t>
  </si>
  <si>
    <t>Corolla Altis</t>
  </si>
  <si>
    <t>Creta</t>
  </si>
  <si>
    <t>Dzire</t>
  </si>
  <si>
    <t>Elantra</t>
  </si>
  <si>
    <t>Eon</t>
  </si>
  <si>
    <t>Ertiga</t>
  </si>
  <si>
    <t>Etios Cross</t>
  </si>
  <si>
    <t>Etios G</t>
  </si>
  <si>
    <t>Etios Gd</t>
  </si>
  <si>
    <t>Etios Liva</t>
  </si>
  <si>
    <t>Fortuner</t>
  </si>
  <si>
    <t>Grand I10</t>
  </si>
  <si>
    <t>Hero  Cbz Xtreme</t>
  </si>
  <si>
    <t>Hero Honda Cbz Extreme</t>
  </si>
  <si>
    <t>Hero Passion X Pro</t>
  </si>
  <si>
    <t>Hero Splender Ismart</t>
  </si>
  <si>
    <t>Honda Cb Hornet 160R</t>
  </si>
  <si>
    <t>Honda Cb Shine</t>
  </si>
  <si>
    <t>Honda Cb Trigger</t>
  </si>
  <si>
    <t>Honda Cb Twister</t>
  </si>
  <si>
    <t>Honda Cb Unicorn</t>
  </si>
  <si>
    <t>Honda Cbr 150</t>
  </si>
  <si>
    <t>Hyosung Gt250R</t>
  </si>
  <si>
    <t>I10</t>
  </si>
  <si>
    <t>I20</t>
  </si>
  <si>
    <t>Ignis</t>
  </si>
  <si>
    <t>Innova</t>
  </si>
  <si>
    <t>Jazz</t>
  </si>
  <si>
    <t xml:space="preserve">Ktm 390 Duke </t>
  </si>
  <si>
    <t>Ktm Rc200</t>
  </si>
  <si>
    <t>Ktm Rc390</t>
  </si>
  <si>
    <t>Land Cruiser</t>
  </si>
  <si>
    <t>Mahindra Mojo Xt300</t>
  </si>
  <si>
    <t>Omni</t>
  </si>
  <si>
    <t>Ritz</t>
  </si>
  <si>
    <t>S Cross</t>
  </si>
  <si>
    <t>Swift</t>
  </si>
  <si>
    <t>Sx4</t>
  </si>
  <si>
    <t>Tvs Apache Rtr 160</t>
  </si>
  <si>
    <t>Tvs Apache Rtr 180</t>
  </si>
  <si>
    <t>Tvs Jupyter</t>
  </si>
  <si>
    <t xml:space="preserve">Tvs Sport </t>
  </si>
  <si>
    <t>Tvs Wego</t>
  </si>
  <si>
    <t>Um Renegade Mojave</t>
  </si>
  <si>
    <t>Verna</t>
  </si>
  <si>
    <t>Vitara Brezza</t>
  </si>
  <si>
    <t>Wagon R</t>
  </si>
  <si>
    <t>Xcent</t>
  </si>
  <si>
    <t>Yamaha Fz  V 2.0</t>
  </si>
  <si>
    <t>Yamaha Fz 16</t>
  </si>
  <si>
    <t xml:space="preserve">Yamaha Fz S </t>
  </si>
  <si>
    <t>Yamaha Fz S V 2.0</t>
  </si>
  <si>
    <t>Count of Car_Name_Proper</t>
  </si>
  <si>
    <t>Maximum cars listed are from 2013-17 (72%).</t>
  </si>
  <si>
    <t>Maximum change in prices happens to those cars who are from 2010 and 2015.</t>
  </si>
  <si>
    <t>Average present prices of all the cars driven between 70-80k is the highest. But the sum of present prices is highest for those cars who ran between 40-50k. This is because there are 11 cars under 70-80k slab and 47 vehicles in 40-50k slab. Hence, average goes down in 40-50k slab.</t>
  </si>
  <si>
    <t>Name of the cars should start with capital letters. Hence made a new column for it.</t>
  </si>
  <si>
    <t>Outlier - There is one scooty called Activa 3g which covered 5L kms , runs on petrol, is automatic and was from 2008. This is not possible for a scooty to cover this much of distance. I moved it to the end of the row so that I could avoid it in calculations and not removing that entry at all.</t>
  </si>
  <si>
    <t>Cleaning of the data:</t>
  </si>
  <si>
    <t>Key findings:</t>
  </si>
  <si>
    <t xml:space="preserve">Maximum cars covered distance of 10k-50k. </t>
  </si>
  <si>
    <t>This data could be of a business who deals in selling second-hand cars.</t>
  </si>
  <si>
    <t>70% cars are manual and runs on petrol.</t>
  </si>
  <si>
    <t>Added two columns called kms bins (to convert categorical from continuous) and pp-sp which is present price -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</si>
</sst>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theme="4" tint="0.79998168889431442"/>
      <name val="Calibri"/>
      <family val="2"/>
      <scheme val="minor"/>
    </font>
    <font>
      <sz val="28"/>
      <color theme="4" tint="0.79998168889431442"/>
      <name val="Calibri"/>
      <family val="2"/>
      <scheme val="minor"/>
    </font>
    <font>
      <sz val="20"/>
      <color theme="4" tint="0.79998168889431442"/>
      <name val="Calibri"/>
      <family val="2"/>
      <scheme val="minor"/>
    </font>
    <font>
      <sz val="19"/>
      <color theme="4" tint="0.79998168889431442"/>
      <name val="Calibri"/>
      <family val="2"/>
      <scheme val="minor"/>
    </font>
    <font>
      <b/>
      <sz val="46"/>
      <color theme="4"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2" fontId="0" fillId="0" borderId="0" xfId="0" applyNumberFormat="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0" fillId="0" borderId="0" xfId="0" applyAlignment="1">
      <alignment horizontal="left" indent="1"/>
    </xf>
    <xf numFmtId="0" fontId="0" fillId="3" borderId="0" xfId="0" applyFill="1"/>
    <xf numFmtId="0" fontId="3" fillId="3" borderId="0" xfId="0" applyFont="1" applyFill="1" applyAlignment="1">
      <alignment vertical="center"/>
    </xf>
    <xf numFmtId="0" fontId="4" fillId="3" borderId="0" xfId="0" applyFont="1" applyFill="1" applyAlignment="1">
      <alignment horizontal="center" vertical="center"/>
    </xf>
    <xf numFmtId="0" fontId="5" fillId="3" borderId="0" xfId="0" applyFont="1" applyFill="1" applyAlignment="1">
      <alignment horizontal="center" vertical="center"/>
    </xf>
    <xf numFmtId="0" fontId="6" fillId="3" borderId="0" xfId="0" applyFont="1" applyFill="1" applyAlignment="1">
      <alignment horizontal="center" vertical="center"/>
    </xf>
    <xf numFmtId="2" fontId="4" fillId="3" borderId="0" xfId="0" applyNumberFormat="1" applyFont="1" applyFill="1" applyAlignment="1">
      <alignment horizontal="center" vertical="center"/>
    </xf>
    <xf numFmtId="0" fontId="7" fillId="3" borderId="0" xfId="0" applyFont="1" applyFill="1" applyAlignment="1">
      <alignment horizontal="center" vertical="center"/>
    </xf>
  </cellXfs>
  <cellStyles count="1">
    <cellStyle name="Normal" xfId="0" builtinId="0"/>
  </cellStyles>
  <dxfs count="2">
    <dxf>
      <font>
        <color auto="1"/>
      </font>
    </dxf>
    <dxf>
      <font>
        <color theme="0"/>
      </font>
      <fill>
        <patternFill>
          <fgColor rgb="FF002060"/>
          <bgColor theme="4" tint="0.79995117038483843"/>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6" xr9:uid="{2E426225-ED3E-445F-95CA-1F0DD4186F04}">
      <tableStyleElement type="wholeTable" dxfId="1"/>
      <tableStyleElement type="headerRow" dxfId="0"/>
    </tableStyle>
  </tableStyles>
  <colors>
    <mruColors>
      <color rgb="FFFA9E24"/>
      <color rgb="FFEB33EB"/>
      <color rgb="FFC3F22C"/>
      <color rgb="FFEBB233"/>
    </mruColors>
  </colors>
  <extLst>
    <ext xmlns:x14="http://schemas.microsoft.com/office/spreadsheetml/2009/9/main" uri="{46F421CA-312F-682f-3DD2-61675219B42D}">
      <x14:dxfs count="4">
        <dxf>
          <font>
            <color auto="1"/>
          </font>
        </dxf>
        <dxf>
          <font>
            <color auto="1"/>
          </font>
        </dxf>
        <dxf>
          <fill>
            <gradientFill degree="180">
              <stop position="0">
                <color theme="4" tint="0.80001220740379042"/>
              </stop>
              <stop position="1">
                <color rgb="FF002060"/>
              </stop>
            </gradientFill>
          </fill>
        </dxf>
        <dxf>
          <font>
            <color auto="1"/>
          </font>
          <fill>
            <gradientFill>
              <stop position="0">
                <color theme="0"/>
              </stop>
              <stop position="0.5">
                <color theme="5"/>
              </stop>
              <stop position="1">
                <color theme="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a:solidFill>
                  <a:sysClr val="windowText" lastClr="000000"/>
                </a:solidFill>
              </a:rPr>
              <a:t>Number</a:t>
            </a:r>
            <a:r>
              <a:rPr lang="en-US" sz="1200" baseline="0">
                <a:solidFill>
                  <a:sysClr val="windowText" lastClr="000000"/>
                </a:solidFill>
              </a:rPr>
              <a:t> of cars for each fuel type</a:t>
            </a:r>
            <a:endParaRPr lang="en-US" sz="1200">
              <a:solidFill>
                <a:sysClr val="windowText" lastClr="000000"/>
              </a:solidFill>
            </a:endParaRPr>
          </a:p>
        </c:rich>
      </c:tx>
      <c:layout>
        <c:manualLayout>
          <c:xMode val="edge"/>
          <c:yMode val="edge"/>
          <c:x val="0.10880491169385212"/>
          <c:y val="4.592593556916699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0035394553298776"/>
              <c:y val="-0.5510436218897600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ext>
          </c:extLst>
        </c:dLbl>
      </c:pivotFmt>
      <c:pivotFmt>
        <c:idx val="2"/>
        <c:spPr>
          <a:solidFill>
            <a:schemeClr val="accent1"/>
          </a:solidFill>
          <a:ln w="19050">
            <a:solidFill>
              <a:schemeClr val="lt1"/>
            </a:solidFill>
          </a:ln>
          <a:effectLst/>
        </c:spPr>
        <c:dLbl>
          <c:idx val="0"/>
          <c:layout>
            <c:manualLayout>
              <c:x val="1.5047226965894531E-2"/>
              <c:y val="-1.7030241081836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1.5047226965894531E-2"/>
              <c:y val="-1.7030241081836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0035394553298776"/>
              <c:y val="-0.5510436218897600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ext>
          </c:extLst>
        </c:dLbl>
      </c:pivotFmt>
      <c:pivotFmt>
        <c:idx val="7"/>
        <c:spPr>
          <a:solidFill>
            <a:srgbClr val="FA9E24"/>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50000"/>
            </a:schemeClr>
          </a:solidFill>
          <a:ln w="19050">
            <a:noFill/>
          </a:ln>
          <a:effectLst/>
        </c:spPr>
        <c:dLbl>
          <c:idx val="0"/>
          <c:layout>
            <c:manualLayout>
              <c:x val="-5.8542328575976174E-2"/>
              <c:y val="-1.703037037037036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2060"/>
          </a:solidFill>
          <a:ln w="19050">
            <a:noFill/>
          </a:ln>
          <a:effectLst/>
        </c:spPr>
        <c:dLbl>
          <c:idx val="0"/>
          <c:layout>
            <c:manualLayout>
              <c:x val="-1.3798013737896409E-2"/>
              <c:y val="-0.11759259259259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A9E24"/>
          </a:solidFill>
          <a:ln w="19050">
            <a:noFill/>
          </a:ln>
          <a:effectLst/>
        </c:spPr>
        <c:dLbl>
          <c:idx val="0"/>
          <c:layout>
            <c:manualLayout>
              <c:x val="0.23938595332468732"/>
              <c:y val="-0.15626446941763761"/>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AC29242C-45F2-4F26-8CCE-9B20EEA7E497}" type="CATEGORYNAME">
                  <a:rPr lang="en-US" sz="1200" b="1">
                    <a:solidFill>
                      <a:sysClr val="windowText" lastClr="000000"/>
                    </a:solidFill>
                  </a:rPr>
                  <a:pPr>
                    <a:defRPr sz="1200">
                      <a:solidFill>
                        <a:schemeClr val="bg1"/>
                      </a:solidFill>
                    </a:defRPr>
                  </a:pPr>
                  <a:t>[CATEGORY NAME]</a:t>
                </a:fld>
                <a:r>
                  <a:rPr lang="en-US" sz="1200" b="1" baseline="0">
                    <a:solidFill>
                      <a:sysClr val="windowText" lastClr="000000"/>
                    </a:solidFill>
                  </a:rPr>
                  <a:t>, </a:t>
                </a:r>
                <a:fld id="{51A7FBE7-A19E-4C61-AE33-B6BB9CD38984}" type="VALUE">
                  <a:rPr lang="en-US" sz="1200" b="1" baseline="0">
                    <a:solidFill>
                      <a:sysClr val="windowText" lastClr="000000"/>
                    </a:solidFill>
                  </a:rPr>
                  <a:pPr>
                    <a:defRPr sz="1200">
                      <a:solidFill>
                        <a:schemeClr val="bg1"/>
                      </a:solidFill>
                    </a:defRPr>
                  </a:pPr>
                  <a:t>[VALUE]</a:t>
                </a:fld>
                <a:endParaRPr lang="en-US" sz="1200" b="1" baseline="0">
                  <a:solidFill>
                    <a:sysClr val="windowText" lastClr="000000"/>
                  </a:solidFill>
                </a:endParaRPr>
              </a:p>
            </c:rich>
          </c:tx>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15:dlblFieldTable/>
              <c15:showDataLabelsRange val="0"/>
            </c:ext>
          </c:extLst>
        </c:dLbl>
      </c:pivotFmt>
    </c:pivotFmts>
    <c:plotArea>
      <c:layout>
        <c:manualLayout>
          <c:layoutTarget val="inner"/>
          <c:xMode val="edge"/>
          <c:yMode val="edge"/>
          <c:x val="0.11275455932712788"/>
          <c:y val="0.17237186828919113"/>
          <c:w val="0.77910626540202721"/>
          <c:h val="0.76730171796707225"/>
        </c:manualLayout>
      </c:layout>
      <c:pieChart>
        <c:varyColors val="1"/>
        <c:ser>
          <c:idx val="0"/>
          <c:order val="0"/>
          <c:tx>
            <c:strRef>
              <c:f>Pivots!$B$3</c:f>
              <c:strCache>
                <c:ptCount val="1"/>
                <c:pt idx="0">
                  <c:v>Total</c:v>
                </c:pt>
              </c:strCache>
            </c:strRef>
          </c:tx>
          <c:spPr>
            <a:solidFill>
              <a:srgbClr val="FA9E24"/>
            </a:solidFill>
            <a:ln>
              <a:noFill/>
            </a:ln>
          </c:spPr>
          <c:explosion val="12"/>
          <c:dPt>
            <c:idx val="0"/>
            <c:bubble3D val="0"/>
            <c:spPr>
              <a:solidFill>
                <a:schemeClr val="accent6">
                  <a:lumMod val="50000"/>
                </a:schemeClr>
              </a:solidFill>
              <a:ln w="19050">
                <a:noFill/>
              </a:ln>
              <a:effectLst/>
            </c:spPr>
            <c:extLst>
              <c:ext xmlns:c16="http://schemas.microsoft.com/office/drawing/2014/chart" uri="{C3380CC4-5D6E-409C-BE32-E72D297353CC}">
                <c16:uniqueId val="{00000001-D484-4E93-BBD7-BCE3521DF050}"/>
              </c:ext>
            </c:extLst>
          </c:dPt>
          <c:dPt>
            <c:idx val="1"/>
            <c:bubble3D val="0"/>
            <c:spPr>
              <a:solidFill>
                <a:srgbClr val="002060"/>
              </a:solidFill>
              <a:ln w="19050">
                <a:noFill/>
              </a:ln>
              <a:effectLst/>
            </c:spPr>
            <c:extLst>
              <c:ext xmlns:c16="http://schemas.microsoft.com/office/drawing/2014/chart" uri="{C3380CC4-5D6E-409C-BE32-E72D297353CC}">
                <c16:uniqueId val="{00000003-D484-4E93-BBD7-BCE3521DF050}"/>
              </c:ext>
            </c:extLst>
          </c:dPt>
          <c:dPt>
            <c:idx val="2"/>
            <c:bubble3D val="0"/>
            <c:explosion val="17"/>
            <c:spPr>
              <a:solidFill>
                <a:srgbClr val="FA9E24"/>
              </a:solidFill>
              <a:ln w="19050">
                <a:noFill/>
              </a:ln>
              <a:effectLst/>
            </c:spPr>
            <c:extLst>
              <c:ext xmlns:c16="http://schemas.microsoft.com/office/drawing/2014/chart" uri="{C3380CC4-5D6E-409C-BE32-E72D297353CC}">
                <c16:uniqueId val="{00000005-D484-4E93-BBD7-BCE3521DF050}"/>
              </c:ext>
            </c:extLst>
          </c:dPt>
          <c:dLbls>
            <c:dLbl>
              <c:idx val="0"/>
              <c:layout>
                <c:manualLayout>
                  <c:x val="-5.8542328575976174E-2"/>
                  <c:y val="-1.703037037037036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84-4E93-BBD7-BCE3521DF050}"/>
                </c:ext>
              </c:extLst>
            </c:dLbl>
            <c:dLbl>
              <c:idx val="1"/>
              <c:layout>
                <c:manualLayout>
                  <c:x val="-1.3798013737896409E-2"/>
                  <c:y val="-0.117592592592592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84-4E93-BBD7-BCE3521DF050}"/>
                </c:ext>
              </c:extLst>
            </c:dLbl>
            <c:dLbl>
              <c:idx val="2"/>
              <c:layout>
                <c:manualLayout>
                  <c:x val="0.23938595332468732"/>
                  <c:y val="-0.15626446941763761"/>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AC29242C-45F2-4F26-8CCE-9B20EEA7E497}" type="CATEGORYNAME">
                      <a:rPr lang="en-US" sz="1200" b="1">
                        <a:solidFill>
                          <a:sysClr val="windowText" lastClr="000000"/>
                        </a:solidFill>
                      </a:rPr>
                      <a:pPr>
                        <a:defRPr sz="1200">
                          <a:solidFill>
                            <a:schemeClr val="bg1"/>
                          </a:solidFill>
                        </a:defRPr>
                      </a:pPr>
                      <a:t>[CATEGORY NAME]</a:t>
                    </a:fld>
                    <a:r>
                      <a:rPr lang="en-US" sz="1200" b="1" baseline="0">
                        <a:solidFill>
                          <a:sysClr val="windowText" lastClr="000000"/>
                        </a:solidFill>
                      </a:rPr>
                      <a:t>, </a:t>
                    </a:r>
                    <a:fld id="{51A7FBE7-A19E-4C61-AE33-B6BB9CD38984}" type="VALUE">
                      <a:rPr lang="en-US" sz="1200" b="1" baseline="0">
                        <a:solidFill>
                          <a:sysClr val="windowText" lastClr="000000"/>
                        </a:solidFill>
                      </a:rPr>
                      <a:pPr>
                        <a:defRPr sz="1200">
                          <a:solidFill>
                            <a:schemeClr val="bg1"/>
                          </a:solidFill>
                        </a:defRPr>
                      </a:pPr>
                      <a:t>[VALUE]</a:t>
                    </a:fld>
                    <a:endParaRPr lang="en-US" sz="1200" b="1" baseline="0">
                      <a:solidFill>
                        <a:sysClr val="windowText" lastClr="000000"/>
                      </a:solidFill>
                    </a:endParaRPr>
                  </a:p>
                </c:rich>
              </c:tx>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15:dlblFieldTable/>
                  <c15:showDataLabelsRange val="0"/>
                </c:ext>
                <c:ext xmlns:c16="http://schemas.microsoft.com/office/drawing/2014/chart" uri="{C3380CC4-5D6E-409C-BE32-E72D297353CC}">
                  <c16:uniqueId val="{00000005-D484-4E93-BBD7-BCE3521DF05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Pivots!$A$4:$A$7</c:f>
              <c:strCache>
                <c:ptCount val="3"/>
                <c:pt idx="0">
                  <c:v>CNG</c:v>
                </c:pt>
                <c:pt idx="1">
                  <c:v>Diesel</c:v>
                </c:pt>
                <c:pt idx="2">
                  <c:v>Petrol</c:v>
                </c:pt>
              </c:strCache>
            </c:strRef>
          </c:cat>
          <c:val>
            <c:numRef>
              <c:f>Pivots!$B$4:$B$7</c:f>
              <c:numCache>
                <c:formatCode>General</c:formatCode>
                <c:ptCount val="3"/>
                <c:pt idx="0">
                  <c:v>2</c:v>
                </c:pt>
                <c:pt idx="1">
                  <c:v>60</c:v>
                </c:pt>
                <c:pt idx="2">
                  <c:v>238</c:v>
                </c:pt>
              </c:numCache>
            </c:numRef>
          </c:val>
          <c:extLst>
            <c:ext xmlns:c16="http://schemas.microsoft.com/office/drawing/2014/chart" uri="{C3380CC4-5D6E-409C-BE32-E72D297353CC}">
              <c16:uniqueId val="{00000006-D484-4E93-BBD7-BCE3521DF050}"/>
            </c:ext>
          </c:extLst>
        </c:ser>
        <c:dLbls>
          <c:showLegendKey val="0"/>
          <c:showVal val="0"/>
          <c:showCatName val="0"/>
          <c:showSerName val="0"/>
          <c:showPercent val="0"/>
          <c:showBubbleSize val="0"/>
          <c:showLeaderLines val="0"/>
        </c:dLbls>
        <c:firstSliceAng val="2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invertIfNegative val="0"/>
          <c:cat>
            <c:strRef>
              <c:f>Data!$S$26:$S$38</c:f>
              <c:strCache>
                <c:ptCount val="13"/>
                <c:pt idx="0">
                  <c:v>10000</c:v>
                </c:pt>
                <c:pt idx="1">
                  <c:v>20000</c:v>
                </c:pt>
                <c:pt idx="2">
                  <c:v>30000</c:v>
                </c:pt>
                <c:pt idx="3">
                  <c:v>40000</c:v>
                </c:pt>
                <c:pt idx="4">
                  <c:v>50000</c:v>
                </c:pt>
                <c:pt idx="5">
                  <c:v>60000</c:v>
                </c:pt>
                <c:pt idx="6">
                  <c:v>70000</c:v>
                </c:pt>
                <c:pt idx="7">
                  <c:v>80000</c:v>
                </c:pt>
                <c:pt idx="8">
                  <c:v>90000</c:v>
                </c:pt>
                <c:pt idx="9">
                  <c:v>100000</c:v>
                </c:pt>
                <c:pt idx="10">
                  <c:v>200000</c:v>
                </c:pt>
                <c:pt idx="11">
                  <c:v>500000</c:v>
                </c:pt>
                <c:pt idx="12">
                  <c:v>More</c:v>
                </c:pt>
              </c:strCache>
            </c:strRef>
          </c:cat>
          <c:val>
            <c:numRef>
              <c:f>Data!$T$26:$T$38</c:f>
              <c:numCache>
                <c:formatCode>General</c:formatCode>
                <c:ptCount val="13"/>
                <c:pt idx="0">
                  <c:v>47</c:v>
                </c:pt>
                <c:pt idx="1">
                  <c:v>54</c:v>
                </c:pt>
                <c:pt idx="2">
                  <c:v>43</c:v>
                </c:pt>
                <c:pt idx="3">
                  <c:v>44</c:v>
                </c:pt>
                <c:pt idx="4">
                  <c:v>47</c:v>
                </c:pt>
                <c:pt idx="5">
                  <c:v>27</c:v>
                </c:pt>
                <c:pt idx="6">
                  <c:v>13</c:v>
                </c:pt>
                <c:pt idx="7">
                  <c:v>11</c:v>
                </c:pt>
                <c:pt idx="8">
                  <c:v>6</c:v>
                </c:pt>
                <c:pt idx="9">
                  <c:v>1</c:v>
                </c:pt>
                <c:pt idx="10">
                  <c:v>6</c:v>
                </c:pt>
                <c:pt idx="11">
                  <c:v>2</c:v>
                </c:pt>
                <c:pt idx="12">
                  <c:v>0</c:v>
                </c:pt>
              </c:numCache>
            </c:numRef>
          </c:val>
          <c:extLst>
            <c:ext xmlns:c16="http://schemas.microsoft.com/office/drawing/2014/chart" uri="{C3380CC4-5D6E-409C-BE32-E72D297353CC}">
              <c16:uniqueId val="{00000001-46E3-4A04-90AA-77EA67089E29}"/>
            </c:ext>
          </c:extLst>
        </c:ser>
        <c:dLbls>
          <c:showLegendKey val="0"/>
          <c:showVal val="0"/>
          <c:showCatName val="0"/>
          <c:showSerName val="0"/>
          <c:showPercent val="0"/>
          <c:showBubbleSize val="0"/>
        </c:dLbls>
        <c:gapWidth val="150"/>
        <c:axId val="257838528"/>
        <c:axId val="332016368"/>
      </c:barChart>
      <c:catAx>
        <c:axId val="25783852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332016368"/>
        <c:crosses val="autoZero"/>
        <c:auto val="1"/>
        <c:lblAlgn val="ctr"/>
        <c:lblOffset val="100"/>
        <c:noMultiLvlLbl val="0"/>
      </c:catAx>
      <c:valAx>
        <c:axId val="3320163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5783852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cars for each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0035394553298776"/>
              <c:y val="-0.5510436218897600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ext>
          </c:extLst>
        </c:dLbl>
      </c:pivotFmt>
      <c:pivotFmt>
        <c:idx val="2"/>
        <c:spPr>
          <a:solidFill>
            <a:schemeClr val="accent1"/>
          </a:solidFill>
          <a:ln w="19050">
            <a:solidFill>
              <a:schemeClr val="lt1"/>
            </a:solidFill>
          </a:ln>
          <a:effectLst/>
        </c:spPr>
        <c:dLbl>
          <c:idx val="0"/>
          <c:layout>
            <c:manualLayout>
              <c:x val="1.5047226965894531E-2"/>
              <c:y val="-1.70302410818360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Pivots!$B$3</c:f>
              <c:strCache>
                <c:ptCount val="1"/>
                <c:pt idx="0">
                  <c:v>Total</c:v>
                </c:pt>
              </c:strCache>
            </c:strRef>
          </c:tx>
          <c:explosion val="3"/>
          <c:dPt>
            <c:idx val="0"/>
            <c:bubble3D val="0"/>
            <c:explosion val="11"/>
            <c:spPr>
              <a:solidFill>
                <a:schemeClr val="accent1"/>
              </a:solidFill>
              <a:ln w="19050">
                <a:solidFill>
                  <a:schemeClr val="lt1"/>
                </a:solidFill>
              </a:ln>
              <a:effectLst/>
            </c:spPr>
            <c:extLst>
              <c:ext xmlns:c16="http://schemas.microsoft.com/office/drawing/2014/chart" uri="{C3380CC4-5D6E-409C-BE32-E72D297353CC}">
                <c16:uniqueId val="{00000003-CF4E-4601-90B3-054C7719DB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F4E-4601-90B3-054C7719DB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F4E-4601-90B3-054C7719DBDF}"/>
              </c:ext>
            </c:extLst>
          </c:dPt>
          <c:dLbls>
            <c:dLbl>
              <c:idx val="0"/>
              <c:layout>
                <c:manualLayout>
                  <c:x val="1.5047226965894531E-2"/>
                  <c:y val="-1.70302410818360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4E-4601-90B3-054C7719DBDF}"/>
                </c:ext>
              </c:extLst>
            </c:dLbl>
            <c:dLbl>
              <c:idx val="2"/>
              <c:layout>
                <c:manualLayout>
                  <c:x val="0.10035394553298776"/>
                  <c:y val="-0.5510436218897600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967"/>
                        <a:gd name="adj2" fmla="val 66810"/>
                      </a:avLst>
                    </a:prstGeom>
                    <a:noFill/>
                    <a:ln>
                      <a:noFill/>
                    </a:ln>
                  </c15:spPr>
                </c:ext>
                <c:ext xmlns:c16="http://schemas.microsoft.com/office/drawing/2014/chart" uri="{C3380CC4-5D6E-409C-BE32-E72D297353CC}">
                  <c16:uniqueId val="{00000002-CF4E-4601-90B3-054C7719DBD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Pivots!$A$4:$A$7</c:f>
              <c:strCache>
                <c:ptCount val="3"/>
                <c:pt idx="0">
                  <c:v>CNG</c:v>
                </c:pt>
                <c:pt idx="1">
                  <c:v>Diesel</c:v>
                </c:pt>
                <c:pt idx="2">
                  <c:v>Petrol</c:v>
                </c:pt>
              </c:strCache>
            </c:strRef>
          </c:cat>
          <c:val>
            <c:numRef>
              <c:f>Pivots!$B$4:$B$7</c:f>
              <c:numCache>
                <c:formatCode>General</c:formatCode>
                <c:ptCount val="3"/>
                <c:pt idx="0">
                  <c:v>2</c:v>
                </c:pt>
                <c:pt idx="1">
                  <c:v>60</c:v>
                </c:pt>
                <c:pt idx="2">
                  <c:v>238</c:v>
                </c:pt>
              </c:numCache>
            </c:numRef>
          </c:val>
          <c:extLst>
            <c:ext xmlns:c16="http://schemas.microsoft.com/office/drawing/2014/chart" uri="{C3380CC4-5D6E-409C-BE32-E72D297353CC}">
              <c16:uniqueId val="{00000000-CF4E-4601-90B3-054C7719DBDF}"/>
            </c:ext>
          </c:extLst>
        </c:ser>
        <c:dLbls>
          <c:showLegendKey val="0"/>
          <c:showVal val="0"/>
          <c:showCatName val="0"/>
          <c:showSerName val="0"/>
          <c:showPercent val="0"/>
          <c:showBubbleSize val="0"/>
          <c:showLeaderLines val="0"/>
        </c:dLbls>
        <c:firstSliceAng val="1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Seller Typ</a:t>
            </a:r>
            <a:r>
              <a:rPr lang="en-US" baseline="0"/>
              <a:t>e : Dealer Vs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Pivots!$F$3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591-4C54-B39E-BD936C2C30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91-4C54-B39E-BD936C2C30BD}"/>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Pivots!$E$4:$E$6</c:f>
              <c:strCache>
                <c:ptCount val="2"/>
                <c:pt idx="0">
                  <c:v>Dealer</c:v>
                </c:pt>
                <c:pt idx="1">
                  <c:v>Individual</c:v>
                </c:pt>
              </c:strCache>
            </c:strRef>
          </c:cat>
          <c:val>
            <c:numRef>
              <c:f>Pivots!$F$4:$F$6</c:f>
              <c:numCache>
                <c:formatCode>General</c:formatCode>
                <c:ptCount val="2"/>
                <c:pt idx="0">
                  <c:v>195</c:v>
                </c:pt>
                <c:pt idx="1">
                  <c:v>105</c:v>
                </c:pt>
              </c:numCache>
            </c:numRef>
          </c:val>
          <c:extLst>
            <c:ext xmlns:c16="http://schemas.microsoft.com/office/drawing/2014/chart" uri="{C3380CC4-5D6E-409C-BE32-E72D297353CC}">
              <c16:uniqueId val="{00000000-2591-4C54-B39E-BD936C2C30B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Transmission : </a:t>
            </a:r>
            <a:r>
              <a:rPr lang="en-US" baseline="0"/>
              <a:t> Manual Vs Auto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50723444423829"/>
                  <c:h val="0.16772728165602901"/>
                </c:manualLayout>
              </c15:layout>
            </c:ext>
          </c:extLst>
        </c:dLbl>
      </c:pivotFmt>
      <c:pivotFmt>
        <c:idx val="2"/>
        <c:spPr>
          <a:solidFill>
            <a:schemeClr val="accent2"/>
          </a:solidFill>
          <a:ln w="19050">
            <a:solidFill>
              <a:schemeClr val="lt1"/>
            </a:solidFill>
          </a:ln>
          <a:effectLst/>
        </c:spPr>
        <c:dLbl>
          <c:idx val="0"/>
          <c:layout>
            <c:manualLayout>
              <c:x val="0.19665945365068366"/>
              <c:y val="-0.236147315748004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082-4602-9CE4-528DBCF0C9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82-4602-9CE4-528DBCF0C98F}"/>
              </c:ext>
            </c:extLst>
          </c:dPt>
          <c:dLbls>
            <c:dLbl>
              <c:idx val="0"/>
              <c:dLblPos val="inEnd"/>
              <c:showLegendKey val="0"/>
              <c:showVal val="0"/>
              <c:showCatName val="1"/>
              <c:showSerName val="0"/>
              <c:showPercent val="1"/>
              <c:showBubbleSize val="0"/>
              <c:extLst>
                <c:ext xmlns:c15="http://schemas.microsoft.com/office/drawing/2012/chart" uri="{CE6537A1-D6FC-4f65-9D91-7224C49458BB}">
                  <c15:layout>
                    <c:manualLayout>
                      <c:w val="0.26350723444423829"/>
                      <c:h val="0.16772728165602901"/>
                    </c:manualLayout>
                  </c15:layout>
                </c:ext>
                <c:ext xmlns:c16="http://schemas.microsoft.com/office/drawing/2014/chart" uri="{C3380CC4-5D6E-409C-BE32-E72D297353CC}">
                  <c16:uniqueId val="{00000002-4082-4602-9CE4-528DBCF0C98F}"/>
                </c:ext>
              </c:extLst>
            </c:dLbl>
            <c:dLbl>
              <c:idx val="1"/>
              <c:layout>
                <c:manualLayout>
                  <c:x val="0.19665945365068366"/>
                  <c:y val="-0.236147315748004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82-4602-9CE4-528DBCF0C98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Pivots!$H$4:$H$6</c:f>
              <c:strCache>
                <c:ptCount val="2"/>
                <c:pt idx="0">
                  <c:v>Automatic</c:v>
                </c:pt>
                <c:pt idx="1">
                  <c:v>Manual</c:v>
                </c:pt>
              </c:strCache>
            </c:strRef>
          </c:cat>
          <c:val>
            <c:numRef>
              <c:f>Pivots!$I$4:$I$6</c:f>
              <c:numCache>
                <c:formatCode>General</c:formatCode>
                <c:ptCount val="2"/>
                <c:pt idx="0">
                  <c:v>39</c:v>
                </c:pt>
                <c:pt idx="1">
                  <c:v>261</c:v>
                </c:pt>
              </c:numCache>
            </c:numRef>
          </c:val>
          <c:extLst>
            <c:ext xmlns:c16="http://schemas.microsoft.com/office/drawing/2014/chart" uri="{C3380CC4-5D6E-409C-BE32-E72D297353CC}">
              <c16:uniqueId val="{00000000-4082-4602-9CE4-528DBCF0C98F}"/>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b="0"/>
              <a:t>Distribution</a:t>
            </a:r>
            <a:r>
              <a:rPr lang="en-IN" b="0" baseline="0"/>
              <a:t> of Kms Driven</a:t>
            </a:r>
            <a:endParaRPr lang="en-IN" b="0"/>
          </a:p>
        </c:rich>
      </c:tx>
      <c:overlay val="0"/>
    </c:title>
    <c:autoTitleDeleted val="0"/>
    <c:plotArea>
      <c:layout/>
      <c:barChart>
        <c:barDir val="col"/>
        <c:grouping val="clustered"/>
        <c:varyColors val="0"/>
        <c:ser>
          <c:idx val="0"/>
          <c:order val="0"/>
          <c:invertIfNegative val="0"/>
          <c:cat>
            <c:strRef>
              <c:f>Data!$S$26:$S$38</c:f>
              <c:strCache>
                <c:ptCount val="13"/>
                <c:pt idx="0">
                  <c:v>10000</c:v>
                </c:pt>
                <c:pt idx="1">
                  <c:v>20000</c:v>
                </c:pt>
                <c:pt idx="2">
                  <c:v>30000</c:v>
                </c:pt>
                <c:pt idx="3">
                  <c:v>40000</c:v>
                </c:pt>
                <c:pt idx="4">
                  <c:v>50000</c:v>
                </c:pt>
                <c:pt idx="5">
                  <c:v>60000</c:v>
                </c:pt>
                <c:pt idx="6">
                  <c:v>70000</c:v>
                </c:pt>
                <c:pt idx="7">
                  <c:v>80000</c:v>
                </c:pt>
                <c:pt idx="8">
                  <c:v>90000</c:v>
                </c:pt>
                <c:pt idx="9">
                  <c:v>100000</c:v>
                </c:pt>
                <c:pt idx="10">
                  <c:v>200000</c:v>
                </c:pt>
                <c:pt idx="11">
                  <c:v>500000</c:v>
                </c:pt>
                <c:pt idx="12">
                  <c:v>More</c:v>
                </c:pt>
              </c:strCache>
            </c:strRef>
          </c:cat>
          <c:val>
            <c:numRef>
              <c:f>Data!$T$26:$T$38</c:f>
              <c:numCache>
                <c:formatCode>General</c:formatCode>
                <c:ptCount val="13"/>
                <c:pt idx="0">
                  <c:v>47</c:v>
                </c:pt>
                <c:pt idx="1">
                  <c:v>54</c:v>
                </c:pt>
                <c:pt idx="2">
                  <c:v>43</c:v>
                </c:pt>
                <c:pt idx="3">
                  <c:v>44</c:v>
                </c:pt>
                <c:pt idx="4">
                  <c:v>47</c:v>
                </c:pt>
                <c:pt idx="5">
                  <c:v>27</c:v>
                </c:pt>
                <c:pt idx="6">
                  <c:v>13</c:v>
                </c:pt>
                <c:pt idx="7">
                  <c:v>11</c:v>
                </c:pt>
                <c:pt idx="8">
                  <c:v>6</c:v>
                </c:pt>
                <c:pt idx="9">
                  <c:v>1</c:v>
                </c:pt>
                <c:pt idx="10">
                  <c:v>6</c:v>
                </c:pt>
                <c:pt idx="11">
                  <c:v>2</c:v>
                </c:pt>
                <c:pt idx="12">
                  <c:v>0</c:v>
                </c:pt>
              </c:numCache>
            </c:numRef>
          </c:val>
          <c:extLst>
            <c:ext xmlns:c16="http://schemas.microsoft.com/office/drawing/2014/chart" uri="{C3380CC4-5D6E-409C-BE32-E72D297353CC}">
              <c16:uniqueId val="{00000000-B4D3-4E3D-B8FA-09A42469173C}"/>
            </c:ext>
          </c:extLst>
        </c:ser>
        <c:dLbls>
          <c:showLegendKey val="0"/>
          <c:showVal val="0"/>
          <c:showCatName val="0"/>
          <c:showSerName val="0"/>
          <c:showPercent val="0"/>
          <c:showBubbleSize val="0"/>
        </c:dLbls>
        <c:gapWidth val="150"/>
        <c:axId val="257838528"/>
        <c:axId val="332016368"/>
      </c:barChart>
      <c:catAx>
        <c:axId val="25783852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332016368"/>
        <c:crosses val="autoZero"/>
        <c:auto val="1"/>
        <c:lblAlgn val="ctr"/>
        <c:lblOffset val="100"/>
        <c:noMultiLvlLbl val="0"/>
      </c:catAx>
      <c:valAx>
        <c:axId val="3320163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57838528"/>
        <c:crosses val="autoZero"/>
        <c:crossBetween val="between"/>
      </c:valAx>
      <c:spPr>
        <a:ln>
          <a:solidFill>
            <a:sysClr val="windowText" lastClr="000000">
              <a:lumMod val="25000"/>
              <a:lumOff val="75000"/>
              <a:alpha val="92000"/>
            </a:sysClr>
          </a:solid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Pivots!$W$3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Pivots!$V$4:$V$20</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Pivots!$W$4:$W$20</c:f>
              <c:numCache>
                <c:formatCode>General</c:formatCode>
                <c:ptCount val="16"/>
                <c:pt idx="0">
                  <c:v>2</c:v>
                </c:pt>
                <c:pt idx="1">
                  <c:v>1</c:v>
                </c:pt>
                <c:pt idx="2">
                  <c:v>4</c:v>
                </c:pt>
                <c:pt idx="3">
                  <c:v>4</c:v>
                </c:pt>
                <c:pt idx="4">
                  <c:v>2</c:v>
                </c:pt>
                <c:pt idx="5">
                  <c:v>7</c:v>
                </c:pt>
                <c:pt idx="6">
                  <c:v>6</c:v>
                </c:pt>
                <c:pt idx="7">
                  <c:v>15</c:v>
                </c:pt>
                <c:pt idx="8">
                  <c:v>19</c:v>
                </c:pt>
                <c:pt idx="9">
                  <c:v>23</c:v>
                </c:pt>
                <c:pt idx="10">
                  <c:v>33</c:v>
                </c:pt>
                <c:pt idx="11">
                  <c:v>38</c:v>
                </c:pt>
                <c:pt idx="12">
                  <c:v>61</c:v>
                </c:pt>
                <c:pt idx="13">
                  <c:v>50</c:v>
                </c:pt>
                <c:pt idx="14">
                  <c:v>35</c:v>
                </c:pt>
                <c:pt idx="15">
                  <c:v>1</c:v>
                </c:pt>
              </c:numCache>
            </c:numRef>
          </c:val>
          <c:extLst>
            <c:ext xmlns:c16="http://schemas.microsoft.com/office/drawing/2014/chart" uri="{C3380CC4-5D6E-409C-BE32-E72D297353CC}">
              <c16:uniqueId val="{00000000-D7B3-4BA4-8A2F-972D06D6E92E}"/>
            </c:ext>
          </c:extLst>
        </c:ser>
        <c:dLbls>
          <c:showLegendKey val="0"/>
          <c:showVal val="0"/>
          <c:showCatName val="0"/>
          <c:showSerName val="0"/>
          <c:showPercent val="0"/>
          <c:showBubbleSize val="0"/>
        </c:dLbls>
        <c:gapWidth val="219"/>
        <c:overlap val="-27"/>
        <c:axId val="334915424"/>
        <c:axId val="336242208"/>
      </c:barChart>
      <c:catAx>
        <c:axId val="33491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42208"/>
        <c:crosses val="autoZero"/>
        <c:auto val="1"/>
        <c:lblAlgn val="ctr"/>
        <c:lblOffset val="100"/>
        <c:noMultiLvlLbl val="0"/>
      </c:catAx>
      <c:valAx>
        <c:axId val="3362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1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Kms Driven Vs Present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74293009798941E-2"/>
          <c:y val="0.14474525080086131"/>
          <c:w val="0.8424227916548368"/>
          <c:h val="0.71415228101310824"/>
        </c:manualLayout>
      </c:layout>
      <c:barChart>
        <c:barDir val="col"/>
        <c:grouping val="clustered"/>
        <c:varyColors val="0"/>
        <c:ser>
          <c:idx val="0"/>
          <c:order val="0"/>
          <c:tx>
            <c:strRef>
              <c:f>Pivots!$AB$2</c:f>
              <c:strCache>
                <c:ptCount val="1"/>
                <c:pt idx="0">
                  <c:v>Average of Present_Price</c:v>
                </c:pt>
              </c:strCache>
            </c:strRef>
          </c:tx>
          <c:spPr>
            <a:solidFill>
              <a:schemeClr val="accent1"/>
            </a:solidFill>
            <a:ln>
              <a:noFill/>
            </a:ln>
            <a:effectLst/>
          </c:spPr>
          <c:invertIfNegative val="0"/>
          <c:cat>
            <c:strRef>
              <c:f>Pivots!$AA$3:$AA$15</c:f>
              <c:strCache>
                <c:ptCount val="12"/>
                <c:pt idx="0">
                  <c:v>0-10k</c:v>
                </c:pt>
                <c:pt idx="1">
                  <c:v>10-20k</c:v>
                </c:pt>
                <c:pt idx="2">
                  <c:v>20-30k</c:v>
                </c:pt>
                <c:pt idx="3">
                  <c:v>30-40k</c:v>
                </c:pt>
                <c:pt idx="4">
                  <c:v>40-50k</c:v>
                </c:pt>
                <c:pt idx="5">
                  <c:v>50-60k</c:v>
                </c:pt>
                <c:pt idx="6">
                  <c:v>60-70k</c:v>
                </c:pt>
                <c:pt idx="7">
                  <c:v>70-80k</c:v>
                </c:pt>
                <c:pt idx="8">
                  <c:v>80-90k</c:v>
                </c:pt>
                <c:pt idx="9">
                  <c:v>90-100k</c:v>
                </c:pt>
                <c:pt idx="10">
                  <c:v>1-2L</c:v>
                </c:pt>
                <c:pt idx="11">
                  <c:v>2-5L</c:v>
                </c:pt>
              </c:strCache>
            </c:strRef>
          </c:cat>
          <c:val>
            <c:numRef>
              <c:f>Pivots!$AB$3:$AB$15</c:f>
              <c:numCache>
                <c:formatCode>General</c:formatCode>
                <c:ptCount val="12"/>
                <c:pt idx="0">
                  <c:v>4.2252340425531925</c:v>
                </c:pt>
                <c:pt idx="1">
                  <c:v>5.6800740740740743</c:v>
                </c:pt>
                <c:pt idx="2">
                  <c:v>5.4613023255813946</c:v>
                </c:pt>
                <c:pt idx="3">
                  <c:v>7.6079545454545467</c:v>
                </c:pt>
                <c:pt idx="4">
                  <c:v>9.2173829787234052</c:v>
                </c:pt>
                <c:pt idx="5">
                  <c:v>7.6899999999999986</c:v>
                </c:pt>
                <c:pt idx="6">
                  <c:v>10.589230769230769</c:v>
                </c:pt>
                <c:pt idx="7">
                  <c:v>20.921545454545452</c:v>
                </c:pt>
                <c:pt idx="8">
                  <c:v>16.21166666666667</c:v>
                </c:pt>
                <c:pt idx="9">
                  <c:v>0.75</c:v>
                </c:pt>
                <c:pt idx="10">
                  <c:v>18.84</c:v>
                </c:pt>
                <c:pt idx="11">
                  <c:v>0.78500000000000003</c:v>
                </c:pt>
              </c:numCache>
            </c:numRef>
          </c:val>
          <c:extLst>
            <c:ext xmlns:c16="http://schemas.microsoft.com/office/drawing/2014/chart" uri="{C3380CC4-5D6E-409C-BE32-E72D297353CC}">
              <c16:uniqueId val="{00000000-E54E-452C-83DB-C15C7B1B9112}"/>
            </c:ext>
          </c:extLst>
        </c:ser>
        <c:dLbls>
          <c:showLegendKey val="0"/>
          <c:showVal val="0"/>
          <c:showCatName val="0"/>
          <c:showSerName val="0"/>
          <c:showPercent val="0"/>
          <c:showBubbleSize val="0"/>
        </c:dLbls>
        <c:gapWidth val="219"/>
        <c:overlap val="-27"/>
        <c:axId val="453448080"/>
        <c:axId val="481939136"/>
      </c:barChart>
      <c:lineChart>
        <c:grouping val="standard"/>
        <c:varyColors val="0"/>
        <c:ser>
          <c:idx val="1"/>
          <c:order val="1"/>
          <c:tx>
            <c:strRef>
              <c:f>Pivots!$AC$2</c:f>
              <c:strCache>
                <c:ptCount val="1"/>
                <c:pt idx="0">
                  <c:v>Sum of Present_Price</c:v>
                </c:pt>
              </c:strCache>
            </c:strRef>
          </c:tx>
          <c:spPr>
            <a:ln w="28575" cap="rnd">
              <a:solidFill>
                <a:schemeClr val="accent2"/>
              </a:solidFill>
              <a:round/>
            </a:ln>
            <a:effectLst/>
          </c:spPr>
          <c:marker>
            <c:symbol val="none"/>
          </c:marker>
          <c:cat>
            <c:strRef>
              <c:f>Pivots!$AA$3:$AA$15</c:f>
              <c:strCache>
                <c:ptCount val="12"/>
                <c:pt idx="0">
                  <c:v>0-10k</c:v>
                </c:pt>
                <c:pt idx="1">
                  <c:v>10-20k</c:v>
                </c:pt>
                <c:pt idx="2">
                  <c:v>20-30k</c:v>
                </c:pt>
                <c:pt idx="3">
                  <c:v>30-40k</c:v>
                </c:pt>
                <c:pt idx="4">
                  <c:v>40-50k</c:v>
                </c:pt>
                <c:pt idx="5">
                  <c:v>50-60k</c:v>
                </c:pt>
                <c:pt idx="6">
                  <c:v>60-70k</c:v>
                </c:pt>
                <c:pt idx="7">
                  <c:v>70-80k</c:v>
                </c:pt>
                <c:pt idx="8">
                  <c:v>80-90k</c:v>
                </c:pt>
                <c:pt idx="9">
                  <c:v>90-100k</c:v>
                </c:pt>
                <c:pt idx="10">
                  <c:v>1-2L</c:v>
                </c:pt>
                <c:pt idx="11">
                  <c:v>2-5L</c:v>
                </c:pt>
              </c:strCache>
            </c:strRef>
          </c:cat>
          <c:val>
            <c:numRef>
              <c:f>Pivots!$AC$3:$AC$15</c:f>
              <c:numCache>
                <c:formatCode>General</c:formatCode>
                <c:ptCount val="12"/>
                <c:pt idx="0">
                  <c:v>198.58600000000004</c:v>
                </c:pt>
                <c:pt idx="1">
                  <c:v>306.72399999999999</c:v>
                </c:pt>
                <c:pt idx="2">
                  <c:v>234.83599999999996</c:v>
                </c:pt>
                <c:pt idx="3">
                  <c:v>334.75000000000006</c:v>
                </c:pt>
                <c:pt idx="4">
                  <c:v>433.21700000000004</c:v>
                </c:pt>
                <c:pt idx="5">
                  <c:v>207.62999999999997</c:v>
                </c:pt>
                <c:pt idx="6">
                  <c:v>137.66</c:v>
                </c:pt>
                <c:pt idx="7">
                  <c:v>230.13699999999997</c:v>
                </c:pt>
                <c:pt idx="8">
                  <c:v>97.27000000000001</c:v>
                </c:pt>
                <c:pt idx="9">
                  <c:v>0.75</c:v>
                </c:pt>
                <c:pt idx="10">
                  <c:v>113.04</c:v>
                </c:pt>
                <c:pt idx="11">
                  <c:v>1.57</c:v>
                </c:pt>
              </c:numCache>
            </c:numRef>
          </c:val>
          <c:smooth val="0"/>
          <c:extLst>
            <c:ext xmlns:c16="http://schemas.microsoft.com/office/drawing/2014/chart" uri="{C3380CC4-5D6E-409C-BE32-E72D297353CC}">
              <c16:uniqueId val="{00000001-E54E-452C-83DB-C15C7B1B9112}"/>
            </c:ext>
          </c:extLst>
        </c:ser>
        <c:dLbls>
          <c:showLegendKey val="0"/>
          <c:showVal val="0"/>
          <c:showCatName val="0"/>
          <c:showSerName val="0"/>
          <c:showPercent val="0"/>
          <c:showBubbleSize val="0"/>
        </c:dLbls>
        <c:marker val="1"/>
        <c:smooth val="0"/>
        <c:axId val="453448560"/>
        <c:axId val="486518048"/>
      </c:lineChart>
      <c:catAx>
        <c:axId val="45344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39136"/>
        <c:crosses val="autoZero"/>
        <c:auto val="1"/>
        <c:lblAlgn val="ctr"/>
        <c:lblOffset val="100"/>
        <c:noMultiLvlLbl val="0"/>
      </c:catAx>
      <c:valAx>
        <c:axId val="48193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48080"/>
        <c:crosses val="autoZero"/>
        <c:crossBetween val="between"/>
      </c:valAx>
      <c:valAx>
        <c:axId val="486518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48560"/>
        <c:crosses val="max"/>
        <c:crossBetween val="between"/>
      </c:valAx>
      <c:catAx>
        <c:axId val="453448560"/>
        <c:scaling>
          <c:orientation val="minMax"/>
        </c:scaling>
        <c:delete val="1"/>
        <c:axPos val="b"/>
        <c:numFmt formatCode="General" sourceLinked="1"/>
        <c:majorTickMark val="out"/>
        <c:minorTickMark val="none"/>
        <c:tickLblPos val="nextTo"/>
        <c:crossAx val="486518048"/>
        <c:auto val="1"/>
        <c:lblAlgn val="ctr"/>
        <c:lblOffset val="100"/>
        <c:noMultiLvlLbl val="0"/>
      </c:catAx>
      <c:spPr>
        <a:noFill/>
        <a:ln>
          <a:noFill/>
        </a:ln>
        <a:effectLst/>
      </c:spPr>
    </c:plotArea>
    <c:legend>
      <c:legendPos val="r"/>
      <c:layout>
        <c:manualLayout>
          <c:xMode val="edge"/>
          <c:yMode val="edge"/>
          <c:x val="5.2221489574023471E-2"/>
          <c:y val="9.7074077062499223E-2"/>
          <c:w val="0.61488592897362149"/>
          <c:h val="7.49581761121490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change in price based on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Pivots!$AH$3</c:f>
              <c:strCache>
                <c:ptCount val="1"/>
                <c:pt idx="0">
                  <c:v>Total</c:v>
                </c:pt>
              </c:strCache>
            </c:strRef>
          </c:tx>
          <c:spPr>
            <a:ln w="28575" cap="rnd">
              <a:solidFill>
                <a:schemeClr val="accent1"/>
              </a:solidFill>
              <a:round/>
            </a:ln>
            <a:effectLst/>
          </c:spPr>
          <c:marker>
            <c:symbol val="none"/>
          </c:marker>
          <c:cat>
            <c:strRef>
              <c:f>Pivots!$AG$4:$AG$20</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Pivots!$AH$4:$AH$20</c:f>
              <c:numCache>
                <c:formatCode>General</c:formatCode>
                <c:ptCount val="16"/>
                <c:pt idx="0">
                  <c:v>7.66</c:v>
                </c:pt>
                <c:pt idx="1">
                  <c:v>10.85</c:v>
                </c:pt>
                <c:pt idx="2">
                  <c:v>27.99</c:v>
                </c:pt>
                <c:pt idx="3">
                  <c:v>30.48</c:v>
                </c:pt>
                <c:pt idx="4">
                  <c:v>1.01</c:v>
                </c:pt>
                <c:pt idx="5">
                  <c:v>26.297000000000001</c:v>
                </c:pt>
                <c:pt idx="6">
                  <c:v>46.709999999999994</c:v>
                </c:pt>
                <c:pt idx="7">
                  <c:v>136.01999999999998</c:v>
                </c:pt>
                <c:pt idx="8">
                  <c:v>52.683000000000007</c:v>
                </c:pt>
                <c:pt idx="9">
                  <c:v>95.3</c:v>
                </c:pt>
                <c:pt idx="10">
                  <c:v>108.24700000000001</c:v>
                </c:pt>
                <c:pt idx="11">
                  <c:v>116.88299999999998</c:v>
                </c:pt>
                <c:pt idx="12">
                  <c:v>137.54999999999998</c:v>
                </c:pt>
                <c:pt idx="13">
                  <c:v>66.88</c:v>
                </c:pt>
                <c:pt idx="14">
                  <c:v>27.97999999999999</c:v>
                </c:pt>
                <c:pt idx="15">
                  <c:v>0.58000000000000007</c:v>
                </c:pt>
              </c:numCache>
            </c:numRef>
          </c:val>
          <c:smooth val="0"/>
          <c:extLst>
            <c:ext xmlns:c16="http://schemas.microsoft.com/office/drawing/2014/chart" uri="{C3380CC4-5D6E-409C-BE32-E72D297353CC}">
              <c16:uniqueId val="{00000000-03F4-48DB-9612-A047D63D9541}"/>
            </c:ext>
          </c:extLst>
        </c:ser>
        <c:dLbls>
          <c:showLegendKey val="0"/>
          <c:showVal val="0"/>
          <c:showCatName val="0"/>
          <c:showSerName val="0"/>
          <c:showPercent val="0"/>
          <c:showBubbleSize val="0"/>
        </c:dLbls>
        <c:smooth val="0"/>
        <c:axId val="257539664"/>
        <c:axId val="441286544"/>
      </c:lineChart>
      <c:catAx>
        <c:axId val="2575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86544"/>
        <c:crosses val="autoZero"/>
        <c:auto val="1"/>
        <c:lblAlgn val="ctr"/>
        <c:lblOffset val="100"/>
        <c:noMultiLvlLbl val="0"/>
      </c:catAx>
      <c:valAx>
        <c:axId val="44128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3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Type</a:t>
            </a:r>
            <a:r>
              <a:rPr lang="en-US" baseline="0"/>
              <a:t> Vs Kms Driven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Pivots!$AO$3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Pivots!$AN$4:$AN$7</c:f>
              <c:strCache>
                <c:ptCount val="3"/>
                <c:pt idx="0">
                  <c:v>Petrol</c:v>
                </c:pt>
                <c:pt idx="1">
                  <c:v>CNG</c:v>
                </c:pt>
                <c:pt idx="2">
                  <c:v>Diesel</c:v>
                </c:pt>
              </c:strCache>
            </c:strRef>
          </c:cat>
          <c:val>
            <c:numRef>
              <c:f>Pivots!$AO$4:$AO$7</c:f>
              <c:numCache>
                <c:formatCode>General</c:formatCode>
                <c:ptCount val="3"/>
                <c:pt idx="0">
                  <c:v>33528.937238493723</c:v>
                </c:pt>
                <c:pt idx="1">
                  <c:v>42749</c:v>
                </c:pt>
                <c:pt idx="2">
                  <c:v>50369.916666666664</c:v>
                </c:pt>
              </c:numCache>
            </c:numRef>
          </c:val>
          <c:extLst>
            <c:ext xmlns:c16="http://schemas.microsoft.com/office/drawing/2014/chart" uri="{C3380CC4-5D6E-409C-BE32-E72D297353CC}">
              <c16:uniqueId val="{00000000-733E-4E7F-92E4-4B45A6541D3B}"/>
            </c:ext>
          </c:extLst>
        </c:ser>
        <c:dLbls>
          <c:dLblPos val="outEnd"/>
          <c:showLegendKey val="0"/>
          <c:showVal val="1"/>
          <c:showCatName val="0"/>
          <c:showSerName val="0"/>
          <c:showPercent val="0"/>
          <c:showBubbleSize val="0"/>
        </c:dLbls>
        <c:gapWidth val="182"/>
        <c:axId val="259192512"/>
        <c:axId val="482929936"/>
      </c:barChart>
      <c:catAx>
        <c:axId val="25919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29936"/>
        <c:crosses val="autoZero"/>
        <c:auto val="1"/>
        <c:lblAlgn val="ctr"/>
        <c:lblOffset val="100"/>
        <c:noMultiLvlLbl val="0"/>
      </c:catAx>
      <c:valAx>
        <c:axId val="4829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9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Pivots!$AT$3</c:f>
              <c:strCache>
                <c:ptCount val="1"/>
                <c:pt idx="0">
                  <c:v>Total</c:v>
                </c:pt>
              </c:strCache>
            </c:strRef>
          </c:tx>
          <c:spPr>
            <a:solidFill>
              <a:schemeClr val="accent1"/>
            </a:solidFill>
            <a:ln>
              <a:noFill/>
            </a:ln>
            <a:effectLst/>
          </c:spPr>
          <c:invertIfNegative val="0"/>
          <c:cat>
            <c:multiLvlStrRef>
              <c:f>Pivots!$AS$4:$AS$11</c:f>
              <c:multiLvlStrCache>
                <c:ptCount val="5"/>
                <c:lvl>
                  <c:pt idx="0">
                    <c:v>0</c:v>
                  </c:pt>
                  <c:pt idx="1">
                    <c:v>1</c:v>
                  </c:pt>
                  <c:pt idx="2">
                    <c:v>0</c:v>
                  </c:pt>
                  <c:pt idx="3">
                    <c:v>1</c:v>
                  </c:pt>
                  <c:pt idx="4">
                    <c:v>3</c:v>
                  </c:pt>
                </c:lvl>
                <c:lvl>
                  <c:pt idx="0">
                    <c:v>Dealer</c:v>
                  </c:pt>
                  <c:pt idx="2">
                    <c:v>Individual</c:v>
                  </c:pt>
                </c:lvl>
              </c:multiLvlStrCache>
            </c:multiLvlStrRef>
          </c:cat>
          <c:val>
            <c:numRef>
              <c:f>Pivots!$AT$4:$AT$11</c:f>
              <c:numCache>
                <c:formatCode>General</c:formatCode>
                <c:ptCount val="5"/>
                <c:pt idx="0">
                  <c:v>191</c:v>
                </c:pt>
                <c:pt idx="1">
                  <c:v>4</c:v>
                </c:pt>
                <c:pt idx="2">
                  <c:v>99</c:v>
                </c:pt>
                <c:pt idx="3">
                  <c:v>6</c:v>
                </c:pt>
                <c:pt idx="4">
                  <c:v>1</c:v>
                </c:pt>
              </c:numCache>
            </c:numRef>
          </c:val>
          <c:extLst>
            <c:ext xmlns:c16="http://schemas.microsoft.com/office/drawing/2014/chart" uri="{C3380CC4-5D6E-409C-BE32-E72D297353CC}">
              <c16:uniqueId val="{00000000-1666-4A24-8EB8-B7687D95A5D6}"/>
            </c:ext>
          </c:extLst>
        </c:ser>
        <c:dLbls>
          <c:showLegendKey val="0"/>
          <c:showVal val="0"/>
          <c:showCatName val="0"/>
          <c:showSerName val="0"/>
          <c:showPercent val="0"/>
          <c:showBubbleSize val="0"/>
        </c:dLbls>
        <c:gapWidth val="219"/>
        <c:overlap val="-27"/>
        <c:axId val="334967904"/>
        <c:axId val="257901616"/>
      </c:barChart>
      <c:catAx>
        <c:axId val="33496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01616"/>
        <c:crosses val="autoZero"/>
        <c:auto val="1"/>
        <c:lblAlgn val="ctr"/>
        <c:lblOffset val="100"/>
        <c:noMultiLvlLbl val="0"/>
      </c:catAx>
      <c:valAx>
        <c:axId val="2579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6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Seller Typ</a:t>
            </a:r>
            <a:r>
              <a:rPr lang="en-US" baseline="0">
                <a:solidFill>
                  <a:sysClr val="windowText" lastClr="000000"/>
                </a:solidFill>
              </a:rPr>
              <a:t>e : Dealer Vs Individual</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A9E24"/>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fld id="{CE9B633C-2BF2-425A-A5C5-EB1D69796AAF}" type="CATEGORYNAME">
                  <a:rPr lang="en-US" sz="1200" b="1">
                    <a:solidFill>
                      <a:sysClr val="windowText" lastClr="000000"/>
                    </a:solidFill>
                  </a:rPr>
                  <a:pPr>
                    <a:defRPr sz="1100" b="1">
                      <a:solidFill>
                        <a:sysClr val="windowText" lastClr="000000"/>
                      </a:solidFill>
                    </a:defRPr>
                  </a:pPr>
                  <a:t>[CATEGORY NAME]</a:t>
                </a:fld>
                <a:r>
                  <a:rPr lang="en-US" sz="1200" b="1" baseline="0">
                    <a:solidFill>
                      <a:sysClr val="windowText" lastClr="000000"/>
                    </a:solidFill>
                  </a:rPr>
                  <a:t>
</a:t>
                </a:r>
                <a:fld id="{03CB7033-B609-4C69-AEE5-73B87ED7106D}" type="PERCENTAGE">
                  <a:rPr lang="en-US" sz="1200" b="1" baseline="0">
                    <a:solidFill>
                      <a:sysClr val="windowText" lastClr="000000"/>
                    </a:solidFill>
                  </a:rPr>
                  <a:pPr>
                    <a:defRPr sz="1100" b="1">
                      <a:solidFill>
                        <a:sysClr val="windowText" lastClr="000000"/>
                      </a:solidFill>
                    </a:defRPr>
                  </a:pPr>
                  <a:t>[PERCENTAGE]</a:t>
                </a:fld>
                <a:endParaRPr lang="en-US" sz="1200" b="1"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rgbClr val="002060"/>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55726663649468"/>
                  <c:h val="0.18423354487760651"/>
                </c:manualLayout>
              </c15:layout>
            </c:ext>
          </c:extLst>
        </c:dLbl>
      </c:pivotFmt>
    </c:pivotFmts>
    <c:plotArea>
      <c:layout/>
      <c:pieChart>
        <c:varyColors val="1"/>
        <c:ser>
          <c:idx val="0"/>
          <c:order val="0"/>
          <c:tx>
            <c:strRef>
              <c:f>Pivots!$F$3</c:f>
              <c:strCache>
                <c:ptCount val="1"/>
                <c:pt idx="0">
                  <c:v>Total</c:v>
                </c:pt>
              </c:strCache>
            </c:strRef>
          </c:tx>
          <c:dPt>
            <c:idx val="0"/>
            <c:bubble3D val="0"/>
            <c:spPr>
              <a:solidFill>
                <a:srgbClr val="FA9E24"/>
              </a:solidFill>
              <a:ln w="19050">
                <a:solidFill>
                  <a:schemeClr val="lt1"/>
                </a:solidFill>
              </a:ln>
              <a:effectLst/>
            </c:spPr>
            <c:extLst>
              <c:ext xmlns:c16="http://schemas.microsoft.com/office/drawing/2014/chart" uri="{C3380CC4-5D6E-409C-BE32-E72D297353CC}">
                <c16:uniqueId val="{00000001-F571-49E5-9F88-944A22A1C15B}"/>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F571-49E5-9F88-944A22A1C15B}"/>
              </c:ext>
            </c:extLst>
          </c:dPt>
          <c:dLbls>
            <c:dLbl>
              <c:idx val="0"/>
              <c:tx>
                <c:rich>
                  <a:bodyPr/>
                  <a:lstStyle/>
                  <a:p>
                    <a:fld id="{CE9B633C-2BF2-425A-A5C5-EB1D69796AAF}" type="CATEGORYNAME">
                      <a:rPr lang="en-US" sz="1200" b="1">
                        <a:solidFill>
                          <a:sysClr val="windowText" lastClr="000000"/>
                        </a:solidFill>
                      </a:rPr>
                      <a:pPr/>
                      <a:t>[CATEGORY NAME]</a:t>
                    </a:fld>
                    <a:r>
                      <a:rPr lang="en-US" sz="1200" b="1" baseline="0">
                        <a:solidFill>
                          <a:sysClr val="windowText" lastClr="000000"/>
                        </a:solidFill>
                      </a:rPr>
                      <a:t>
</a:t>
                    </a:r>
                    <a:fld id="{03CB7033-B609-4C69-AEE5-73B87ED7106D}" type="PERCENTAGE">
                      <a:rPr lang="en-US" sz="1200" b="1" baseline="0">
                        <a:solidFill>
                          <a:sysClr val="windowText" lastClr="000000"/>
                        </a:solidFill>
                      </a:rPr>
                      <a:pPr/>
                      <a:t>[PERCENTAGE]</a:t>
                    </a:fld>
                    <a:endParaRPr lang="en-US" sz="1200" b="1" baseline="0">
                      <a:solidFill>
                        <a:sysClr val="windowText" lastClr="000000"/>
                      </a:solidFill>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571-49E5-9F88-944A22A1C15B}"/>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55726663649468"/>
                      <c:h val="0.18423354487760651"/>
                    </c:manualLayout>
                  </c15:layout>
                </c:ext>
                <c:ext xmlns:c16="http://schemas.microsoft.com/office/drawing/2014/chart" uri="{C3380CC4-5D6E-409C-BE32-E72D297353CC}">
                  <c16:uniqueId val="{00000003-F571-49E5-9F88-944A22A1C15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Pivots!$E$4:$E$6</c:f>
              <c:strCache>
                <c:ptCount val="2"/>
                <c:pt idx="0">
                  <c:v>Dealer</c:v>
                </c:pt>
                <c:pt idx="1">
                  <c:v>Individual</c:v>
                </c:pt>
              </c:strCache>
            </c:strRef>
          </c:cat>
          <c:val>
            <c:numRef>
              <c:f>Pivots!$F$4:$F$6</c:f>
              <c:numCache>
                <c:formatCode>General</c:formatCode>
                <c:ptCount val="2"/>
                <c:pt idx="0">
                  <c:v>195</c:v>
                </c:pt>
                <c:pt idx="1">
                  <c:v>105</c:v>
                </c:pt>
              </c:numCache>
            </c:numRef>
          </c:val>
          <c:extLst>
            <c:ext xmlns:c16="http://schemas.microsoft.com/office/drawing/2014/chart" uri="{C3380CC4-5D6E-409C-BE32-E72D297353CC}">
              <c16:uniqueId val="{00000004-F571-49E5-9F88-944A22A1C15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Transmisson Vs Fuel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Pivots!$AY$3:$AY$4</c:f>
              <c:strCache>
                <c:ptCount val="1"/>
                <c:pt idx="0">
                  <c:v>CNG</c:v>
                </c:pt>
              </c:strCache>
            </c:strRef>
          </c:tx>
          <c:spPr>
            <a:solidFill>
              <a:schemeClr val="accent1"/>
            </a:solidFill>
            <a:ln>
              <a:noFill/>
            </a:ln>
            <a:effectLst/>
          </c:spPr>
          <c:invertIfNegative val="0"/>
          <c:cat>
            <c:strRef>
              <c:f>Pivots!$AX$5:$AX$7</c:f>
              <c:strCache>
                <c:ptCount val="2"/>
                <c:pt idx="0">
                  <c:v>Automatic</c:v>
                </c:pt>
                <c:pt idx="1">
                  <c:v>Manual</c:v>
                </c:pt>
              </c:strCache>
            </c:strRef>
          </c:cat>
          <c:val>
            <c:numRef>
              <c:f>Pivots!$AY$5:$AY$7</c:f>
              <c:numCache>
                <c:formatCode>General</c:formatCode>
                <c:ptCount val="2"/>
                <c:pt idx="1">
                  <c:v>2</c:v>
                </c:pt>
              </c:numCache>
            </c:numRef>
          </c:val>
          <c:extLst>
            <c:ext xmlns:c16="http://schemas.microsoft.com/office/drawing/2014/chart" uri="{C3380CC4-5D6E-409C-BE32-E72D297353CC}">
              <c16:uniqueId val="{00000000-F2FA-4E6D-BEED-3D21353F43B1}"/>
            </c:ext>
          </c:extLst>
        </c:ser>
        <c:ser>
          <c:idx val="1"/>
          <c:order val="1"/>
          <c:tx>
            <c:strRef>
              <c:f>Pivots!$AZ$3:$AZ$4</c:f>
              <c:strCache>
                <c:ptCount val="1"/>
                <c:pt idx="0">
                  <c:v>Diesel</c:v>
                </c:pt>
              </c:strCache>
            </c:strRef>
          </c:tx>
          <c:spPr>
            <a:solidFill>
              <a:schemeClr val="accent2"/>
            </a:solidFill>
            <a:ln>
              <a:noFill/>
            </a:ln>
            <a:effectLst/>
          </c:spPr>
          <c:invertIfNegative val="0"/>
          <c:cat>
            <c:strRef>
              <c:f>Pivots!$AX$5:$AX$7</c:f>
              <c:strCache>
                <c:ptCount val="2"/>
                <c:pt idx="0">
                  <c:v>Automatic</c:v>
                </c:pt>
                <c:pt idx="1">
                  <c:v>Manual</c:v>
                </c:pt>
              </c:strCache>
            </c:strRef>
          </c:cat>
          <c:val>
            <c:numRef>
              <c:f>Pivots!$AZ$5:$AZ$7</c:f>
              <c:numCache>
                <c:formatCode>General</c:formatCode>
                <c:ptCount val="2"/>
                <c:pt idx="0">
                  <c:v>12</c:v>
                </c:pt>
                <c:pt idx="1">
                  <c:v>48</c:v>
                </c:pt>
              </c:numCache>
            </c:numRef>
          </c:val>
          <c:extLst>
            <c:ext xmlns:c16="http://schemas.microsoft.com/office/drawing/2014/chart" uri="{C3380CC4-5D6E-409C-BE32-E72D297353CC}">
              <c16:uniqueId val="{00000010-F2FA-4E6D-BEED-3D21353F43B1}"/>
            </c:ext>
          </c:extLst>
        </c:ser>
        <c:ser>
          <c:idx val="2"/>
          <c:order val="2"/>
          <c:tx>
            <c:strRef>
              <c:f>Pivots!$BA$3:$BA$4</c:f>
              <c:strCache>
                <c:ptCount val="1"/>
                <c:pt idx="0">
                  <c:v>Petrol</c:v>
                </c:pt>
              </c:strCache>
            </c:strRef>
          </c:tx>
          <c:spPr>
            <a:solidFill>
              <a:schemeClr val="accent3"/>
            </a:solidFill>
            <a:ln>
              <a:noFill/>
            </a:ln>
            <a:effectLst/>
          </c:spPr>
          <c:invertIfNegative val="0"/>
          <c:cat>
            <c:strRef>
              <c:f>Pivots!$AX$5:$AX$7</c:f>
              <c:strCache>
                <c:ptCount val="2"/>
                <c:pt idx="0">
                  <c:v>Automatic</c:v>
                </c:pt>
                <c:pt idx="1">
                  <c:v>Manual</c:v>
                </c:pt>
              </c:strCache>
            </c:strRef>
          </c:cat>
          <c:val>
            <c:numRef>
              <c:f>Pivots!$BA$5:$BA$7</c:f>
              <c:numCache>
                <c:formatCode>General</c:formatCode>
                <c:ptCount val="2"/>
                <c:pt idx="0">
                  <c:v>28</c:v>
                </c:pt>
                <c:pt idx="1">
                  <c:v>211</c:v>
                </c:pt>
              </c:numCache>
            </c:numRef>
          </c:val>
          <c:extLst>
            <c:ext xmlns:c16="http://schemas.microsoft.com/office/drawing/2014/chart" uri="{C3380CC4-5D6E-409C-BE32-E72D297353CC}">
              <c16:uniqueId val="{00000013-F2FA-4E6D-BEED-3D21353F43B1}"/>
            </c:ext>
          </c:extLst>
        </c:ser>
        <c:dLbls>
          <c:showLegendKey val="0"/>
          <c:showVal val="0"/>
          <c:showCatName val="0"/>
          <c:showSerName val="0"/>
          <c:showPercent val="0"/>
          <c:showBubbleSize val="0"/>
        </c:dLbls>
        <c:gapWidth val="150"/>
        <c:overlap val="100"/>
        <c:axId val="315994240"/>
        <c:axId val="329930064"/>
      </c:barChart>
      <c:catAx>
        <c:axId val="3159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64"/>
        <c:crosses val="autoZero"/>
        <c:auto val="1"/>
        <c:lblAlgn val="ctr"/>
        <c:lblOffset val="100"/>
        <c:noMultiLvlLbl val="0"/>
      </c:catAx>
      <c:valAx>
        <c:axId val="32993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9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Pivots!$L$103</c:f>
              <c:strCache>
                <c:ptCount val="1"/>
                <c:pt idx="0">
                  <c:v>Count of Car_Name_Proper</c:v>
                </c:pt>
              </c:strCache>
            </c:strRef>
          </c:tx>
          <c:spPr>
            <a:solidFill>
              <a:schemeClr val="accent1"/>
            </a:solidFill>
            <a:ln>
              <a:noFill/>
            </a:ln>
            <a:effectLst/>
          </c:spPr>
          <c:invertIfNegative val="0"/>
          <c:cat>
            <c:strRef>
              <c:f>Pivots!$K$104:$K$110</c:f>
              <c:strCache>
                <c:ptCount val="7"/>
                <c:pt idx="0">
                  <c:v>City</c:v>
                </c:pt>
                <c:pt idx="1">
                  <c:v>Corolla Altis</c:v>
                </c:pt>
                <c:pt idx="2">
                  <c:v>Verna</c:v>
                </c:pt>
                <c:pt idx="3">
                  <c:v>Fortuner</c:v>
                </c:pt>
                <c:pt idx="4">
                  <c:v>Brio</c:v>
                </c:pt>
                <c:pt idx="5">
                  <c:v>Ciaz</c:v>
                </c:pt>
                <c:pt idx="6">
                  <c:v>Innova</c:v>
                </c:pt>
              </c:strCache>
            </c:strRef>
          </c:cat>
          <c:val>
            <c:numRef>
              <c:f>Pivots!$L$104:$L$110</c:f>
              <c:numCache>
                <c:formatCode>General</c:formatCode>
                <c:ptCount val="7"/>
                <c:pt idx="0">
                  <c:v>26</c:v>
                </c:pt>
                <c:pt idx="1">
                  <c:v>16</c:v>
                </c:pt>
                <c:pt idx="2">
                  <c:v>14</c:v>
                </c:pt>
                <c:pt idx="3">
                  <c:v>11</c:v>
                </c:pt>
                <c:pt idx="4">
                  <c:v>10</c:v>
                </c:pt>
                <c:pt idx="5">
                  <c:v>9</c:v>
                </c:pt>
                <c:pt idx="6">
                  <c:v>9</c:v>
                </c:pt>
              </c:numCache>
            </c:numRef>
          </c:val>
          <c:extLst>
            <c:ext xmlns:c16="http://schemas.microsoft.com/office/drawing/2014/chart" uri="{C3380CC4-5D6E-409C-BE32-E72D297353CC}">
              <c16:uniqueId val="{00000000-E92D-425F-8130-A70E7C82558B}"/>
            </c:ext>
          </c:extLst>
        </c:ser>
        <c:dLbls>
          <c:showLegendKey val="0"/>
          <c:showVal val="0"/>
          <c:showCatName val="0"/>
          <c:showSerName val="0"/>
          <c:showPercent val="0"/>
          <c:showBubbleSize val="0"/>
        </c:dLbls>
        <c:gapWidth val="182"/>
        <c:axId val="1918378768"/>
        <c:axId val="657252480"/>
      </c:barChart>
      <c:catAx>
        <c:axId val="19183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52480"/>
        <c:crosses val="autoZero"/>
        <c:auto val="1"/>
        <c:lblAlgn val="ctr"/>
        <c:lblOffset val="100"/>
        <c:noMultiLvlLbl val="0"/>
      </c:catAx>
      <c:valAx>
        <c:axId val="6572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Dashboard.xlsx]Pivots!PivotTable3</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a:solidFill>
                  <a:sysClr val="windowText" lastClr="000000"/>
                </a:solidFill>
              </a:rPr>
              <a:t>Transmission : </a:t>
            </a:r>
            <a:r>
              <a:rPr lang="en-US" sz="1400" baseline="0">
                <a:solidFill>
                  <a:sysClr val="windowText" lastClr="000000"/>
                </a:solidFill>
              </a:rPr>
              <a:t> Manual Vs Auto</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50723444423829"/>
                  <c:h val="0.16772728165602901"/>
                </c:manualLayout>
              </c15:layout>
            </c:ext>
          </c:extLst>
        </c:dLbl>
      </c:pivotFmt>
      <c:pivotFmt>
        <c:idx val="2"/>
        <c:spPr>
          <a:solidFill>
            <a:schemeClr val="accent2"/>
          </a:solidFill>
          <a:ln w="19050">
            <a:solidFill>
              <a:schemeClr val="lt1"/>
            </a:solidFill>
          </a:ln>
          <a:effectLst/>
        </c:spPr>
        <c:dLbl>
          <c:idx val="0"/>
          <c:layout>
            <c:manualLayout>
              <c:x val="0.19665945365068366"/>
              <c:y val="-0.236147315748004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50723444423829"/>
                  <c:h val="0.16772728165602901"/>
                </c:manualLayout>
              </c15:layout>
            </c:ext>
          </c:extLst>
        </c:dLbl>
      </c:pivotFmt>
      <c:pivotFmt>
        <c:idx val="5"/>
        <c:spPr>
          <a:solidFill>
            <a:schemeClr val="accent1"/>
          </a:solidFill>
          <a:ln w="19050">
            <a:solidFill>
              <a:schemeClr val="lt1"/>
            </a:solidFill>
          </a:ln>
          <a:effectLst/>
        </c:spPr>
        <c:dLbl>
          <c:idx val="0"/>
          <c:layout>
            <c:manualLayout>
              <c:x val="0.19665945365068366"/>
              <c:y val="-0.2361473157480045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A9E24"/>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2060"/>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50723444423829"/>
                  <c:h val="0.16772728165602901"/>
                </c:manualLayout>
              </c15:layout>
            </c:ext>
          </c:extLst>
        </c:dLbl>
      </c:pivotFmt>
      <c:pivotFmt>
        <c:idx val="8"/>
        <c:spPr>
          <a:solidFill>
            <a:srgbClr val="FA9E24"/>
          </a:solidFill>
          <a:ln w="19050">
            <a:solidFill>
              <a:schemeClr val="lt1"/>
            </a:solidFill>
          </a:ln>
          <a:effectLst/>
        </c:spPr>
        <c:dLbl>
          <c:idx val="0"/>
          <c:layout>
            <c:manualLayout>
              <c:x val="0.19665945365068366"/>
              <c:y val="-0.23614731574800457"/>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Pivots!$I$3</c:f>
              <c:strCache>
                <c:ptCount val="1"/>
                <c:pt idx="0">
                  <c:v>Total</c:v>
                </c:pt>
              </c:strCache>
            </c:strRef>
          </c:tx>
          <c:spPr>
            <a:solidFill>
              <a:srgbClr val="FA9E24"/>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5C86-4E14-8260-90C5C9852E5E}"/>
              </c:ext>
            </c:extLst>
          </c:dPt>
          <c:dPt>
            <c:idx val="1"/>
            <c:bubble3D val="0"/>
            <c:spPr>
              <a:solidFill>
                <a:srgbClr val="FA9E24"/>
              </a:solidFill>
              <a:ln w="19050">
                <a:solidFill>
                  <a:schemeClr val="lt1"/>
                </a:solidFill>
              </a:ln>
              <a:effectLst/>
            </c:spPr>
            <c:extLst>
              <c:ext xmlns:c16="http://schemas.microsoft.com/office/drawing/2014/chart" uri="{C3380CC4-5D6E-409C-BE32-E72D297353CC}">
                <c16:uniqueId val="{00000003-5C86-4E14-8260-90C5C9852E5E}"/>
              </c:ext>
            </c:extLst>
          </c:dPt>
          <c:dLbls>
            <c:dLbl>
              <c:idx val="0"/>
              <c:dLblPos val="inEnd"/>
              <c:showLegendKey val="0"/>
              <c:showVal val="0"/>
              <c:showCatName val="1"/>
              <c:showSerName val="0"/>
              <c:showPercent val="1"/>
              <c:showBubbleSize val="0"/>
              <c:extLst>
                <c:ext xmlns:c15="http://schemas.microsoft.com/office/drawing/2012/chart" uri="{CE6537A1-D6FC-4f65-9D91-7224C49458BB}">
                  <c15:layout>
                    <c:manualLayout>
                      <c:w val="0.26350723444423829"/>
                      <c:h val="0.16772728165602901"/>
                    </c:manualLayout>
                  </c15:layout>
                </c:ext>
                <c:ext xmlns:c16="http://schemas.microsoft.com/office/drawing/2014/chart" uri="{C3380CC4-5D6E-409C-BE32-E72D297353CC}">
                  <c16:uniqueId val="{00000001-5C86-4E14-8260-90C5C9852E5E}"/>
                </c:ext>
              </c:extLst>
            </c:dLbl>
            <c:dLbl>
              <c:idx val="1"/>
              <c:layout>
                <c:manualLayout>
                  <c:x val="0.19665945365068366"/>
                  <c:y val="-0.23614731574800457"/>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C86-4E14-8260-90C5C9852E5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Pivots!$H$4:$H$6</c:f>
              <c:strCache>
                <c:ptCount val="2"/>
                <c:pt idx="0">
                  <c:v>Automatic</c:v>
                </c:pt>
                <c:pt idx="1">
                  <c:v>Manual</c:v>
                </c:pt>
              </c:strCache>
            </c:strRef>
          </c:cat>
          <c:val>
            <c:numRef>
              <c:f>Pivots!$I$4:$I$6</c:f>
              <c:numCache>
                <c:formatCode>General</c:formatCode>
                <c:ptCount val="2"/>
                <c:pt idx="0">
                  <c:v>39</c:v>
                </c:pt>
                <c:pt idx="1">
                  <c:v>261</c:v>
                </c:pt>
              </c:numCache>
            </c:numRef>
          </c:val>
          <c:extLst>
            <c:ext xmlns:c16="http://schemas.microsoft.com/office/drawing/2014/chart" uri="{C3380CC4-5D6E-409C-BE32-E72D297353CC}">
              <c16:uniqueId val="{00000004-5C86-4E14-8260-90C5C9852E5E}"/>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b="0"/>
              <a:t>Distribution</a:t>
            </a:r>
            <a:r>
              <a:rPr lang="en-IN" b="0" baseline="0"/>
              <a:t> of Kms Driven</a:t>
            </a:r>
            <a:endParaRPr lang="en-IN" b="0"/>
          </a:p>
        </c:rich>
      </c:tx>
      <c:overlay val="0"/>
    </c:title>
    <c:autoTitleDeleted val="0"/>
    <c:plotArea>
      <c:layout/>
      <c:barChart>
        <c:barDir val="col"/>
        <c:grouping val="clustered"/>
        <c:varyColors val="0"/>
        <c:ser>
          <c:idx val="0"/>
          <c:order val="0"/>
          <c:spPr>
            <a:solidFill>
              <a:srgbClr val="FA9E24"/>
            </a:solidFill>
            <a:ln>
              <a:solidFill>
                <a:srgbClr val="002060"/>
              </a:solidFill>
            </a:ln>
          </c:spPr>
          <c:invertIfNegative val="0"/>
          <c:cat>
            <c:strRef>
              <c:f>Data!$S$26:$S$38</c:f>
              <c:strCache>
                <c:ptCount val="13"/>
                <c:pt idx="0">
                  <c:v>10000</c:v>
                </c:pt>
                <c:pt idx="1">
                  <c:v>20000</c:v>
                </c:pt>
                <c:pt idx="2">
                  <c:v>30000</c:v>
                </c:pt>
                <c:pt idx="3">
                  <c:v>40000</c:v>
                </c:pt>
                <c:pt idx="4">
                  <c:v>50000</c:v>
                </c:pt>
                <c:pt idx="5">
                  <c:v>60000</c:v>
                </c:pt>
                <c:pt idx="6">
                  <c:v>70000</c:v>
                </c:pt>
                <c:pt idx="7">
                  <c:v>80000</c:v>
                </c:pt>
                <c:pt idx="8">
                  <c:v>90000</c:v>
                </c:pt>
                <c:pt idx="9">
                  <c:v>100000</c:v>
                </c:pt>
                <c:pt idx="10">
                  <c:v>200000</c:v>
                </c:pt>
                <c:pt idx="11">
                  <c:v>500000</c:v>
                </c:pt>
                <c:pt idx="12">
                  <c:v>More</c:v>
                </c:pt>
              </c:strCache>
            </c:strRef>
          </c:cat>
          <c:val>
            <c:numRef>
              <c:f>Data!$T$26:$T$38</c:f>
              <c:numCache>
                <c:formatCode>General</c:formatCode>
                <c:ptCount val="13"/>
                <c:pt idx="0">
                  <c:v>47</c:v>
                </c:pt>
                <c:pt idx="1">
                  <c:v>54</c:v>
                </c:pt>
                <c:pt idx="2">
                  <c:v>43</c:v>
                </c:pt>
                <c:pt idx="3">
                  <c:v>44</c:v>
                </c:pt>
                <c:pt idx="4">
                  <c:v>47</c:v>
                </c:pt>
                <c:pt idx="5">
                  <c:v>27</c:v>
                </c:pt>
                <c:pt idx="6">
                  <c:v>13</c:v>
                </c:pt>
                <c:pt idx="7">
                  <c:v>11</c:v>
                </c:pt>
                <c:pt idx="8">
                  <c:v>6</c:v>
                </c:pt>
                <c:pt idx="9">
                  <c:v>1</c:v>
                </c:pt>
                <c:pt idx="10">
                  <c:v>6</c:v>
                </c:pt>
                <c:pt idx="11">
                  <c:v>2</c:v>
                </c:pt>
                <c:pt idx="12">
                  <c:v>0</c:v>
                </c:pt>
              </c:numCache>
            </c:numRef>
          </c:val>
          <c:extLst>
            <c:ext xmlns:c16="http://schemas.microsoft.com/office/drawing/2014/chart" uri="{C3380CC4-5D6E-409C-BE32-E72D297353CC}">
              <c16:uniqueId val="{00000000-91D2-4158-AF25-3D4EF2D5B836}"/>
            </c:ext>
          </c:extLst>
        </c:ser>
        <c:dLbls>
          <c:dLblPos val="outEnd"/>
          <c:showLegendKey val="0"/>
          <c:showVal val="0"/>
          <c:showCatName val="0"/>
          <c:showSerName val="0"/>
          <c:showPercent val="0"/>
          <c:showBubbleSize val="0"/>
        </c:dLbls>
        <c:gapWidth val="100"/>
        <c:axId val="257838528"/>
        <c:axId val="332016368"/>
      </c:barChart>
      <c:catAx>
        <c:axId val="257838528"/>
        <c:scaling>
          <c:orientation val="minMax"/>
        </c:scaling>
        <c:delete val="0"/>
        <c:axPos val="b"/>
        <c:numFmt formatCode="General" sourceLinked="1"/>
        <c:majorTickMark val="out"/>
        <c:minorTickMark val="none"/>
        <c:tickLblPos val="nextTo"/>
        <c:crossAx val="332016368"/>
        <c:crosses val="autoZero"/>
        <c:auto val="1"/>
        <c:lblAlgn val="ctr"/>
        <c:lblOffset val="100"/>
        <c:noMultiLvlLbl val="0"/>
      </c:catAx>
      <c:valAx>
        <c:axId val="3320163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57838528"/>
        <c:crosses val="autoZero"/>
        <c:crossBetween val="between"/>
      </c:valAx>
      <c:spPr>
        <a:noFill/>
        <a:ln>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Dashboard.xlsx]Pivots!PivotTable8</c:name>
    <c:fmtId val="9"/>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IN" sz="1800">
                <a:solidFill>
                  <a:sysClr val="windowText" lastClr="000000"/>
                </a:solidFill>
              </a:rPr>
              <a:t>Kms Driven Vs Present Price</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9E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1257578998351E-2"/>
          <c:y val="0.16473689913340828"/>
          <c:w val="0.8424227916548368"/>
          <c:h val="0.71415228101310824"/>
        </c:manualLayout>
      </c:layout>
      <c:barChart>
        <c:barDir val="col"/>
        <c:grouping val="clustered"/>
        <c:varyColors val="0"/>
        <c:ser>
          <c:idx val="0"/>
          <c:order val="0"/>
          <c:tx>
            <c:strRef>
              <c:f>Pivots!$AB$2</c:f>
              <c:strCache>
                <c:ptCount val="1"/>
                <c:pt idx="0">
                  <c:v>Average of Present_Price</c:v>
                </c:pt>
              </c:strCache>
            </c:strRef>
          </c:tx>
          <c:spPr>
            <a:solidFill>
              <a:srgbClr val="002060"/>
            </a:solidFill>
            <a:ln>
              <a:noFill/>
            </a:ln>
            <a:effectLst/>
          </c:spPr>
          <c:invertIfNegative val="0"/>
          <c:cat>
            <c:strRef>
              <c:f>Pivots!$AA$3:$AA$15</c:f>
              <c:strCache>
                <c:ptCount val="12"/>
                <c:pt idx="0">
                  <c:v>0-10k</c:v>
                </c:pt>
                <c:pt idx="1">
                  <c:v>10-20k</c:v>
                </c:pt>
                <c:pt idx="2">
                  <c:v>20-30k</c:v>
                </c:pt>
                <c:pt idx="3">
                  <c:v>30-40k</c:v>
                </c:pt>
                <c:pt idx="4">
                  <c:v>40-50k</c:v>
                </c:pt>
                <c:pt idx="5">
                  <c:v>50-60k</c:v>
                </c:pt>
                <c:pt idx="6">
                  <c:v>60-70k</c:v>
                </c:pt>
                <c:pt idx="7">
                  <c:v>70-80k</c:v>
                </c:pt>
                <c:pt idx="8">
                  <c:v>80-90k</c:v>
                </c:pt>
                <c:pt idx="9">
                  <c:v>90-100k</c:v>
                </c:pt>
                <c:pt idx="10">
                  <c:v>1-2L</c:v>
                </c:pt>
                <c:pt idx="11">
                  <c:v>2-5L</c:v>
                </c:pt>
              </c:strCache>
            </c:strRef>
          </c:cat>
          <c:val>
            <c:numRef>
              <c:f>Pivots!$AB$3:$AB$15</c:f>
              <c:numCache>
                <c:formatCode>General</c:formatCode>
                <c:ptCount val="12"/>
                <c:pt idx="0">
                  <c:v>4.2252340425531925</c:v>
                </c:pt>
                <c:pt idx="1">
                  <c:v>5.6800740740740743</c:v>
                </c:pt>
                <c:pt idx="2">
                  <c:v>5.4613023255813946</c:v>
                </c:pt>
                <c:pt idx="3">
                  <c:v>7.6079545454545467</c:v>
                </c:pt>
                <c:pt idx="4">
                  <c:v>9.2173829787234052</c:v>
                </c:pt>
                <c:pt idx="5">
                  <c:v>7.6899999999999986</c:v>
                </c:pt>
                <c:pt idx="6">
                  <c:v>10.589230769230769</c:v>
                </c:pt>
                <c:pt idx="7">
                  <c:v>20.921545454545452</c:v>
                </c:pt>
                <c:pt idx="8">
                  <c:v>16.21166666666667</c:v>
                </c:pt>
                <c:pt idx="9">
                  <c:v>0.75</c:v>
                </c:pt>
                <c:pt idx="10">
                  <c:v>18.84</c:v>
                </c:pt>
                <c:pt idx="11">
                  <c:v>0.78500000000000003</c:v>
                </c:pt>
              </c:numCache>
            </c:numRef>
          </c:val>
          <c:extLst>
            <c:ext xmlns:c16="http://schemas.microsoft.com/office/drawing/2014/chart" uri="{C3380CC4-5D6E-409C-BE32-E72D297353CC}">
              <c16:uniqueId val="{00000000-02F8-48F1-AA60-218E340716AD}"/>
            </c:ext>
          </c:extLst>
        </c:ser>
        <c:dLbls>
          <c:showLegendKey val="0"/>
          <c:showVal val="0"/>
          <c:showCatName val="0"/>
          <c:showSerName val="0"/>
          <c:showPercent val="0"/>
          <c:showBubbleSize val="0"/>
        </c:dLbls>
        <c:gapWidth val="180"/>
        <c:overlap val="-27"/>
        <c:axId val="453448080"/>
        <c:axId val="481939136"/>
      </c:barChart>
      <c:lineChart>
        <c:grouping val="standard"/>
        <c:varyColors val="0"/>
        <c:ser>
          <c:idx val="1"/>
          <c:order val="1"/>
          <c:tx>
            <c:strRef>
              <c:f>Pivots!$AC$2</c:f>
              <c:strCache>
                <c:ptCount val="1"/>
                <c:pt idx="0">
                  <c:v>Sum of Present_Price</c:v>
                </c:pt>
              </c:strCache>
            </c:strRef>
          </c:tx>
          <c:spPr>
            <a:ln w="28575" cap="rnd">
              <a:solidFill>
                <a:srgbClr val="FA9E24"/>
              </a:solidFill>
              <a:round/>
            </a:ln>
            <a:effectLst/>
          </c:spPr>
          <c:marker>
            <c:symbol val="none"/>
          </c:marker>
          <c:cat>
            <c:strRef>
              <c:f>Pivots!$AA$3:$AA$15</c:f>
              <c:strCache>
                <c:ptCount val="12"/>
                <c:pt idx="0">
                  <c:v>0-10k</c:v>
                </c:pt>
                <c:pt idx="1">
                  <c:v>10-20k</c:v>
                </c:pt>
                <c:pt idx="2">
                  <c:v>20-30k</c:v>
                </c:pt>
                <c:pt idx="3">
                  <c:v>30-40k</c:v>
                </c:pt>
                <c:pt idx="4">
                  <c:v>40-50k</c:v>
                </c:pt>
                <c:pt idx="5">
                  <c:v>50-60k</c:v>
                </c:pt>
                <c:pt idx="6">
                  <c:v>60-70k</c:v>
                </c:pt>
                <c:pt idx="7">
                  <c:v>70-80k</c:v>
                </c:pt>
                <c:pt idx="8">
                  <c:v>80-90k</c:v>
                </c:pt>
                <c:pt idx="9">
                  <c:v>90-100k</c:v>
                </c:pt>
                <c:pt idx="10">
                  <c:v>1-2L</c:v>
                </c:pt>
                <c:pt idx="11">
                  <c:v>2-5L</c:v>
                </c:pt>
              </c:strCache>
            </c:strRef>
          </c:cat>
          <c:val>
            <c:numRef>
              <c:f>Pivots!$AC$3:$AC$15</c:f>
              <c:numCache>
                <c:formatCode>General</c:formatCode>
                <c:ptCount val="12"/>
                <c:pt idx="0">
                  <c:v>198.58600000000004</c:v>
                </c:pt>
                <c:pt idx="1">
                  <c:v>306.72399999999999</c:v>
                </c:pt>
                <c:pt idx="2">
                  <c:v>234.83599999999996</c:v>
                </c:pt>
                <c:pt idx="3">
                  <c:v>334.75000000000006</c:v>
                </c:pt>
                <c:pt idx="4">
                  <c:v>433.21700000000004</c:v>
                </c:pt>
                <c:pt idx="5">
                  <c:v>207.62999999999997</c:v>
                </c:pt>
                <c:pt idx="6">
                  <c:v>137.66</c:v>
                </c:pt>
                <c:pt idx="7">
                  <c:v>230.13699999999997</c:v>
                </c:pt>
                <c:pt idx="8">
                  <c:v>97.27000000000001</c:v>
                </c:pt>
                <c:pt idx="9">
                  <c:v>0.75</c:v>
                </c:pt>
                <c:pt idx="10">
                  <c:v>113.04</c:v>
                </c:pt>
                <c:pt idx="11">
                  <c:v>1.57</c:v>
                </c:pt>
              </c:numCache>
            </c:numRef>
          </c:val>
          <c:smooth val="0"/>
          <c:extLst>
            <c:ext xmlns:c16="http://schemas.microsoft.com/office/drawing/2014/chart" uri="{C3380CC4-5D6E-409C-BE32-E72D297353CC}">
              <c16:uniqueId val="{00000001-02F8-48F1-AA60-218E340716AD}"/>
            </c:ext>
          </c:extLst>
        </c:ser>
        <c:dLbls>
          <c:showLegendKey val="0"/>
          <c:showVal val="0"/>
          <c:showCatName val="0"/>
          <c:showSerName val="0"/>
          <c:showPercent val="0"/>
          <c:showBubbleSize val="0"/>
        </c:dLbls>
        <c:marker val="1"/>
        <c:smooth val="0"/>
        <c:axId val="453448560"/>
        <c:axId val="486518048"/>
      </c:lineChart>
      <c:catAx>
        <c:axId val="45344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1939136"/>
        <c:crosses val="autoZero"/>
        <c:auto val="1"/>
        <c:lblAlgn val="ctr"/>
        <c:lblOffset val="100"/>
        <c:noMultiLvlLbl val="0"/>
      </c:catAx>
      <c:valAx>
        <c:axId val="48193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53448080"/>
        <c:crosses val="autoZero"/>
        <c:crossBetween val="between"/>
      </c:valAx>
      <c:valAx>
        <c:axId val="486518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53448560"/>
        <c:crosses val="max"/>
        <c:crossBetween val="between"/>
      </c:valAx>
      <c:catAx>
        <c:axId val="453448560"/>
        <c:scaling>
          <c:orientation val="minMax"/>
        </c:scaling>
        <c:delete val="1"/>
        <c:axPos val="b"/>
        <c:numFmt formatCode="General" sourceLinked="1"/>
        <c:majorTickMark val="out"/>
        <c:minorTickMark val="none"/>
        <c:tickLblPos val="nextTo"/>
        <c:crossAx val="48651804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5.2221489574023471E-2"/>
          <c:y val="9.7074077062499223E-2"/>
          <c:w val="0.73242200550735548"/>
          <c:h val="9.1317282737563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Dashboard.xlsx]Pivots!PivotTable9</c:name>
    <c:fmtId val="4"/>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t>Sum of change in price based on Years</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Pivots!$AH$3</c:f>
              <c:strCache>
                <c:ptCount val="1"/>
                <c:pt idx="0">
                  <c:v>Total</c:v>
                </c:pt>
              </c:strCache>
            </c:strRef>
          </c:tx>
          <c:spPr>
            <a:ln w="28575" cap="rnd">
              <a:solidFill>
                <a:srgbClr val="002060"/>
              </a:solidFill>
              <a:round/>
            </a:ln>
            <a:effectLst/>
          </c:spPr>
          <c:marker>
            <c:symbol val="none"/>
          </c:marker>
          <c:cat>
            <c:strRef>
              <c:f>Pivots!$AG$4:$AG$20</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Pivots!$AH$4:$AH$20</c:f>
              <c:numCache>
                <c:formatCode>General</c:formatCode>
                <c:ptCount val="16"/>
                <c:pt idx="0">
                  <c:v>7.66</c:v>
                </c:pt>
                <c:pt idx="1">
                  <c:v>10.85</c:v>
                </c:pt>
                <c:pt idx="2">
                  <c:v>27.99</c:v>
                </c:pt>
                <c:pt idx="3">
                  <c:v>30.48</c:v>
                </c:pt>
                <c:pt idx="4">
                  <c:v>1.01</c:v>
                </c:pt>
                <c:pt idx="5">
                  <c:v>26.297000000000001</c:v>
                </c:pt>
                <c:pt idx="6">
                  <c:v>46.709999999999994</c:v>
                </c:pt>
                <c:pt idx="7">
                  <c:v>136.01999999999998</c:v>
                </c:pt>
                <c:pt idx="8">
                  <c:v>52.683000000000007</c:v>
                </c:pt>
                <c:pt idx="9">
                  <c:v>95.3</c:v>
                </c:pt>
                <c:pt idx="10">
                  <c:v>108.24700000000001</c:v>
                </c:pt>
                <c:pt idx="11">
                  <c:v>116.88299999999998</c:v>
                </c:pt>
                <c:pt idx="12">
                  <c:v>137.54999999999998</c:v>
                </c:pt>
                <c:pt idx="13">
                  <c:v>66.88</c:v>
                </c:pt>
                <c:pt idx="14">
                  <c:v>27.97999999999999</c:v>
                </c:pt>
                <c:pt idx="15">
                  <c:v>0.58000000000000007</c:v>
                </c:pt>
              </c:numCache>
            </c:numRef>
          </c:val>
          <c:smooth val="0"/>
          <c:extLst>
            <c:ext xmlns:c16="http://schemas.microsoft.com/office/drawing/2014/chart" uri="{C3380CC4-5D6E-409C-BE32-E72D297353CC}">
              <c16:uniqueId val="{00000000-8245-47C1-B8C2-5D730171E174}"/>
            </c:ext>
          </c:extLst>
        </c:ser>
        <c:dLbls>
          <c:dLblPos val="t"/>
          <c:showLegendKey val="0"/>
          <c:showVal val="0"/>
          <c:showCatName val="0"/>
          <c:showSerName val="0"/>
          <c:showPercent val="0"/>
          <c:showBubbleSize val="0"/>
        </c:dLbls>
        <c:smooth val="0"/>
        <c:axId val="257539664"/>
        <c:axId val="441286544"/>
      </c:lineChart>
      <c:catAx>
        <c:axId val="2575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1286544"/>
        <c:crosses val="autoZero"/>
        <c:auto val="1"/>
        <c:lblAlgn val="ctr"/>
        <c:lblOffset val="100"/>
        <c:noMultiLvlLbl val="0"/>
      </c:catAx>
      <c:valAx>
        <c:axId val="44128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753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Dashboard.xlsx]Pivots!PivotTable10</c:name>
    <c:fmtId val="4"/>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t>Fuel Type Vs Kms Driven</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9E24"/>
          </a:solidFill>
          <a:ln>
            <a:solidFill>
              <a:srgbClr val="002060"/>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Pivots!$AO$3</c:f>
              <c:strCache>
                <c:ptCount val="1"/>
                <c:pt idx="0">
                  <c:v>Total</c:v>
                </c:pt>
              </c:strCache>
            </c:strRef>
          </c:tx>
          <c:spPr>
            <a:solidFill>
              <a:srgbClr val="FA9E24"/>
            </a:solidFill>
            <a:ln>
              <a:solidFill>
                <a:srgbClr val="002060"/>
              </a:solid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Pivots!$AN$4:$AN$7</c:f>
              <c:strCache>
                <c:ptCount val="3"/>
                <c:pt idx="0">
                  <c:v>Petrol</c:v>
                </c:pt>
                <c:pt idx="1">
                  <c:v>CNG</c:v>
                </c:pt>
                <c:pt idx="2">
                  <c:v>Diesel</c:v>
                </c:pt>
              </c:strCache>
            </c:strRef>
          </c:cat>
          <c:val>
            <c:numRef>
              <c:f>Pivots!$AO$4:$AO$7</c:f>
              <c:numCache>
                <c:formatCode>General</c:formatCode>
                <c:ptCount val="3"/>
                <c:pt idx="0">
                  <c:v>33528.937238493723</c:v>
                </c:pt>
                <c:pt idx="1">
                  <c:v>42749</c:v>
                </c:pt>
                <c:pt idx="2">
                  <c:v>50369.916666666664</c:v>
                </c:pt>
              </c:numCache>
            </c:numRef>
          </c:val>
          <c:extLst>
            <c:ext xmlns:c16="http://schemas.microsoft.com/office/drawing/2014/chart" uri="{C3380CC4-5D6E-409C-BE32-E72D297353CC}">
              <c16:uniqueId val="{00000000-E65B-4CCB-82C4-F1F6F90A5B34}"/>
            </c:ext>
          </c:extLst>
        </c:ser>
        <c:dLbls>
          <c:dLblPos val="outEnd"/>
          <c:showLegendKey val="0"/>
          <c:showVal val="1"/>
          <c:showCatName val="0"/>
          <c:showSerName val="0"/>
          <c:showPercent val="0"/>
          <c:showBubbleSize val="0"/>
        </c:dLbls>
        <c:gapWidth val="100"/>
        <c:axId val="259192512"/>
        <c:axId val="482929936"/>
      </c:barChart>
      <c:catAx>
        <c:axId val="25919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482929936"/>
        <c:crosses val="autoZero"/>
        <c:auto val="1"/>
        <c:lblAlgn val="ctr"/>
        <c:lblOffset val="100"/>
        <c:noMultiLvlLbl val="0"/>
      </c:catAx>
      <c:valAx>
        <c:axId val="4829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919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Dashboard.xlsx]Pivots!PivotTable12</c:name>
    <c:fmtId val="7"/>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t>Transmisson Vs Fuel Type</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A9E2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Pivots!$AY$3:$AY$4</c:f>
              <c:strCache>
                <c:ptCount val="1"/>
                <c:pt idx="0">
                  <c:v>CNG</c:v>
                </c:pt>
              </c:strCache>
            </c:strRef>
          </c:tx>
          <c:spPr>
            <a:solidFill>
              <a:srgbClr val="FFFF00"/>
            </a:solidFill>
            <a:ln>
              <a:noFill/>
            </a:ln>
            <a:effectLst/>
          </c:spPr>
          <c:invertIfNegative val="0"/>
          <c:cat>
            <c:strRef>
              <c:f>Pivots!$AX$5:$AX$7</c:f>
              <c:strCache>
                <c:ptCount val="2"/>
                <c:pt idx="0">
                  <c:v>Automatic</c:v>
                </c:pt>
                <c:pt idx="1">
                  <c:v>Manual</c:v>
                </c:pt>
              </c:strCache>
            </c:strRef>
          </c:cat>
          <c:val>
            <c:numRef>
              <c:f>Pivots!$AY$5:$AY$7</c:f>
              <c:numCache>
                <c:formatCode>General</c:formatCode>
                <c:ptCount val="2"/>
                <c:pt idx="1">
                  <c:v>2</c:v>
                </c:pt>
              </c:numCache>
            </c:numRef>
          </c:val>
          <c:extLst>
            <c:ext xmlns:c16="http://schemas.microsoft.com/office/drawing/2014/chart" uri="{C3380CC4-5D6E-409C-BE32-E72D297353CC}">
              <c16:uniqueId val="{00000000-8F52-4142-B72C-6D6CFD4F451E}"/>
            </c:ext>
          </c:extLst>
        </c:ser>
        <c:ser>
          <c:idx val="1"/>
          <c:order val="1"/>
          <c:tx>
            <c:strRef>
              <c:f>Pivots!$AZ$3:$AZ$4</c:f>
              <c:strCache>
                <c:ptCount val="1"/>
                <c:pt idx="0">
                  <c:v>Diesel</c:v>
                </c:pt>
              </c:strCache>
            </c:strRef>
          </c:tx>
          <c:spPr>
            <a:solidFill>
              <a:srgbClr val="002060"/>
            </a:solidFill>
            <a:ln>
              <a:noFill/>
            </a:ln>
            <a:effectLst/>
          </c:spPr>
          <c:invertIfNegative val="0"/>
          <c:cat>
            <c:strRef>
              <c:f>Pivots!$AX$5:$AX$7</c:f>
              <c:strCache>
                <c:ptCount val="2"/>
                <c:pt idx="0">
                  <c:v>Automatic</c:v>
                </c:pt>
                <c:pt idx="1">
                  <c:v>Manual</c:v>
                </c:pt>
              </c:strCache>
            </c:strRef>
          </c:cat>
          <c:val>
            <c:numRef>
              <c:f>Pivots!$AZ$5:$AZ$7</c:f>
              <c:numCache>
                <c:formatCode>General</c:formatCode>
                <c:ptCount val="2"/>
                <c:pt idx="0">
                  <c:v>12</c:v>
                </c:pt>
                <c:pt idx="1">
                  <c:v>48</c:v>
                </c:pt>
              </c:numCache>
            </c:numRef>
          </c:val>
          <c:extLst>
            <c:ext xmlns:c16="http://schemas.microsoft.com/office/drawing/2014/chart" uri="{C3380CC4-5D6E-409C-BE32-E72D297353CC}">
              <c16:uniqueId val="{00000010-8F52-4142-B72C-6D6CFD4F451E}"/>
            </c:ext>
          </c:extLst>
        </c:ser>
        <c:ser>
          <c:idx val="2"/>
          <c:order val="2"/>
          <c:tx>
            <c:strRef>
              <c:f>Pivots!$BA$3:$BA$4</c:f>
              <c:strCache>
                <c:ptCount val="1"/>
                <c:pt idx="0">
                  <c:v>Petrol</c:v>
                </c:pt>
              </c:strCache>
            </c:strRef>
          </c:tx>
          <c:spPr>
            <a:solidFill>
              <a:srgbClr val="FA9E24"/>
            </a:solidFill>
            <a:ln>
              <a:noFill/>
            </a:ln>
            <a:effectLst/>
          </c:spPr>
          <c:invertIfNegative val="0"/>
          <c:cat>
            <c:strRef>
              <c:f>Pivots!$AX$5:$AX$7</c:f>
              <c:strCache>
                <c:ptCount val="2"/>
                <c:pt idx="0">
                  <c:v>Automatic</c:v>
                </c:pt>
                <c:pt idx="1">
                  <c:v>Manual</c:v>
                </c:pt>
              </c:strCache>
            </c:strRef>
          </c:cat>
          <c:val>
            <c:numRef>
              <c:f>Pivots!$BA$5:$BA$7</c:f>
              <c:numCache>
                <c:formatCode>General</c:formatCode>
                <c:ptCount val="2"/>
                <c:pt idx="0">
                  <c:v>28</c:v>
                </c:pt>
                <c:pt idx="1">
                  <c:v>211</c:v>
                </c:pt>
              </c:numCache>
            </c:numRef>
          </c:val>
          <c:extLst>
            <c:ext xmlns:c16="http://schemas.microsoft.com/office/drawing/2014/chart" uri="{C3380CC4-5D6E-409C-BE32-E72D297353CC}">
              <c16:uniqueId val="{00000013-8F52-4142-B72C-6D6CFD4F451E}"/>
            </c:ext>
          </c:extLst>
        </c:ser>
        <c:dLbls>
          <c:showLegendKey val="0"/>
          <c:showVal val="0"/>
          <c:showCatName val="0"/>
          <c:showSerName val="0"/>
          <c:showPercent val="0"/>
          <c:showBubbleSize val="0"/>
        </c:dLbls>
        <c:gapWidth val="50"/>
        <c:overlap val="100"/>
        <c:axId val="315994240"/>
        <c:axId val="329930064"/>
      </c:barChart>
      <c:catAx>
        <c:axId val="3159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930064"/>
        <c:crosses val="autoZero"/>
        <c:auto val="1"/>
        <c:lblAlgn val="ctr"/>
        <c:lblOffset val="100"/>
        <c:noMultiLvlLbl val="0"/>
      </c:catAx>
      <c:valAx>
        <c:axId val="32993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599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a:t>Top 7 Cars</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Pivots!$L$103</c:f>
              <c:strCache>
                <c:ptCount val="1"/>
                <c:pt idx="0">
                  <c:v>Count of Car_Name_Proper</c:v>
                </c:pt>
              </c:strCache>
            </c:strRef>
          </c:tx>
          <c:spPr>
            <a:solidFill>
              <a:srgbClr val="FA9E24"/>
            </a:solidFill>
            <a:ln w="12700">
              <a:solidFill>
                <a:srgbClr val="00206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Pivots!$K$104:$K$110</c:f>
              <c:strCache>
                <c:ptCount val="7"/>
                <c:pt idx="0">
                  <c:v>City</c:v>
                </c:pt>
                <c:pt idx="1">
                  <c:v>Corolla Altis</c:v>
                </c:pt>
                <c:pt idx="2">
                  <c:v>Verna</c:v>
                </c:pt>
                <c:pt idx="3">
                  <c:v>Fortuner</c:v>
                </c:pt>
                <c:pt idx="4">
                  <c:v>Brio</c:v>
                </c:pt>
                <c:pt idx="5">
                  <c:v>Ciaz</c:v>
                </c:pt>
                <c:pt idx="6">
                  <c:v>Innova</c:v>
                </c:pt>
              </c:strCache>
            </c:strRef>
          </c:cat>
          <c:val>
            <c:numRef>
              <c:f>Pivots!$L$104:$L$110</c:f>
              <c:numCache>
                <c:formatCode>General</c:formatCode>
                <c:ptCount val="7"/>
                <c:pt idx="0">
                  <c:v>26</c:v>
                </c:pt>
                <c:pt idx="1">
                  <c:v>16</c:v>
                </c:pt>
                <c:pt idx="2">
                  <c:v>14</c:v>
                </c:pt>
                <c:pt idx="3">
                  <c:v>11</c:v>
                </c:pt>
                <c:pt idx="4">
                  <c:v>10</c:v>
                </c:pt>
                <c:pt idx="5">
                  <c:v>9</c:v>
                </c:pt>
                <c:pt idx="6">
                  <c:v>9</c:v>
                </c:pt>
              </c:numCache>
            </c:numRef>
          </c:val>
          <c:extLst>
            <c:ext xmlns:c16="http://schemas.microsoft.com/office/drawing/2014/chart" uri="{C3380CC4-5D6E-409C-BE32-E72D297353CC}">
              <c16:uniqueId val="{00000000-C72F-4992-A1D1-A4D9B57965CF}"/>
            </c:ext>
          </c:extLst>
        </c:ser>
        <c:dLbls>
          <c:showLegendKey val="0"/>
          <c:showVal val="0"/>
          <c:showCatName val="0"/>
          <c:showSerName val="0"/>
          <c:showPercent val="0"/>
          <c:showBubbleSize val="0"/>
        </c:dLbls>
        <c:gapWidth val="100"/>
        <c:axId val="1918378768"/>
        <c:axId val="657252480"/>
      </c:barChart>
      <c:catAx>
        <c:axId val="19183787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57252480"/>
        <c:crosses val="autoZero"/>
        <c:auto val="1"/>
        <c:lblAlgn val="ctr"/>
        <c:lblOffset val="100"/>
        <c:noMultiLvlLbl val="0"/>
      </c:catAx>
      <c:valAx>
        <c:axId val="657252480"/>
        <c:scaling>
          <c:orientation val="minMax"/>
        </c:scaling>
        <c:delete val="1"/>
        <c:axPos val="t"/>
        <c:numFmt formatCode="General" sourceLinked="1"/>
        <c:majorTickMark val="none"/>
        <c:minorTickMark val="none"/>
        <c:tickLblPos val="nextTo"/>
        <c:crossAx val="19183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28</xdr:col>
      <xdr:colOff>169333</xdr:colOff>
      <xdr:row>32</xdr:row>
      <xdr:rowOff>175243</xdr:rowOff>
    </xdr:from>
    <xdr:to>
      <xdr:col>32</xdr:col>
      <xdr:colOff>482600</xdr:colOff>
      <xdr:row>48</xdr:row>
      <xdr:rowOff>6743</xdr:rowOff>
    </xdr:to>
    <xdr:graphicFrame macro="">
      <xdr:nvGraphicFramePr>
        <xdr:cNvPr id="2" name="Chart 1">
          <a:extLst>
            <a:ext uri="{FF2B5EF4-FFF2-40B4-BE49-F238E27FC236}">
              <a16:creationId xmlns:a16="http://schemas.microsoft.com/office/drawing/2014/main" id="{C9071230-E983-4227-8F0B-689285B91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168089</xdr:colOff>
      <xdr:row>17</xdr:row>
      <xdr:rowOff>28754</xdr:rowOff>
    </xdr:from>
    <xdr:to>
      <xdr:col>32</xdr:col>
      <xdr:colOff>487455</xdr:colOff>
      <xdr:row>32</xdr:row>
      <xdr:rowOff>34588</xdr:rowOff>
    </xdr:to>
    <xdr:graphicFrame macro="">
      <xdr:nvGraphicFramePr>
        <xdr:cNvPr id="3" name="Chart 2">
          <a:extLst>
            <a:ext uri="{FF2B5EF4-FFF2-40B4-BE49-F238E27FC236}">
              <a16:creationId xmlns:a16="http://schemas.microsoft.com/office/drawing/2014/main" id="{285ACB5D-8C9C-410F-A0D1-413FDAE8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173182</xdr:colOff>
      <xdr:row>0</xdr:row>
      <xdr:rowOff>43132</xdr:rowOff>
    </xdr:from>
    <xdr:to>
      <xdr:col>32</xdr:col>
      <xdr:colOff>484909</xdr:colOff>
      <xdr:row>16</xdr:row>
      <xdr:rowOff>48490</xdr:rowOff>
    </xdr:to>
    <xdr:graphicFrame macro="">
      <xdr:nvGraphicFramePr>
        <xdr:cNvPr id="4" name="Chart 3">
          <a:extLst>
            <a:ext uri="{FF2B5EF4-FFF2-40B4-BE49-F238E27FC236}">
              <a16:creationId xmlns:a16="http://schemas.microsoft.com/office/drawing/2014/main" id="{5791896E-E617-433E-B24C-B287A9E8B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219808</xdr:colOff>
      <xdr:row>27</xdr:row>
      <xdr:rowOff>160734</xdr:rowOff>
    </xdr:from>
    <xdr:to>
      <xdr:col>19</xdr:col>
      <xdr:colOff>538266</xdr:colOff>
      <xdr:row>48</xdr:row>
      <xdr:rowOff>0</xdr:rowOff>
    </xdr:to>
    <xdr:graphicFrame macro="">
      <xdr:nvGraphicFramePr>
        <xdr:cNvPr id="6" name="Chart 5">
          <a:extLst>
            <a:ext uri="{FF2B5EF4-FFF2-40B4-BE49-F238E27FC236}">
              <a16:creationId xmlns:a16="http://schemas.microsoft.com/office/drawing/2014/main" id="{473C9F73-0947-47F5-8D36-5A1BFCE20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71887</xdr:colOff>
      <xdr:row>5</xdr:row>
      <xdr:rowOff>152114</xdr:rowOff>
    </xdr:from>
    <xdr:to>
      <xdr:col>28</xdr:col>
      <xdr:colOff>13480</xdr:colOff>
      <xdr:row>26</xdr:row>
      <xdr:rowOff>181422</xdr:rowOff>
    </xdr:to>
    <xdr:graphicFrame macro="">
      <xdr:nvGraphicFramePr>
        <xdr:cNvPr id="7" name="Chart 6">
          <a:extLst>
            <a:ext uri="{FF2B5EF4-FFF2-40B4-BE49-F238E27FC236}">
              <a16:creationId xmlns:a16="http://schemas.microsoft.com/office/drawing/2014/main" id="{DEA66204-5A93-4965-8DD3-C4DEAD031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208024</xdr:colOff>
      <xdr:row>5</xdr:row>
      <xdr:rowOff>155510</xdr:rowOff>
    </xdr:from>
    <xdr:to>
      <xdr:col>18</xdr:col>
      <xdr:colOff>553081</xdr:colOff>
      <xdr:row>26</xdr:row>
      <xdr:rowOff>166768</xdr:rowOff>
    </xdr:to>
    <xdr:graphicFrame macro="">
      <xdr:nvGraphicFramePr>
        <xdr:cNvPr id="8" name="Chart 7">
          <a:extLst>
            <a:ext uri="{FF2B5EF4-FFF2-40B4-BE49-F238E27FC236}">
              <a16:creationId xmlns:a16="http://schemas.microsoft.com/office/drawing/2014/main" id="{FCEDCA93-1196-4A94-882C-E7A9A8C5E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87923</xdr:colOff>
      <xdr:row>27</xdr:row>
      <xdr:rowOff>161192</xdr:rowOff>
    </xdr:from>
    <xdr:to>
      <xdr:col>28</xdr:col>
      <xdr:colOff>29308</xdr:colOff>
      <xdr:row>48</xdr:row>
      <xdr:rowOff>0</xdr:rowOff>
    </xdr:to>
    <xdr:graphicFrame macro="">
      <xdr:nvGraphicFramePr>
        <xdr:cNvPr id="9" name="Chart 8">
          <a:extLst>
            <a:ext uri="{FF2B5EF4-FFF2-40B4-BE49-F238E27FC236}">
              <a16:creationId xmlns:a16="http://schemas.microsoft.com/office/drawing/2014/main" id="{AA0B100B-2E68-41B6-9A84-FC55F6685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222418</xdr:colOff>
      <xdr:row>27</xdr:row>
      <xdr:rowOff>144634</xdr:rowOff>
    </xdr:from>
    <xdr:to>
      <xdr:col>11</xdr:col>
      <xdr:colOff>65649</xdr:colOff>
      <xdr:row>47</xdr:row>
      <xdr:rowOff>173940</xdr:rowOff>
    </xdr:to>
    <xdr:graphicFrame macro="">
      <xdr:nvGraphicFramePr>
        <xdr:cNvPr id="11" name="Chart 10">
          <a:extLst>
            <a:ext uri="{FF2B5EF4-FFF2-40B4-BE49-F238E27FC236}">
              <a16:creationId xmlns:a16="http://schemas.microsoft.com/office/drawing/2014/main" id="{F60D39E8-EE88-48DC-B4C3-CED3B33B0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94100</xdr:colOff>
      <xdr:row>30</xdr:row>
      <xdr:rowOff>166397</xdr:rowOff>
    </xdr:from>
    <xdr:to>
      <xdr:col>3</xdr:col>
      <xdr:colOff>111353</xdr:colOff>
      <xdr:row>48</xdr:row>
      <xdr:rowOff>1854</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63FF3740-382F-C5D3-F6D7-2ABE9FFC7B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4100" y="5473183"/>
              <a:ext cx="1854217" cy="3019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104874</xdr:colOff>
      <xdr:row>0</xdr:row>
      <xdr:rowOff>118798</xdr:rowOff>
    </xdr:from>
    <xdr:to>
      <xdr:col>3</xdr:col>
      <xdr:colOff>122127</xdr:colOff>
      <xdr:row>6</xdr:row>
      <xdr:rowOff>174171</xdr:rowOff>
    </xdr:to>
    <mc:AlternateContent xmlns:mc="http://schemas.openxmlformats.org/markup-compatibility/2006">
      <mc:Choice xmlns:a14="http://schemas.microsoft.com/office/drawing/2010/main" Requires="a14">
        <xdr:graphicFrame macro="">
          <xdr:nvGraphicFramePr>
            <xdr:cNvPr id="14" name="Fuel_Type">
              <a:extLst>
                <a:ext uri="{FF2B5EF4-FFF2-40B4-BE49-F238E27FC236}">
                  <a16:creationId xmlns:a16="http://schemas.microsoft.com/office/drawing/2014/main" id="{7966D87F-1557-AF12-331E-575285F17CCB}"/>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104874" y="118798"/>
              <a:ext cx="1854217" cy="1116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122681</xdr:colOff>
      <xdr:row>7</xdr:row>
      <xdr:rowOff>135372</xdr:rowOff>
    </xdr:from>
    <xdr:to>
      <xdr:col>3</xdr:col>
      <xdr:colOff>93307</xdr:colOff>
      <xdr:row>24</xdr:row>
      <xdr:rowOff>69979</xdr:rowOff>
    </xdr:to>
    <mc:AlternateContent xmlns:mc="http://schemas.openxmlformats.org/markup-compatibility/2006">
      <mc:Choice xmlns:a14="http://schemas.microsoft.com/office/drawing/2010/main" Requires="a14">
        <xdr:graphicFrame macro="">
          <xdr:nvGraphicFramePr>
            <xdr:cNvPr id="16" name="kms bins">
              <a:extLst>
                <a:ext uri="{FF2B5EF4-FFF2-40B4-BE49-F238E27FC236}">
                  <a16:creationId xmlns:a16="http://schemas.microsoft.com/office/drawing/2014/main" id="{FB8D52FF-F08C-BBE0-23DA-D43E887CE384}"/>
                </a:ext>
              </a:extLst>
            </xdr:cNvPr>
            <xdr:cNvGraphicFramePr/>
          </xdr:nvGraphicFramePr>
          <xdr:xfrm>
            <a:off x="0" y="0"/>
            <a:ext cx="0" cy="0"/>
          </xdr:xfrm>
          <a:graphic>
            <a:graphicData uri="http://schemas.microsoft.com/office/drawing/2010/slicer">
              <sle:slicer xmlns:sle="http://schemas.microsoft.com/office/drawing/2010/slicer" name="kms bins"/>
            </a:graphicData>
          </a:graphic>
        </xdr:graphicFrame>
      </mc:Choice>
      <mc:Fallback>
        <xdr:sp macro="" textlink="">
          <xdr:nvSpPr>
            <xdr:cNvPr id="0" name=""/>
            <xdr:cNvSpPr>
              <a:spLocks noTextEdit="1"/>
            </xdr:cNvSpPr>
          </xdr:nvSpPr>
          <xdr:spPr>
            <a:xfrm>
              <a:off x="122681" y="1373622"/>
              <a:ext cx="1807590" cy="294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101648</xdr:colOff>
      <xdr:row>25</xdr:row>
      <xdr:rowOff>20230</xdr:rowOff>
    </xdr:from>
    <xdr:to>
      <xdr:col>3</xdr:col>
      <xdr:colOff>101648</xdr:colOff>
      <xdr:row>30</xdr:row>
      <xdr:rowOff>26451</xdr:rowOff>
    </xdr:to>
    <mc:AlternateContent xmlns:mc="http://schemas.openxmlformats.org/markup-compatibility/2006">
      <mc:Choice xmlns:a14="http://schemas.microsoft.com/office/drawing/2010/main" Requires="a14">
        <xdr:graphicFrame macro="">
          <xdr:nvGraphicFramePr>
            <xdr:cNvPr id="17" name="Seller_Type">
              <a:extLst>
                <a:ext uri="{FF2B5EF4-FFF2-40B4-BE49-F238E27FC236}">
                  <a16:creationId xmlns:a16="http://schemas.microsoft.com/office/drawing/2014/main" id="{2BC6D983-8776-0C2B-202E-3F379A9F13FD}"/>
                </a:ext>
              </a:extLst>
            </xdr:cNvPr>
            <xdr:cNvGraphicFramePr/>
          </xdr:nvGraphicFramePr>
          <xdr:xfrm>
            <a:off x="0" y="0"/>
            <a:ext cx="0" cy="0"/>
          </xdr:xfrm>
          <a:graphic>
            <a:graphicData uri="http://schemas.microsoft.com/office/drawing/2010/slicer">
              <sle:slicer xmlns:sle="http://schemas.microsoft.com/office/drawing/2010/slicer" name="Seller_Type"/>
            </a:graphicData>
          </a:graphic>
        </xdr:graphicFrame>
      </mc:Choice>
      <mc:Fallback>
        <xdr:sp macro="" textlink="">
          <xdr:nvSpPr>
            <xdr:cNvPr id="0" name=""/>
            <xdr:cNvSpPr>
              <a:spLocks noTextEdit="1"/>
            </xdr:cNvSpPr>
          </xdr:nvSpPr>
          <xdr:spPr>
            <a:xfrm>
              <a:off x="101648" y="4442551"/>
              <a:ext cx="1836964" cy="890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217173</xdr:colOff>
      <xdr:row>5</xdr:row>
      <xdr:rowOff>162854</xdr:rowOff>
    </xdr:from>
    <xdr:to>
      <xdr:col>11</xdr:col>
      <xdr:colOff>54441</xdr:colOff>
      <xdr:row>26</xdr:row>
      <xdr:rowOff>177503</xdr:rowOff>
    </xdr:to>
    <xdr:graphicFrame macro="">
      <xdr:nvGraphicFramePr>
        <xdr:cNvPr id="18" name="Chart 17">
          <a:extLst>
            <a:ext uri="{FF2B5EF4-FFF2-40B4-BE49-F238E27FC236}">
              <a16:creationId xmlns:a16="http://schemas.microsoft.com/office/drawing/2014/main" id="{97ACAF96-645D-4E07-96F5-0BC4D29BA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335280</xdr:colOff>
      <xdr:row>6</xdr:row>
      <xdr:rowOff>106680</xdr:rowOff>
    </xdr:from>
    <xdr:to>
      <xdr:col>26</xdr:col>
      <xdr:colOff>335280</xdr:colOff>
      <xdr:row>25</xdr:row>
      <xdr:rowOff>144780</xdr:rowOff>
    </xdr:to>
    <xdr:graphicFrame macro="">
      <xdr:nvGraphicFramePr>
        <xdr:cNvPr id="3" name="Chart 2">
          <a:extLst>
            <a:ext uri="{FF2B5EF4-FFF2-40B4-BE49-F238E27FC236}">
              <a16:creationId xmlns:a16="http://schemas.microsoft.com/office/drawing/2014/main" id="{F51E7D01-BCDB-1BB1-1CD0-A422767F1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175260</xdr:rowOff>
    </xdr:from>
    <xdr:to>
      <xdr:col>2</xdr:col>
      <xdr:colOff>464820</xdr:colOff>
      <xdr:row>25</xdr:row>
      <xdr:rowOff>80010</xdr:rowOff>
    </xdr:to>
    <xdr:graphicFrame macro="">
      <xdr:nvGraphicFramePr>
        <xdr:cNvPr id="2" name="Chart 1">
          <a:extLst>
            <a:ext uri="{FF2B5EF4-FFF2-40B4-BE49-F238E27FC236}">
              <a16:creationId xmlns:a16="http://schemas.microsoft.com/office/drawing/2014/main" id="{C8183031-6EA8-63D8-4B31-977232F6E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314225</xdr:colOff>
      <xdr:row>9</xdr:row>
      <xdr:rowOff>30636</xdr:rowOff>
    </xdr:from>
    <xdr:to>
      <xdr:col>6</xdr:col>
      <xdr:colOff>164969</xdr:colOff>
      <xdr:row>24</xdr:row>
      <xdr:rowOff>63630</xdr:rowOff>
    </xdr:to>
    <xdr:graphicFrame macro="">
      <xdr:nvGraphicFramePr>
        <xdr:cNvPr id="3" name="Chart 2">
          <a:extLst>
            <a:ext uri="{FF2B5EF4-FFF2-40B4-BE49-F238E27FC236}">
              <a16:creationId xmlns:a16="http://schemas.microsoft.com/office/drawing/2014/main" id="{4791C0D5-B7D5-EF76-B446-4724DE144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54990</xdr:colOff>
      <xdr:row>8</xdr:row>
      <xdr:rowOff>128833</xdr:rowOff>
    </xdr:from>
    <xdr:to>
      <xdr:col>9</xdr:col>
      <xdr:colOff>149258</xdr:colOff>
      <xdr:row>23</xdr:row>
      <xdr:rowOff>161827</xdr:rowOff>
    </xdr:to>
    <xdr:graphicFrame macro="">
      <xdr:nvGraphicFramePr>
        <xdr:cNvPr id="4" name="Chart 3">
          <a:extLst>
            <a:ext uri="{FF2B5EF4-FFF2-40B4-BE49-F238E27FC236}">
              <a16:creationId xmlns:a16="http://schemas.microsoft.com/office/drawing/2014/main" id="{2992C45A-7396-46E4-43B3-F471885C0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xdr:row>
      <xdr:rowOff>0</xdr:rowOff>
    </xdr:from>
    <xdr:to>
      <xdr:col>20</xdr:col>
      <xdr:colOff>164026</xdr:colOff>
      <xdr:row>21</xdr:row>
      <xdr:rowOff>87512</xdr:rowOff>
    </xdr:to>
    <xdr:graphicFrame macro="">
      <xdr:nvGraphicFramePr>
        <xdr:cNvPr id="9" name="Chart 8">
          <a:extLst>
            <a:ext uri="{FF2B5EF4-FFF2-40B4-BE49-F238E27FC236}">
              <a16:creationId xmlns:a16="http://schemas.microsoft.com/office/drawing/2014/main" id="{2B87823E-20D7-4583-90F9-DE4AECC04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361361</xdr:colOff>
      <xdr:row>21</xdr:row>
      <xdr:rowOff>140616</xdr:rowOff>
    </xdr:from>
    <xdr:to>
      <xdr:col>25</xdr:col>
      <xdr:colOff>581319</xdr:colOff>
      <xdr:row>38</xdr:row>
      <xdr:rowOff>78557</xdr:rowOff>
    </xdr:to>
    <xdr:graphicFrame macro="">
      <xdr:nvGraphicFramePr>
        <xdr:cNvPr id="10" name="Chart 9">
          <a:extLst>
            <a:ext uri="{FF2B5EF4-FFF2-40B4-BE49-F238E27FC236}">
              <a16:creationId xmlns:a16="http://schemas.microsoft.com/office/drawing/2014/main" id="{A67D9702-76DD-A65B-0CE4-3CE958D02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604886</xdr:colOff>
      <xdr:row>16</xdr:row>
      <xdr:rowOff>156326</xdr:rowOff>
    </xdr:from>
    <xdr:to>
      <xdr:col>31</xdr:col>
      <xdr:colOff>337794</xdr:colOff>
      <xdr:row>37</xdr:row>
      <xdr:rowOff>47133</xdr:rowOff>
    </xdr:to>
    <xdr:graphicFrame macro="">
      <xdr:nvGraphicFramePr>
        <xdr:cNvPr id="13" name="Chart 12">
          <a:extLst>
            <a:ext uri="{FF2B5EF4-FFF2-40B4-BE49-F238E27FC236}">
              <a16:creationId xmlns:a16="http://schemas.microsoft.com/office/drawing/2014/main" id="{AC9C7621-081D-BD07-6BDE-04E285518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411178</xdr:colOff>
      <xdr:row>23</xdr:row>
      <xdr:rowOff>133539</xdr:rowOff>
    </xdr:from>
    <xdr:to>
      <xdr:col>38</xdr:col>
      <xdr:colOff>94307</xdr:colOff>
      <xdr:row>44</xdr:row>
      <xdr:rowOff>75445</xdr:rowOff>
    </xdr:to>
    <xdr:graphicFrame macro="">
      <xdr:nvGraphicFramePr>
        <xdr:cNvPr id="14" name="Chart 13">
          <a:extLst>
            <a:ext uri="{FF2B5EF4-FFF2-40B4-BE49-F238E27FC236}">
              <a16:creationId xmlns:a16="http://schemas.microsoft.com/office/drawing/2014/main" id="{6EEBA09F-9103-6777-F82F-EC1F77DB9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177297</xdr:colOff>
      <xdr:row>7</xdr:row>
      <xdr:rowOff>73183</xdr:rowOff>
    </xdr:from>
    <xdr:to>
      <xdr:col>41</xdr:col>
      <xdr:colOff>546980</xdr:colOff>
      <xdr:row>22</xdr:row>
      <xdr:rowOff>100343</xdr:rowOff>
    </xdr:to>
    <xdr:graphicFrame macro="">
      <xdr:nvGraphicFramePr>
        <xdr:cNvPr id="15" name="Chart 14">
          <a:extLst>
            <a:ext uri="{FF2B5EF4-FFF2-40B4-BE49-F238E27FC236}">
              <a16:creationId xmlns:a16="http://schemas.microsoft.com/office/drawing/2014/main" id="{AEF6B871-6A92-6E56-BF0E-FF1D388DD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139575</xdr:colOff>
      <xdr:row>11</xdr:row>
      <xdr:rowOff>54320</xdr:rowOff>
    </xdr:from>
    <xdr:to>
      <xdr:col>47</xdr:col>
      <xdr:colOff>550753</xdr:colOff>
      <xdr:row>26</xdr:row>
      <xdr:rowOff>81480</xdr:rowOff>
    </xdr:to>
    <xdr:graphicFrame macro="">
      <xdr:nvGraphicFramePr>
        <xdr:cNvPr id="16" name="Chart 15">
          <a:extLst>
            <a:ext uri="{FF2B5EF4-FFF2-40B4-BE49-F238E27FC236}">
              <a16:creationId xmlns:a16="http://schemas.microsoft.com/office/drawing/2014/main" id="{25FC6744-4B62-E435-9DA3-81B5215B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109396</xdr:colOff>
      <xdr:row>13</xdr:row>
      <xdr:rowOff>24142</xdr:rowOff>
    </xdr:from>
    <xdr:to>
      <xdr:col>52</xdr:col>
      <xdr:colOff>554525</xdr:colOff>
      <xdr:row>28</xdr:row>
      <xdr:rowOff>51302</xdr:rowOff>
    </xdr:to>
    <xdr:graphicFrame macro="">
      <xdr:nvGraphicFramePr>
        <xdr:cNvPr id="17" name="Chart 16">
          <a:extLst>
            <a:ext uri="{FF2B5EF4-FFF2-40B4-BE49-F238E27FC236}">
              <a16:creationId xmlns:a16="http://schemas.microsoft.com/office/drawing/2014/main" id="{8579AFE0-DC6D-A7AA-F828-631ABA82C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1203356</xdr:colOff>
      <xdr:row>83</xdr:row>
      <xdr:rowOff>46778</xdr:rowOff>
    </xdr:from>
    <xdr:to>
      <xdr:col>12</xdr:col>
      <xdr:colOff>433812</xdr:colOff>
      <xdr:row>98</xdr:row>
      <xdr:rowOff>73938</xdr:rowOff>
    </xdr:to>
    <xdr:graphicFrame macro="">
      <xdr:nvGraphicFramePr>
        <xdr:cNvPr id="18" name="Chart 17">
          <a:extLst>
            <a:ext uri="{FF2B5EF4-FFF2-40B4-BE49-F238E27FC236}">
              <a16:creationId xmlns:a16="http://schemas.microsoft.com/office/drawing/2014/main" id="{EEE23D9A-2E10-5F76-055D-D0C271F33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shka Garg" refreshedDate="45326.592732407407" createdVersion="8" refreshedVersion="8" minRefreshableVersion="3" recordCount="301" xr:uid="{5A3D638A-83DB-4991-801E-46E840C6CA74}">
  <cacheSource type="worksheet">
    <worksheetSource ref="A1:L301" sheet="Data"/>
  </cacheSource>
  <cacheFields count="11">
    <cacheField name="Car_Name" numFmtId="0">
      <sharedItems containsMixedTypes="1" containsNumber="1" containsInteger="1" minValue="800" maxValue="800" count="98">
        <s v="ritz"/>
        <s v="sx4"/>
        <s v="ciaz"/>
        <s v="wagon r"/>
        <s v="swift"/>
        <s v="vitara brezza"/>
        <s v="s cross"/>
        <s v="alto 800"/>
        <s v="ertiga"/>
        <s v="dzire"/>
        <s v="alto k10"/>
        <s v="ignis"/>
        <n v="800"/>
        <s v="baleno"/>
        <s v="omni"/>
        <s v="fortuner"/>
        <s v="innova"/>
        <s v="corolla altis"/>
        <s v="etios cross"/>
        <s v="etios g"/>
        <s v="etios liva"/>
        <s v="corolla"/>
        <s v="etios gd"/>
        <s v="camry"/>
        <s v="land cruiser"/>
        <s v="Royal Enfield Thunder 500"/>
        <s v="UM Renegade Mojave"/>
        <s v="KTM RC200"/>
        <s v="Bajaj Dominar 400"/>
        <s v="Royal Enfield Classic 350"/>
        <s v="KTM RC390"/>
        <s v="Hyosung GT250R"/>
        <s v="Royal Enfield Thunder 350"/>
        <s v="KTM 390 Duke "/>
        <s v="Mahindra Mojo XT300"/>
        <s v="Bajaj Pulsar RS200"/>
        <s v="Royal Enfield Bullet 350"/>
        <s v="Royal Enfield Classic 500"/>
        <s v="Bajaj Avenger 220"/>
        <s v="Bajaj Avenger 150"/>
        <s v="Honda CB Hornet 160R"/>
        <s v="Yamaha FZ S V 2.0"/>
        <s v="Yamaha FZ 16"/>
        <s v="TVS Apache RTR 160"/>
        <s v="Bajaj Pulsar 150"/>
        <s v="Honda CBR 150"/>
        <s v="Hero Extreme"/>
        <s v="Bajaj Avenger 220 dtsi"/>
        <s v="Bajaj Avenger 150 street"/>
        <s v="Yamaha FZ  v 2.0"/>
        <s v="Bajaj Pulsar  NS 200"/>
        <s v="Bajaj Pulsar 220 F"/>
        <s v="TVS Apache RTR 180"/>
        <s v="Hero Passion X pro"/>
        <s v="Bajaj Pulsar NS 200"/>
        <s v="Yamaha Fazer "/>
        <s v="Honda Activa 4G"/>
        <s v="TVS Sport "/>
        <s v="Honda Dream Yuga "/>
        <s v="Bajaj Avenger Street 220"/>
        <s v="Hero Splender iSmart"/>
        <s v="Activa 3g"/>
        <s v="Hero Passion Pro"/>
        <s v="Honda CB Trigger"/>
        <s v="Yamaha FZ S "/>
        <s v="Bajaj Pulsar 135 LS"/>
        <s v="Activa 4g"/>
        <s v="Honda CB Unicorn"/>
        <s v="Hero Honda CBZ extreme"/>
        <s v="Honda Karizma"/>
        <s v="Honda Activa 125"/>
        <s v="TVS Jupyter"/>
        <s v="Hero Honda Passion Pro"/>
        <s v="Hero Splender Plus"/>
        <s v="Honda CB Shine"/>
        <s v="Bajaj Discover 100"/>
        <s v="Suzuki Access 125"/>
        <s v="TVS Wego"/>
        <s v="Honda CB twister"/>
        <s v="Hero Glamour"/>
        <s v="Hero Super Splendor"/>
        <s v="Bajaj Discover 125"/>
        <s v="Hero Hunk"/>
        <s v="Hero  Ignitor Disc"/>
        <s v="Hero  CBZ Xtreme"/>
        <s v="Bajaj  ct 100"/>
        <s v="i20"/>
        <s v="grand i10"/>
        <s v="i10"/>
        <s v="eon"/>
        <s v="xcent"/>
        <s v="elantra"/>
        <s v="creta"/>
        <s v="verna"/>
        <s v="city"/>
        <s v="brio"/>
        <s v="amaze"/>
        <s v="jazz"/>
      </sharedItems>
    </cacheField>
    <cacheField name="Year" numFmtId="0">
      <sharedItems containsSemiMixedTypes="0" containsString="0" containsNumber="1" containsInteger="1" minValue="2003" maxValue="2018" count="16">
        <n v="2014"/>
        <n v="2013"/>
        <n v="2017"/>
        <n v="2011"/>
        <n v="2018"/>
        <n v="2015"/>
        <n v="2016"/>
        <n v="2009"/>
        <n v="2010"/>
        <n v="2012"/>
        <n v="2003"/>
        <n v="2008"/>
        <n v="2006"/>
        <n v="2005"/>
        <n v="2004"/>
        <n v="2007"/>
      </sharedItems>
    </cacheField>
    <cacheField name="Selling_Price" numFmtId="0">
      <sharedItems containsSemiMixedTypes="0" containsString="0" containsNumber="1" minValue="0.1" maxValue="35"/>
    </cacheField>
    <cacheField name="Present_Price" numFmtId="0">
      <sharedItems containsSemiMixedTypes="0" containsString="0" containsNumber="1" minValue="0.32" maxValue="92.6"/>
    </cacheField>
    <cacheField name="Kms_Driven" numFmtId="0">
      <sharedItems containsSemiMixedTypes="0" containsString="0" containsNumber="1" containsInteger="1" minValue="500" maxValue="500000" count="206">
        <n v="27000"/>
        <n v="43000"/>
        <n v="6900"/>
        <n v="5200"/>
        <n v="42450"/>
        <n v="2071"/>
        <n v="18796"/>
        <n v="33429"/>
        <n v="20273"/>
        <n v="42367"/>
        <n v="2135"/>
        <n v="51000"/>
        <n v="15000"/>
        <n v="26000"/>
        <n v="77427"/>
        <n v="41678"/>
        <n v="35500"/>
        <n v="41442"/>
        <n v="25000"/>
        <n v="2400"/>
        <n v="50000"/>
        <n v="45280"/>
        <n v="56879"/>
        <n v="20000"/>
        <n v="55138"/>
        <n v="16200"/>
        <n v="44542"/>
        <n v="45000"/>
        <n v="51439"/>
        <n v="54200"/>
        <n v="39000"/>
        <n v="49998"/>
        <n v="48767"/>
        <n v="127000"/>
        <n v="10079"/>
        <n v="62000"/>
        <n v="24524"/>
        <n v="46706"/>
        <n v="58000"/>
        <n v="45780"/>
        <n v="64532"/>
        <n v="65000"/>
        <n v="25870"/>
        <n v="37000"/>
        <n v="104707"/>
        <n v="40000"/>
        <n v="135000"/>
        <n v="90000"/>
        <n v="70000"/>
        <n v="40534"/>
        <n v="39485"/>
        <n v="41000"/>
        <n v="40001"/>
        <n v="40588"/>
        <n v="78000"/>
        <n v="47000"/>
        <n v="6000"/>
        <n v="11000"/>
        <n v="59000"/>
        <n v="88000"/>
        <n v="12000"/>
        <n v="71000"/>
        <n v="56001"/>
        <n v="83000"/>
        <n v="36000"/>
        <n v="72000"/>
        <n v="135154"/>
        <n v="80000"/>
        <n v="89000"/>
        <n v="23000"/>
        <n v="38000"/>
        <n v="197176"/>
        <n v="142000"/>
        <n v="56000"/>
        <n v="58242"/>
        <n v="75000"/>
        <n v="29000"/>
        <n v="8700"/>
        <n v="50024"/>
        <n v="3000"/>
        <n v="1400"/>
        <n v="4000"/>
        <n v="1200"/>
        <n v="4100"/>
        <n v="21700"/>
        <n v="16500"/>
        <n v="18000"/>
        <n v="7000"/>
        <n v="35000"/>
        <n v="17000"/>
        <n v="17500"/>
        <n v="33000"/>
        <n v="14000"/>
        <n v="5400"/>
        <n v="5700"/>
        <n v="46500"/>
        <n v="11500"/>
        <n v="1300"/>
        <n v="5000"/>
        <n v="3500"/>
        <n v="500"/>
        <n v="11800"/>
        <n v="23500"/>
        <n v="16000"/>
        <n v="16600"/>
        <n v="32000"/>
        <n v="19000"/>
        <n v="24000"/>
        <n v="31000"/>
        <n v="13000"/>
        <n v="8000"/>
        <n v="4300"/>
        <n v="8600"/>
        <n v="14500"/>
        <n v="1000"/>
        <n v="42000"/>
        <n v="5500"/>
        <n v="6700"/>
        <n v="13700"/>
        <n v="38600"/>
        <n v="30000"/>
        <n v="213000"/>
        <n v="60000"/>
        <n v="21000"/>
        <n v="1900"/>
        <n v="22000"/>
        <n v="55000"/>
        <n v="49000"/>
        <n v="500000"/>
        <n v="53000"/>
        <n v="92233"/>
        <n v="28200"/>
        <n v="53460"/>
        <n v="28282"/>
        <n v="3493"/>
        <n v="12479"/>
        <n v="34797"/>
        <n v="3435"/>
        <n v="21125"/>
        <n v="35775"/>
        <n v="43535"/>
        <n v="22671"/>
        <n v="31604"/>
        <n v="20114"/>
        <n v="36100"/>
        <n v="12500"/>
        <n v="45078"/>
        <n v="38488"/>
        <n v="77632"/>
        <n v="61381"/>
        <n v="36198"/>
        <n v="22517"/>
        <n v="24678"/>
        <n v="57000"/>
        <n v="52132"/>
        <n v="15001"/>
        <n v="12900"/>
        <n v="4492"/>
        <n v="15141"/>
        <n v="11849"/>
        <n v="68000"/>
        <n v="60241"/>
        <n v="23709"/>
        <n v="32322"/>
        <n v="35866"/>
        <n v="34000"/>
        <n v="35934"/>
        <n v="56701"/>
        <n v="31427"/>
        <n v="48000"/>
        <n v="54242"/>
        <n v="53675"/>
        <n v="49562"/>
        <n v="40324"/>
        <n v="36054"/>
        <n v="29223"/>
        <n v="5600"/>
        <n v="40023"/>
        <n v="16002"/>
        <n v="40026"/>
        <n v="21200"/>
        <n v="19434"/>
        <n v="18828"/>
        <n v="69341"/>
        <n v="69562"/>
        <n v="27600"/>
        <n v="61203"/>
        <n v="30753"/>
        <n v="24800"/>
        <n v="21780"/>
        <n v="40126"/>
        <n v="14465"/>
        <n v="50456"/>
        <n v="63000"/>
        <n v="9010"/>
        <n v="9800"/>
        <n v="15059"/>
        <n v="28569"/>
        <n v="44000"/>
        <n v="10980"/>
        <n v="33019"/>
        <n v="60076"/>
        <n v="33988"/>
        <n v="87934"/>
        <n v="9000"/>
        <n v="5464"/>
      </sharedItems>
    </cacheField>
    <cacheField name="Fuel_Type" numFmtId="0">
      <sharedItems count="3">
        <s v="Petrol"/>
        <s v="Diesel"/>
        <s v="CNG"/>
      </sharedItems>
    </cacheField>
    <cacheField name="Seller_Type" numFmtId="0">
      <sharedItems count="2">
        <s v="Dealer"/>
        <s v="Individual"/>
      </sharedItems>
    </cacheField>
    <cacheField name="Transmission" numFmtId="0">
      <sharedItems count="2">
        <s v="Manual"/>
        <s v="Automatic"/>
      </sharedItems>
    </cacheField>
    <cacheField name="Owner" numFmtId="0">
      <sharedItems containsSemiMixedTypes="0" containsString="0" containsNumber="1" containsInteger="1" minValue="0" maxValue="3" count="3">
        <n v="0"/>
        <n v="1"/>
        <n v="3"/>
      </sharedItems>
    </cacheField>
    <cacheField name="pp-sp" numFmtId="0">
      <sharedItems containsSemiMixedTypes="0" containsString="0" containsNumber="1" minValue="3.0000000000000027E-2" maxValue="57.599999999999994"/>
    </cacheField>
    <cacheField name="kms bins" numFmtId="0">
      <sharedItems count="12">
        <s v="20-30k"/>
        <s v="40-50k"/>
        <s v="0-10k"/>
        <s v="10-20k"/>
        <s v="30-40k"/>
        <s v="50-60k"/>
        <s v="70-80k"/>
        <s v="1-2L"/>
        <s v="60-70k"/>
        <s v="80-90k"/>
        <s v="2-5L"/>
        <s v="90-100k"/>
      </sharedItems>
    </cacheField>
  </cacheFields>
  <extLst>
    <ext xmlns:x14="http://schemas.microsoft.com/office/spreadsheetml/2009/9/main" uri="{725AE2AE-9491-48be-B2B4-4EB974FC3084}">
      <x14:pivotCacheDefinition pivotCacheId="11837525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shka Garg" refreshedDate="45327.579837847225" createdVersion="8" refreshedVersion="8" minRefreshableVersion="3" recordCount="300" xr:uid="{D5835B3F-98AC-4BDA-BD09-1E7552B07CCA}">
  <cacheSource type="worksheet">
    <worksheetSource ref="A1:J301" sheet="Data"/>
  </cacheSource>
  <cacheFields count="10">
    <cacheField name="Car_Name" numFmtId="0">
      <sharedItems containsMixedTypes="1" containsNumber="1" containsInteger="1" minValue="800" maxValue="800" count="98">
        <s v="ritz"/>
        <s v="sx4"/>
        <s v="ciaz"/>
        <s v="wagon r"/>
        <s v="swift"/>
        <s v="vitara brezza"/>
        <s v="s cross"/>
        <s v="alto 800"/>
        <s v="ertiga"/>
        <s v="dzire"/>
        <s v="alto k10"/>
        <s v="ignis"/>
        <s v="baleno"/>
        <s v="omni"/>
        <s v="fortuner"/>
        <s v="innova"/>
        <s v="corolla altis"/>
        <s v="etios cross"/>
        <s v="etios g"/>
        <s v="etios liva"/>
        <s v="corolla"/>
        <s v="etios gd"/>
        <s v="camry"/>
        <s v="land cruiser"/>
        <s v="Royal Enfield Thunder 500"/>
        <s v="UM Renegade Mojave"/>
        <s v="KTM RC200"/>
        <s v="Bajaj Dominar 400"/>
        <s v="Royal Enfield Classic 350"/>
        <s v="KTM RC390"/>
        <s v="Hyosung GT250R"/>
        <s v="Royal Enfield Thunder 350"/>
        <s v="KTM 390 Duke "/>
        <s v="Mahindra Mojo XT300"/>
        <s v="Bajaj Pulsar RS200"/>
        <s v="Royal Enfield Bullet 350"/>
        <s v="Royal Enfield Classic 500"/>
        <s v="Bajaj Avenger 220"/>
        <s v="Bajaj Avenger 150"/>
        <s v="Honda CB Hornet 160R"/>
        <s v="Yamaha FZ S V 2.0"/>
        <s v="Yamaha FZ 16"/>
        <s v="TVS Apache RTR 160"/>
        <s v="Bajaj Pulsar 150"/>
        <s v="Honda CBR 150"/>
        <s v="Hero Extreme"/>
        <s v="Bajaj Avenger 220 dtsi"/>
        <s v="Bajaj Avenger 150 street"/>
        <s v="Yamaha FZ  v 2.0"/>
        <s v="Bajaj Pulsar  NS 200"/>
        <s v="Bajaj Pulsar 220 F"/>
        <s v="TVS Apache RTR 180"/>
        <s v="Hero Passion X pro"/>
        <s v="Bajaj Pulsar NS 200"/>
        <s v="Yamaha Fazer "/>
        <s v="Honda Activa 4G"/>
        <s v="TVS Sport "/>
        <s v="Honda Dream Yuga "/>
        <s v="Bajaj Avenger Street 220"/>
        <s v="Hero Splender iSmart"/>
        <s v="Activa 3g"/>
        <s v="Hero Passion Pro"/>
        <s v="Honda CB Trigger"/>
        <s v="Yamaha FZ S "/>
        <s v="Bajaj Pulsar 135 LS"/>
        <s v="Activa 4g"/>
        <s v="Honda CB Unicorn"/>
        <s v="Hero Honda CBZ extreme"/>
        <s v="Honda Karizma"/>
        <s v="Honda Activa 125"/>
        <s v="TVS Jupyter"/>
        <s v="Hero Honda Passion Pro"/>
        <s v="Hero Splender Plus"/>
        <s v="Honda CB Shine"/>
        <s v="Bajaj Discover 100"/>
        <s v="Suzuki Access 125"/>
        <s v="TVS Wego"/>
        <s v="Honda CB twister"/>
        <s v="Hero Glamour"/>
        <s v="Hero Super Splendor"/>
        <s v="Bajaj Discover 125"/>
        <s v="Hero Hunk"/>
        <s v="Hero  Ignitor Disc"/>
        <s v="Hero  CBZ Xtreme"/>
        <s v="Bajaj  ct 100"/>
        <s v="i20"/>
        <s v="grand i10"/>
        <s v="i10"/>
        <s v="eon"/>
        <s v="xcent"/>
        <s v="elantra"/>
        <s v="creta"/>
        <s v="verna"/>
        <s v="city"/>
        <s v="brio"/>
        <s v="amaze"/>
        <s v="jazz"/>
        <n v="800" u="1"/>
      </sharedItems>
    </cacheField>
    <cacheField name="Car_Name_Proper" numFmtId="0">
      <sharedItems count="97">
        <s v="Ritz"/>
        <s v="Sx4"/>
        <s v="Ciaz"/>
        <s v="Wagon R"/>
        <s v="Swift"/>
        <s v="Vitara Brezza"/>
        <s v="S Cross"/>
        <s v="Alto 800"/>
        <s v="Ertiga"/>
        <s v="Dzire"/>
        <s v="Alto K10"/>
        <s v="Ignis"/>
        <s v="Baleno"/>
        <s v="Omni"/>
        <s v="Fortuner"/>
        <s v="Innova"/>
        <s v="Corolla Altis"/>
        <s v="Etios Cross"/>
        <s v="Etios G"/>
        <s v="Etios Liva"/>
        <s v="Corolla"/>
        <s v="Etios Gd"/>
        <s v="Camry"/>
        <s v="Land Cruiser"/>
        <s v="Royal Enfield Thunder 500"/>
        <s v="Um Renegade Mojave"/>
        <s v="Ktm Rc200"/>
        <s v="Bajaj Dominar 400"/>
        <s v="Royal Enfield Classic 350"/>
        <s v="Ktm Rc390"/>
        <s v="Hyosung Gt250R"/>
        <s v="Royal Enfield Thunder 350"/>
        <s v="Ktm 390 Duke "/>
        <s v="Mahindra Mojo Xt300"/>
        <s v="Bajaj Pulsar Rs200"/>
        <s v="Royal Enfield Bullet 350"/>
        <s v="Royal Enfield Classic 500"/>
        <s v="Bajaj Avenger 220"/>
        <s v="Bajaj Avenger 150"/>
        <s v="Honda Cb Hornet 160R"/>
        <s v="Yamaha Fz S V 2.0"/>
        <s v="Yamaha Fz 16"/>
        <s v="Tvs Apache Rtr 160"/>
        <s v="Bajaj Pulsar 150"/>
        <s v="Honda Cbr 150"/>
        <s v="Hero Extreme"/>
        <s v="Bajaj Avenger 220 Dtsi"/>
        <s v="Bajaj Avenger 150 Street"/>
        <s v="Yamaha Fz  V 2.0"/>
        <s v="Bajaj Pulsar  Ns 200"/>
        <s v="Bajaj Pulsar 220 F"/>
        <s v="Tvs Apache Rtr 180"/>
        <s v="Hero Passion X Pro"/>
        <s v="Bajaj Pulsar Ns 200"/>
        <s v="Yamaha Fazer "/>
        <s v="Honda Activa 4G"/>
        <s v="Tvs Sport "/>
        <s v="Honda Dream Yuga "/>
        <s v="Bajaj Avenger Street 220"/>
        <s v="Hero Splender Ismart"/>
        <s v="Activa 3G"/>
        <s v="Hero Passion Pro"/>
        <s v="Honda Cb Trigger"/>
        <s v="Yamaha Fz S "/>
        <s v="Bajaj Pulsar 135 Ls"/>
        <s v="Activa 4G"/>
        <s v="Honda Cb Unicorn"/>
        <s v="Hero Honda Cbz Extreme"/>
        <s v="Honda Karizma"/>
        <s v="Honda Activa 125"/>
        <s v="Tvs Jupyter"/>
        <s v="Hero Honda Passion Pro"/>
        <s v="Hero Splender Plus"/>
        <s v="Honda Cb Shine"/>
        <s v="Bajaj Discover 100"/>
        <s v="Suzuki Access 125"/>
        <s v="Tvs Wego"/>
        <s v="Honda Cb Twister"/>
        <s v="Hero Glamour"/>
        <s v="Hero Super Splendor"/>
        <s v="Bajaj Discover 125"/>
        <s v="Hero Hunk"/>
        <s v="Hero  Ignitor Disc"/>
        <s v="Hero  Cbz Xtreme"/>
        <s v="Bajaj  Ct 100"/>
        <s v="I20"/>
        <s v="Grand I10"/>
        <s v="I10"/>
        <s v="Eon"/>
        <s v="Xcent"/>
        <s v="Elantra"/>
        <s v="Creta"/>
        <s v="Verna"/>
        <s v="City"/>
        <s v="Brio"/>
        <s v="Amaze"/>
        <s v="Jazz"/>
      </sharedItems>
    </cacheField>
    <cacheField name="Year" numFmtId="0">
      <sharedItems containsSemiMixedTypes="0" containsString="0" containsNumber="1" containsInteger="1" minValue="2003" maxValue="2018"/>
    </cacheField>
    <cacheField name="Selling_Price" numFmtId="0">
      <sharedItems containsSemiMixedTypes="0" containsString="0" containsNumber="1" minValue="0.1" maxValue="35"/>
    </cacheField>
    <cacheField name="Present_Price" numFmtId="0">
      <sharedItems containsSemiMixedTypes="0" containsString="0" containsNumber="1" minValue="0.32" maxValue="92.6"/>
    </cacheField>
    <cacheField name="Kms_Driven" numFmtId="0">
      <sharedItems containsSemiMixedTypes="0" containsString="0" containsNumber="1" containsInteger="1" minValue="500" maxValue="213000"/>
    </cacheField>
    <cacheField name="Fuel_Type" numFmtId="0">
      <sharedItems count="3">
        <s v="Petrol"/>
        <s v="Diesel"/>
        <s v="CNG"/>
      </sharedItems>
    </cacheField>
    <cacheField name="Seller_Type" numFmtId="0">
      <sharedItems count="2">
        <s v="Dealer"/>
        <s v="Individual"/>
      </sharedItems>
    </cacheField>
    <cacheField name="Transmission" numFmtId="0">
      <sharedItems count="2">
        <s v="Manual"/>
        <s v="Automatic"/>
      </sharedItems>
    </cacheField>
    <cacheField name="Owner"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209989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n v="3.35"/>
    <n v="5.59"/>
    <x v="0"/>
    <x v="0"/>
    <x v="0"/>
    <x v="0"/>
    <x v="0"/>
    <n v="2.2399999999999998"/>
    <x v="0"/>
  </r>
  <r>
    <x v="1"/>
    <x v="1"/>
    <n v="4.75"/>
    <n v="9.5399999999999991"/>
    <x v="1"/>
    <x v="1"/>
    <x v="0"/>
    <x v="0"/>
    <x v="0"/>
    <n v="4.7899999999999991"/>
    <x v="1"/>
  </r>
  <r>
    <x v="2"/>
    <x v="2"/>
    <n v="7.25"/>
    <n v="9.85"/>
    <x v="2"/>
    <x v="0"/>
    <x v="0"/>
    <x v="0"/>
    <x v="0"/>
    <n v="2.5999999999999996"/>
    <x v="2"/>
  </r>
  <r>
    <x v="3"/>
    <x v="3"/>
    <n v="2.85"/>
    <n v="4.1500000000000004"/>
    <x v="3"/>
    <x v="0"/>
    <x v="0"/>
    <x v="0"/>
    <x v="0"/>
    <n v="1.3000000000000003"/>
    <x v="2"/>
  </r>
  <r>
    <x v="4"/>
    <x v="0"/>
    <n v="4.5999999999999996"/>
    <n v="6.87"/>
    <x v="4"/>
    <x v="1"/>
    <x v="0"/>
    <x v="0"/>
    <x v="0"/>
    <n v="2.2700000000000005"/>
    <x v="1"/>
  </r>
  <r>
    <x v="5"/>
    <x v="4"/>
    <n v="9.25"/>
    <n v="9.83"/>
    <x v="5"/>
    <x v="1"/>
    <x v="0"/>
    <x v="0"/>
    <x v="0"/>
    <n v="0.58000000000000007"/>
    <x v="2"/>
  </r>
  <r>
    <x v="2"/>
    <x v="5"/>
    <n v="6.75"/>
    <n v="8.1199999999999992"/>
    <x v="6"/>
    <x v="0"/>
    <x v="0"/>
    <x v="0"/>
    <x v="0"/>
    <n v="1.3699999999999992"/>
    <x v="3"/>
  </r>
  <r>
    <x v="6"/>
    <x v="5"/>
    <n v="6.5"/>
    <n v="8.61"/>
    <x v="7"/>
    <x v="1"/>
    <x v="0"/>
    <x v="0"/>
    <x v="0"/>
    <n v="2.1099999999999994"/>
    <x v="4"/>
  </r>
  <r>
    <x v="2"/>
    <x v="6"/>
    <n v="8.75"/>
    <n v="8.89"/>
    <x v="8"/>
    <x v="1"/>
    <x v="0"/>
    <x v="0"/>
    <x v="0"/>
    <n v="0.14000000000000057"/>
    <x v="0"/>
  </r>
  <r>
    <x v="2"/>
    <x v="5"/>
    <n v="7.45"/>
    <n v="8.92"/>
    <x v="9"/>
    <x v="1"/>
    <x v="0"/>
    <x v="0"/>
    <x v="0"/>
    <n v="1.4699999999999998"/>
    <x v="1"/>
  </r>
  <r>
    <x v="7"/>
    <x v="2"/>
    <n v="2.85"/>
    <n v="3.6"/>
    <x v="10"/>
    <x v="0"/>
    <x v="0"/>
    <x v="0"/>
    <x v="0"/>
    <n v="0.75"/>
    <x v="2"/>
  </r>
  <r>
    <x v="2"/>
    <x v="5"/>
    <n v="6.85"/>
    <n v="10.38"/>
    <x v="11"/>
    <x v="1"/>
    <x v="0"/>
    <x v="0"/>
    <x v="0"/>
    <n v="3.5300000000000011"/>
    <x v="5"/>
  </r>
  <r>
    <x v="2"/>
    <x v="5"/>
    <n v="7.5"/>
    <n v="9.94"/>
    <x v="12"/>
    <x v="0"/>
    <x v="0"/>
    <x v="1"/>
    <x v="0"/>
    <n v="2.4399999999999995"/>
    <x v="3"/>
  </r>
  <r>
    <x v="8"/>
    <x v="5"/>
    <n v="6.1"/>
    <n v="7.71"/>
    <x v="13"/>
    <x v="0"/>
    <x v="0"/>
    <x v="0"/>
    <x v="0"/>
    <n v="1.6100000000000003"/>
    <x v="0"/>
  </r>
  <r>
    <x v="9"/>
    <x v="7"/>
    <n v="2.25"/>
    <n v="7.21"/>
    <x v="14"/>
    <x v="0"/>
    <x v="0"/>
    <x v="0"/>
    <x v="0"/>
    <n v="4.96"/>
    <x v="6"/>
  </r>
  <r>
    <x v="8"/>
    <x v="6"/>
    <n v="7.75"/>
    <n v="10.79"/>
    <x v="1"/>
    <x v="1"/>
    <x v="0"/>
    <x v="0"/>
    <x v="0"/>
    <n v="3.0399999999999991"/>
    <x v="1"/>
  </r>
  <r>
    <x v="8"/>
    <x v="5"/>
    <n v="7.25"/>
    <n v="10.79"/>
    <x v="15"/>
    <x v="1"/>
    <x v="0"/>
    <x v="0"/>
    <x v="0"/>
    <n v="3.5399999999999991"/>
    <x v="1"/>
  </r>
  <r>
    <x v="8"/>
    <x v="6"/>
    <n v="7.75"/>
    <n v="10.79"/>
    <x v="1"/>
    <x v="1"/>
    <x v="0"/>
    <x v="0"/>
    <x v="0"/>
    <n v="3.0399999999999991"/>
    <x v="1"/>
  </r>
  <r>
    <x v="3"/>
    <x v="5"/>
    <n v="3.25"/>
    <n v="5.09"/>
    <x v="16"/>
    <x v="2"/>
    <x v="0"/>
    <x v="0"/>
    <x v="0"/>
    <n v="1.8399999999999999"/>
    <x v="4"/>
  </r>
  <r>
    <x v="1"/>
    <x v="8"/>
    <n v="2.65"/>
    <n v="7.98"/>
    <x v="17"/>
    <x v="0"/>
    <x v="0"/>
    <x v="0"/>
    <x v="0"/>
    <n v="5.33"/>
    <x v="1"/>
  </r>
  <r>
    <x v="10"/>
    <x v="6"/>
    <n v="2.85"/>
    <n v="3.95"/>
    <x v="18"/>
    <x v="0"/>
    <x v="0"/>
    <x v="0"/>
    <x v="0"/>
    <n v="1.1000000000000001"/>
    <x v="0"/>
  </r>
  <r>
    <x v="11"/>
    <x v="2"/>
    <n v="4.9000000000000004"/>
    <n v="5.71"/>
    <x v="19"/>
    <x v="0"/>
    <x v="0"/>
    <x v="0"/>
    <x v="0"/>
    <n v="0.80999999999999961"/>
    <x v="2"/>
  </r>
  <r>
    <x v="1"/>
    <x v="3"/>
    <n v="4.4000000000000004"/>
    <n v="8.01"/>
    <x v="20"/>
    <x v="0"/>
    <x v="0"/>
    <x v="1"/>
    <x v="0"/>
    <n v="3.6099999999999994"/>
    <x v="1"/>
  </r>
  <r>
    <x v="10"/>
    <x v="0"/>
    <n v="2.5"/>
    <n v="3.46"/>
    <x v="21"/>
    <x v="0"/>
    <x v="0"/>
    <x v="0"/>
    <x v="0"/>
    <n v="0.96"/>
    <x v="1"/>
  </r>
  <r>
    <x v="3"/>
    <x v="1"/>
    <n v="2.9"/>
    <n v="4.41"/>
    <x v="22"/>
    <x v="0"/>
    <x v="0"/>
    <x v="0"/>
    <x v="0"/>
    <n v="1.5100000000000002"/>
    <x v="5"/>
  </r>
  <r>
    <x v="4"/>
    <x v="3"/>
    <n v="3"/>
    <n v="4.99"/>
    <x v="23"/>
    <x v="0"/>
    <x v="0"/>
    <x v="0"/>
    <x v="0"/>
    <n v="1.9900000000000002"/>
    <x v="3"/>
  </r>
  <r>
    <x v="4"/>
    <x v="1"/>
    <n v="4.1500000000000004"/>
    <n v="5.87"/>
    <x v="24"/>
    <x v="0"/>
    <x v="0"/>
    <x v="0"/>
    <x v="0"/>
    <n v="1.7199999999999998"/>
    <x v="5"/>
  </r>
  <r>
    <x v="4"/>
    <x v="2"/>
    <n v="6"/>
    <n v="6.49"/>
    <x v="25"/>
    <x v="0"/>
    <x v="1"/>
    <x v="0"/>
    <x v="0"/>
    <n v="0.49000000000000021"/>
    <x v="3"/>
  </r>
  <r>
    <x v="10"/>
    <x v="8"/>
    <n v="1.95"/>
    <n v="3.95"/>
    <x v="26"/>
    <x v="0"/>
    <x v="0"/>
    <x v="0"/>
    <x v="0"/>
    <n v="2"/>
    <x v="1"/>
  </r>
  <r>
    <x v="2"/>
    <x v="5"/>
    <n v="7.45"/>
    <n v="10.38"/>
    <x v="27"/>
    <x v="1"/>
    <x v="0"/>
    <x v="0"/>
    <x v="0"/>
    <n v="2.9300000000000006"/>
    <x v="1"/>
  </r>
  <r>
    <x v="0"/>
    <x v="9"/>
    <n v="3.1"/>
    <n v="5.98"/>
    <x v="28"/>
    <x v="1"/>
    <x v="0"/>
    <x v="0"/>
    <x v="0"/>
    <n v="2.8800000000000003"/>
    <x v="5"/>
  </r>
  <r>
    <x v="0"/>
    <x v="3"/>
    <n v="2.35"/>
    <n v="4.8899999999999997"/>
    <x v="29"/>
    <x v="0"/>
    <x v="0"/>
    <x v="0"/>
    <x v="0"/>
    <n v="2.5399999999999996"/>
    <x v="5"/>
  </r>
  <r>
    <x v="4"/>
    <x v="0"/>
    <n v="4.95"/>
    <n v="7.49"/>
    <x v="30"/>
    <x v="1"/>
    <x v="0"/>
    <x v="0"/>
    <x v="0"/>
    <n v="2.54"/>
    <x v="4"/>
  </r>
  <r>
    <x v="8"/>
    <x v="0"/>
    <n v="6"/>
    <n v="9.9499999999999993"/>
    <x v="27"/>
    <x v="1"/>
    <x v="0"/>
    <x v="0"/>
    <x v="0"/>
    <n v="3.9499999999999993"/>
    <x v="1"/>
  </r>
  <r>
    <x v="9"/>
    <x v="0"/>
    <n v="5.5"/>
    <n v="8.06"/>
    <x v="27"/>
    <x v="1"/>
    <x v="0"/>
    <x v="0"/>
    <x v="0"/>
    <n v="2.5600000000000005"/>
    <x v="1"/>
  </r>
  <r>
    <x v="1"/>
    <x v="3"/>
    <n v="2.95"/>
    <n v="7.74"/>
    <x v="31"/>
    <x v="2"/>
    <x v="0"/>
    <x v="0"/>
    <x v="0"/>
    <n v="4.79"/>
    <x v="1"/>
  </r>
  <r>
    <x v="9"/>
    <x v="5"/>
    <n v="4.6500000000000004"/>
    <n v="7.2"/>
    <x v="32"/>
    <x v="0"/>
    <x v="0"/>
    <x v="0"/>
    <x v="0"/>
    <n v="2.5499999999999998"/>
    <x v="1"/>
  </r>
  <r>
    <x v="12"/>
    <x v="10"/>
    <n v="0.35"/>
    <n v="2.2799999999999998"/>
    <x v="33"/>
    <x v="0"/>
    <x v="1"/>
    <x v="0"/>
    <x v="0"/>
    <n v="1.9299999999999997"/>
    <x v="7"/>
  </r>
  <r>
    <x v="10"/>
    <x v="6"/>
    <n v="3"/>
    <n v="3.76"/>
    <x v="34"/>
    <x v="0"/>
    <x v="0"/>
    <x v="0"/>
    <x v="0"/>
    <n v="0.75999999999999979"/>
    <x v="3"/>
  </r>
  <r>
    <x v="1"/>
    <x v="10"/>
    <n v="2.25"/>
    <n v="7.98"/>
    <x v="35"/>
    <x v="0"/>
    <x v="0"/>
    <x v="0"/>
    <x v="0"/>
    <n v="5.73"/>
    <x v="8"/>
  </r>
  <r>
    <x v="13"/>
    <x v="6"/>
    <n v="5.85"/>
    <n v="7.87"/>
    <x v="36"/>
    <x v="0"/>
    <x v="0"/>
    <x v="1"/>
    <x v="0"/>
    <n v="2.0200000000000005"/>
    <x v="0"/>
  </r>
  <r>
    <x v="10"/>
    <x v="0"/>
    <n v="2.5499999999999998"/>
    <n v="3.98"/>
    <x v="37"/>
    <x v="0"/>
    <x v="0"/>
    <x v="0"/>
    <x v="0"/>
    <n v="1.4300000000000002"/>
    <x v="1"/>
  </r>
  <r>
    <x v="1"/>
    <x v="11"/>
    <n v="1.95"/>
    <n v="7.15"/>
    <x v="38"/>
    <x v="0"/>
    <x v="0"/>
    <x v="0"/>
    <x v="0"/>
    <n v="5.2"/>
    <x v="5"/>
  </r>
  <r>
    <x v="9"/>
    <x v="0"/>
    <n v="5.5"/>
    <n v="8.06"/>
    <x v="39"/>
    <x v="1"/>
    <x v="0"/>
    <x v="0"/>
    <x v="0"/>
    <n v="2.5600000000000005"/>
    <x v="1"/>
  </r>
  <r>
    <x v="14"/>
    <x v="9"/>
    <n v="1.25"/>
    <n v="2.69"/>
    <x v="20"/>
    <x v="0"/>
    <x v="0"/>
    <x v="0"/>
    <x v="0"/>
    <n v="1.44"/>
    <x v="1"/>
  </r>
  <r>
    <x v="2"/>
    <x v="0"/>
    <n v="7.5"/>
    <n v="12.04"/>
    <x v="12"/>
    <x v="0"/>
    <x v="0"/>
    <x v="1"/>
    <x v="0"/>
    <n v="4.5399999999999991"/>
    <x v="3"/>
  </r>
  <r>
    <x v="0"/>
    <x v="1"/>
    <n v="2.65"/>
    <n v="4.8899999999999997"/>
    <x v="40"/>
    <x v="0"/>
    <x v="0"/>
    <x v="0"/>
    <x v="0"/>
    <n v="2.2399999999999998"/>
    <x v="8"/>
  </r>
  <r>
    <x v="3"/>
    <x v="12"/>
    <n v="1.05"/>
    <n v="4.1500000000000004"/>
    <x v="41"/>
    <x v="0"/>
    <x v="0"/>
    <x v="0"/>
    <x v="0"/>
    <n v="3.1000000000000005"/>
    <x v="8"/>
  </r>
  <r>
    <x v="8"/>
    <x v="5"/>
    <n v="5.8"/>
    <n v="7.71"/>
    <x v="42"/>
    <x v="0"/>
    <x v="0"/>
    <x v="0"/>
    <x v="0"/>
    <n v="1.9100000000000001"/>
    <x v="0"/>
  </r>
  <r>
    <x v="2"/>
    <x v="2"/>
    <n v="7.75"/>
    <n v="9.2899999999999991"/>
    <x v="43"/>
    <x v="0"/>
    <x v="0"/>
    <x v="1"/>
    <x v="0"/>
    <n v="1.5399999999999991"/>
    <x v="4"/>
  </r>
  <r>
    <x v="15"/>
    <x v="9"/>
    <n v="14.9"/>
    <n v="30.61"/>
    <x v="44"/>
    <x v="1"/>
    <x v="0"/>
    <x v="1"/>
    <x v="0"/>
    <n v="15.709999999999999"/>
    <x v="7"/>
  </r>
  <r>
    <x v="15"/>
    <x v="5"/>
    <n v="23"/>
    <n v="30.61"/>
    <x v="45"/>
    <x v="1"/>
    <x v="0"/>
    <x v="1"/>
    <x v="0"/>
    <n v="7.6099999999999994"/>
    <x v="4"/>
  </r>
  <r>
    <x v="16"/>
    <x v="2"/>
    <n v="18"/>
    <n v="19.77"/>
    <x v="12"/>
    <x v="1"/>
    <x v="0"/>
    <x v="1"/>
    <x v="0"/>
    <n v="1.7699999999999996"/>
    <x v="3"/>
  </r>
  <r>
    <x v="15"/>
    <x v="1"/>
    <n v="16"/>
    <n v="30.61"/>
    <x v="46"/>
    <x v="1"/>
    <x v="1"/>
    <x v="1"/>
    <x v="0"/>
    <n v="14.61"/>
    <x v="7"/>
  </r>
  <r>
    <x v="16"/>
    <x v="13"/>
    <n v="2.75"/>
    <n v="10.210000000000001"/>
    <x v="47"/>
    <x v="0"/>
    <x v="1"/>
    <x v="0"/>
    <x v="0"/>
    <n v="7.4600000000000009"/>
    <x v="9"/>
  </r>
  <r>
    <x v="17"/>
    <x v="7"/>
    <n v="3.6"/>
    <n v="15.04"/>
    <x v="48"/>
    <x v="0"/>
    <x v="0"/>
    <x v="1"/>
    <x v="0"/>
    <n v="11.44"/>
    <x v="8"/>
  </r>
  <r>
    <x v="18"/>
    <x v="5"/>
    <n v="4.5"/>
    <n v="7.27"/>
    <x v="49"/>
    <x v="0"/>
    <x v="0"/>
    <x v="0"/>
    <x v="0"/>
    <n v="2.7699999999999996"/>
    <x v="1"/>
  </r>
  <r>
    <x v="17"/>
    <x v="8"/>
    <n v="4.75"/>
    <n v="18.54"/>
    <x v="20"/>
    <x v="0"/>
    <x v="0"/>
    <x v="0"/>
    <x v="0"/>
    <n v="13.79"/>
    <x v="1"/>
  </r>
  <r>
    <x v="19"/>
    <x v="0"/>
    <n v="4.0999999999999996"/>
    <n v="6.8"/>
    <x v="50"/>
    <x v="0"/>
    <x v="0"/>
    <x v="0"/>
    <x v="1"/>
    <n v="2.7"/>
    <x v="4"/>
  </r>
  <r>
    <x v="15"/>
    <x v="0"/>
    <n v="19.989999999999998"/>
    <n v="35.96"/>
    <x v="51"/>
    <x v="1"/>
    <x v="0"/>
    <x v="1"/>
    <x v="0"/>
    <n v="15.970000000000002"/>
    <x v="1"/>
  </r>
  <r>
    <x v="17"/>
    <x v="1"/>
    <n v="6.95"/>
    <n v="18.61"/>
    <x v="52"/>
    <x v="0"/>
    <x v="0"/>
    <x v="0"/>
    <x v="0"/>
    <n v="11.66"/>
    <x v="1"/>
  </r>
  <r>
    <x v="18"/>
    <x v="5"/>
    <n v="4.5"/>
    <n v="7.7"/>
    <x v="53"/>
    <x v="0"/>
    <x v="0"/>
    <x v="0"/>
    <x v="0"/>
    <n v="3.2"/>
    <x v="1"/>
  </r>
  <r>
    <x v="15"/>
    <x v="0"/>
    <n v="18.75"/>
    <n v="35.96"/>
    <x v="54"/>
    <x v="1"/>
    <x v="0"/>
    <x v="1"/>
    <x v="0"/>
    <n v="17.21"/>
    <x v="6"/>
  </r>
  <r>
    <x v="15"/>
    <x v="5"/>
    <n v="23.5"/>
    <n v="35.96"/>
    <x v="55"/>
    <x v="1"/>
    <x v="0"/>
    <x v="1"/>
    <x v="0"/>
    <n v="12.46"/>
    <x v="1"/>
  </r>
  <r>
    <x v="15"/>
    <x v="2"/>
    <n v="33"/>
    <n v="36.229999999999997"/>
    <x v="56"/>
    <x v="1"/>
    <x v="0"/>
    <x v="1"/>
    <x v="0"/>
    <n v="3.2299999999999969"/>
    <x v="2"/>
  </r>
  <r>
    <x v="20"/>
    <x v="0"/>
    <n v="4.75"/>
    <n v="6.95"/>
    <x v="27"/>
    <x v="1"/>
    <x v="0"/>
    <x v="0"/>
    <x v="0"/>
    <n v="2.2000000000000002"/>
    <x v="1"/>
  </r>
  <r>
    <x v="16"/>
    <x v="2"/>
    <n v="19.75"/>
    <n v="23.15"/>
    <x v="57"/>
    <x v="0"/>
    <x v="0"/>
    <x v="1"/>
    <x v="0"/>
    <n v="3.3999999999999986"/>
    <x v="3"/>
  </r>
  <r>
    <x v="15"/>
    <x v="8"/>
    <n v="9.25"/>
    <n v="20.45"/>
    <x v="58"/>
    <x v="1"/>
    <x v="0"/>
    <x v="0"/>
    <x v="0"/>
    <n v="11.2"/>
    <x v="5"/>
  </r>
  <r>
    <x v="17"/>
    <x v="3"/>
    <n v="4.3499999999999996"/>
    <n v="13.74"/>
    <x v="59"/>
    <x v="0"/>
    <x v="0"/>
    <x v="0"/>
    <x v="0"/>
    <n v="9.39"/>
    <x v="9"/>
  </r>
  <r>
    <x v="17"/>
    <x v="6"/>
    <n v="14.25"/>
    <n v="20.91"/>
    <x v="60"/>
    <x v="0"/>
    <x v="0"/>
    <x v="0"/>
    <x v="0"/>
    <n v="6.66"/>
    <x v="3"/>
  </r>
  <r>
    <x v="20"/>
    <x v="0"/>
    <n v="3.95"/>
    <n v="6.76"/>
    <x v="61"/>
    <x v="1"/>
    <x v="0"/>
    <x v="0"/>
    <x v="0"/>
    <n v="2.8099999999999996"/>
    <x v="6"/>
  </r>
  <r>
    <x v="17"/>
    <x v="3"/>
    <n v="4.5"/>
    <n v="12.48"/>
    <x v="27"/>
    <x v="1"/>
    <x v="0"/>
    <x v="0"/>
    <x v="0"/>
    <n v="7.98"/>
    <x v="1"/>
  </r>
  <r>
    <x v="17"/>
    <x v="1"/>
    <n v="7.45"/>
    <n v="18.61"/>
    <x v="62"/>
    <x v="0"/>
    <x v="0"/>
    <x v="0"/>
    <x v="0"/>
    <n v="11.16"/>
    <x v="5"/>
  </r>
  <r>
    <x v="20"/>
    <x v="3"/>
    <n v="2.65"/>
    <n v="5.71"/>
    <x v="1"/>
    <x v="0"/>
    <x v="0"/>
    <x v="0"/>
    <x v="0"/>
    <n v="3.06"/>
    <x v="1"/>
  </r>
  <r>
    <x v="18"/>
    <x v="0"/>
    <n v="4.9000000000000004"/>
    <n v="8.93"/>
    <x v="63"/>
    <x v="1"/>
    <x v="0"/>
    <x v="0"/>
    <x v="0"/>
    <n v="4.0299999999999994"/>
    <x v="9"/>
  </r>
  <r>
    <x v="19"/>
    <x v="5"/>
    <n v="3.95"/>
    <n v="6.8"/>
    <x v="64"/>
    <x v="0"/>
    <x v="0"/>
    <x v="0"/>
    <x v="0"/>
    <n v="2.8499999999999996"/>
    <x v="4"/>
  </r>
  <r>
    <x v="17"/>
    <x v="1"/>
    <n v="5.5"/>
    <n v="14.68"/>
    <x v="65"/>
    <x v="0"/>
    <x v="0"/>
    <x v="0"/>
    <x v="0"/>
    <n v="9.18"/>
    <x v="6"/>
  </r>
  <r>
    <x v="21"/>
    <x v="14"/>
    <n v="1.5"/>
    <n v="12.35"/>
    <x v="66"/>
    <x v="0"/>
    <x v="0"/>
    <x v="1"/>
    <x v="0"/>
    <n v="10.85"/>
    <x v="7"/>
  </r>
  <r>
    <x v="17"/>
    <x v="8"/>
    <n v="5.25"/>
    <n v="22.83"/>
    <x v="67"/>
    <x v="0"/>
    <x v="0"/>
    <x v="1"/>
    <x v="0"/>
    <n v="17.579999999999998"/>
    <x v="6"/>
  </r>
  <r>
    <x v="15"/>
    <x v="9"/>
    <n v="14.5"/>
    <n v="30.61"/>
    <x v="68"/>
    <x v="1"/>
    <x v="0"/>
    <x v="1"/>
    <x v="0"/>
    <n v="16.11"/>
    <x v="9"/>
  </r>
  <r>
    <x v="17"/>
    <x v="6"/>
    <n v="14.73"/>
    <n v="14.89"/>
    <x v="69"/>
    <x v="1"/>
    <x v="0"/>
    <x v="0"/>
    <x v="0"/>
    <n v="0.16000000000000014"/>
    <x v="0"/>
  </r>
  <r>
    <x v="22"/>
    <x v="5"/>
    <n v="4.75"/>
    <n v="7.85"/>
    <x v="45"/>
    <x v="1"/>
    <x v="0"/>
    <x v="0"/>
    <x v="0"/>
    <n v="3.0999999999999996"/>
    <x v="4"/>
  </r>
  <r>
    <x v="16"/>
    <x v="2"/>
    <n v="23"/>
    <n v="25.39"/>
    <x v="12"/>
    <x v="1"/>
    <x v="0"/>
    <x v="1"/>
    <x v="0"/>
    <n v="2.3900000000000006"/>
    <x v="3"/>
  </r>
  <r>
    <x v="16"/>
    <x v="5"/>
    <n v="12.5"/>
    <n v="13.46"/>
    <x v="70"/>
    <x v="1"/>
    <x v="0"/>
    <x v="0"/>
    <x v="0"/>
    <n v="0.96000000000000085"/>
    <x v="4"/>
  </r>
  <r>
    <x v="16"/>
    <x v="13"/>
    <n v="3.49"/>
    <n v="13.46"/>
    <x v="71"/>
    <x v="1"/>
    <x v="0"/>
    <x v="0"/>
    <x v="0"/>
    <n v="9.9700000000000006"/>
    <x v="7"/>
  </r>
  <r>
    <x v="23"/>
    <x v="12"/>
    <n v="2.5"/>
    <n v="23.73"/>
    <x v="72"/>
    <x v="0"/>
    <x v="1"/>
    <x v="1"/>
    <x v="2"/>
    <n v="21.23"/>
    <x v="7"/>
  </r>
  <r>
    <x v="24"/>
    <x v="8"/>
    <n v="35"/>
    <n v="92.6"/>
    <x v="54"/>
    <x v="1"/>
    <x v="0"/>
    <x v="0"/>
    <x v="0"/>
    <n v="57.599999999999994"/>
    <x v="6"/>
  </r>
  <r>
    <x v="17"/>
    <x v="9"/>
    <n v="5.9"/>
    <n v="13.74"/>
    <x v="73"/>
    <x v="0"/>
    <x v="0"/>
    <x v="0"/>
    <x v="0"/>
    <n v="7.84"/>
    <x v="5"/>
  </r>
  <r>
    <x v="20"/>
    <x v="1"/>
    <n v="3.45"/>
    <n v="6.05"/>
    <x v="55"/>
    <x v="0"/>
    <x v="0"/>
    <x v="0"/>
    <x v="0"/>
    <n v="2.5999999999999996"/>
    <x v="1"/>
  </r>
  <r>
    <x v="19"/>
    <x v="0"/>
    <n v="4.75"/>
    <n v="6.76"/>
    <x v="45"/>
    <x v="0"/>
    <x v="0"/>
    <x v="0"/>
    <x v="0"/>
    <n v="2.0099999999999998"/>
    <x v="4"/>
  </r>
  <r>
    <x v="17"/>
    <x v="7"/>
    <n v="3.8"/>
    <n v="18.61"/>
    <x v="35"/>
    <x v="0"/>
    <x v="0"/>
    <x v="0"/>
    <x v="0"/>
    <n v="14.809999999999999"/>
    <x v="8"/>
  </r>
  <r>
    <x v="16"/>
    <x v="0"/>
    <n v="11.25"/>
    <n v="16.09"/>
    <x v="74"/>
    <x v="1"/>
    <x v="0"/>
    <x v="0"/>
    <x v="0"/>
    <n v="4.84"/>
    <x v="5"/>
  </r>
  <r>
    <x v="16"/>
    <x v="13"/>
    <n v="3.51"/>
    <n v="13.7"/>
    <x v="75"/>
    <x v="0"/>
    <x v="0"/>
    <x v="0"/>
    <x v="0"/>
    <n v="10.19"/>
    <x v="6"/>
  </r>
  <r>
    <x v="15"/>
    <x v="5"/>
    <n v="23"/>
    <n v="30.61"/>
    <x v="45"/>
    <x v="1"/>
    <x v="0"/>
    <x v="1"/>
    <x v="0"/>
    <n v="7.6099999999999994"/>
    <x v="4"/>
  </r>
  <r>
    <x v="17"/>
    <x v="11"/>
    <n v="4"/>
    <n v="22.78"/>
    <x v="68"/>
    <x v="0"/>
    <x v="0"/>
    <x v="1"/>
    <x v="0"/>
    <n v="18.78"/>
    <x v="9"/>
  </r>
  <r>
    <x v="17"/>
    <x v="9"/>
    <n v="5.85"/>
    <n v="18.61"/>
    <x v="65"/>
    <x v="0"/>
    <x v="0"/>
    <x v="0"/>
    <x v="0"/>
    <n v="12.76"/>
    <x v="6"/>
  </r>
  <r>
    <x v="16"/>
    <x v="6"/>
    <n v="20.75"/>
    <n v="25.39"/>
    <x v="76"/>
    <x v="1"/>
    <x v="0"/>
    <x v="1"/>
    <x v="0"/>
    <n v="4.6400000000000006"/>
    <x v="0"/>
  </r>
  <r>
    <x v="17"/>
    <x v="2"/>
    <n v="17"/>
    <n v="18.64"/>
    <x v="77"/>
    <x v="0"/>
    <x v="0"/>
    <x v="0"/>
    <x v="0"/>
    <n v="1.6400000000000006"/>
    <x v="2"/>
  </r>
  <r>
    <x v="17"/>
    <x v="1"/>
    <n v="7.05"/>
    <n v="18.61"/>
    <x v="27"/>
    <x v="0"/>
    <x v="0"/>
    <x v="0"/>
    <x v="0"/>
    <n v="11.559999999999999"/>
    <x v="1"/>
  </r>
  <r>
    <x v="15"/>
    <x v="8"/>
    <n v="9.65"/>
    <n v="20.45"/>
    <x v="78"/>
    <x v="1"/>
    <x v="0"/>
    <x v="0"/>
    <x v="0"/>
    <n v="10.799999999999999"/>
    <x v="5"/>
  </r>
  <r>
    <x v="25"/>
    <x v="6"/>
    <n v="1.75"/>
    <n v="1.9"/>
    <x v="79"/>
    <x v="0"/>
    <x v="1"/>
    <x v="0"/>
    <x v="0"/>
    <n v="0.14999999999999991"/>
    <x v="2"/>
  </r>
  <r>
    <x v="26"/>
    <x v="2"/>
    <n v="1.7"/>
    <n v="1.82"/>
    <x v="80"/>
    <x v="0"/>
    <x v="1"/>
    <x v="0"/>
    <x v="0"/>
    <n v="0.12000000000000011"/>
    <x v="2"/>
  </r>
  <r>
    <x v="27"/>
    <x v="2"/>
    <n v="1.65"/>
    <n v="1.78"/>
    <x v="81"/>
    <x v="0"/>
    <x v="1"/>
    <x v="0"/>
    <x v="0"/>
    <n v="0.13000000000000012"/>
    <x v="2"/>
  </r>
  <r>
    <x v="28"/>
    <x v="2"/>
    <n v="1.45"/>
    <n v="1.6"/>
    <x v="82"/>
    <x v="0"/>
    <x v="1"/>
    <x v="0"/>
    <x v="0"/>
    <n v="0.15000000000000013"/>
    <x v="2"/>
  </r>
  <r>
    <x v="29"/>
    <x v="2"/>
    <n v="1.35"/>
    <n v="1.47"/>
    <x v="83"/>
    <x v="0"/>
    <x v="1"/>
    <x v="0"/>
    <x v="0"/>
    <n v="0.11999999999999988"/>
    <x v="2"/>
  </r>
  <r>
    <x v="30"/>
    <x v="5"/>
    <n v="1.35"/>
    <n v="2.37"/>
    <x v="84"/>
    <x v="0"/>
    <x v="1"/>
    <x v="0"/>
    <x v="0"/>
    <n v="1.02"/>
    <x v="0"/>
  </r>
  <r>
    <x v="31"/>
    <x v="0"/>
    <n v="1.35"/>
    <n v="3.45"/>
    <x v="85"/>
    <x v="0"/>
    <x v="1"/>
    <x v="0"/>
    <x v="1"/>
    <n v="2.1"/>
    <x v="3"/>
  </r>
  <r>
    <x v="32"/>
    <x v="1"/>
    <n v="1.25"/>
    <n v="1.5"/>
    <x v="12"/>
    <x v="0"/>
    <x v="1"/>
    <x v="0"/>
    <x v="0"/>
    <n v="0.25"/>
    <x v="3"/>
  </r>
  <r>
    <x v="32"/>
    <x v="6"/>
    <n v="1.2"/>
    <n v="1.5"/>
    <x v="86"/>
    <x v="0"/>
    <x v="1"/>
    <x v="0"/>
    <x v="0"/>
    <n v="0.30000000000000004"/>
    <x v="3"/>
  </r>
  <r>
    <x v="29"/>
    <x v="2"/>
    <n v="1.2"/>
    <n v="1.47"/>
    <x v="57"/>
    <x v="0"/>
    <x v="1"/>
    <x v="0"/>
    <x v="0"/>
    <n v="0.27"/>
    <x v="3"/>
  </r>
  <r>
    <x v="27"/>
    <x v="6"/>
    <n v="1.2"/>
    <n v="1.78"/>
    <x v="56"/>
    <x v="0"/>
    <x v="1"/>
    <x v="0"/>
    <x v="0"/>
    <n v="0.58000000000000007"/>
    <x v="2"/>
  </r>
  <r>
    <x v="32"/>
    <x v="6"/>
    <n v="1.1499999999999999"/>
    <n v="1.5"/>
    <x v="77"/>
    <x v="0"/>
    <x v="1"/>
    <x v="0"/>
    <x v="0"/>
    <n v="0.35000000000000009"/>
    <x v="2"/>
  </r>
  <r>
    <x v="33"/>
    <x v="0"/>
    <n v="1.1499999999999999"/>
    <n v="2.4"/>
    <x v="87"/>
    <x v="0"/>
    <x v="1"/>
    <x v="0"/>
    <x v="0"/>
    <n v="1.25"/>
    <x v="2"/>
  </r>
  <r>
    <x v="34"/>
    <x v="6"/>
    <n v="1.1499999999999999"/>
    <n v="1.4"/>
    <x v="88"/>
    <x v="0"/>
    <x v="1"/>
    <x v="0"/>
    <x v="0"/>
    <n v="0.25"/>
    <x v="4"/>
  </r>
  <r>
    <x v="29"/>
    <x v="5"/>
    <n v="1.1499999999999999"/>
    <n v="1.47"/>
    <x v="89"/>
    <x v="0"/>
    <x v="1"/>
    <x v="0"/>
    <x v="0"/>
    <n v="0.32000000000000006"/>
    <x v="3"/>
  </r>
  <r>
    <x v="29"/>
    <x v="5"/>
    <n v="1.1100000000000001"/>
    <n v="1.47"/>
    <x v="90"/>
    <x v="0"/>
    <x v="1"/>
    <x v="0"/>
    <x v="0"/>
    <n v="0.35999999999999988"/>
    <x v="3"/>
  </r>
  <r>
    <x v="29"/>
    <x v="1"/>
    <n v="1.1000000000000001"/>
    <n v="1.47"/>
    <x v="91"/>
    <x v="0"/>
    <x v="1"/>
    <x v="0"/>
    <x v="0"/>
    <n v="0.36999999999999988"/>
    <x v="4"/>
  </r>
  <r>
    <x v="25"/>
    <x v="5"/>
    <n v="1.1000000000000001"/>
    <n v="1.9"/>
    <x v="92"/>
    <x v="0"/>
    <x v="1"/>
    <x v="0"/>
    <x v="0"/>
    <n v="0.79999999999999982"/>
    <x v="3"/>
  </r>
  <r>
    <x v="29"/>
    <x v="5"/>
    <n v="1.1000000000000001"/>
    <n v="1.47"/>
    <x v="13"/>
    <x v="0"/>
    <x v="1"/>
    <x v="0"/>
    <x v="0"/>
    <n v="0.36999999999999988"/>
    <x v="0"/>
  </r>
  <r>
    <x v="25"/>
    <x v="1"/>
    <n v="1.05"/>
    <n v="1.9"/>
    <x v="93"/>
    <x v="0"/>
    <x v="1"/>
    <x v="0"/>
    <x v="0"/>
    <n v="0.84999999999999987"/>
    <x v="2"/>
  </r>
  <r>
    <x v="35"/>
    <x v="6"/>
    <n v="1.05"/>
    <n v="1.26"/>
    <x v="94"/>
    <x v="0"/>
    <x v="1"/>
    <x v="0"/>
    <x v="0"/>
    <n v="0.20999999999999996"/>
    <x v="2"/>
  </r>
  <r>
    <x v="32"/>
    <x v="3"/>
    <n v="1.05"/>
    <n v="1.5"/>
    <x v="2"/>
    <x v="0"/>
    <x v="1"/>
    <x v="0"/>
    <x v="0"/>
    <n v="0.44999999999999996"/>
    <x v="2"/>
  </r>
  <r>
    <x v="36"/>
    <x v="6"/>
    <n v="1.05"/>
    <n v="1.17"/>
    <x v="56"/>
    <x v="0"/>
    <x v="1"/>
    <x v="0"/>
    <x v="0"/>
    <n v="0.11999999999999988"/>
    <x v="2"/>
  </r>
  <r>
    <x v="29"/>
    <x v="1"/>
    <n v="1"/>
    <n v="1.47"/>
    <x v="95"/>
    <x v="0"/>
    <x v="1"/>
    <x v="0"/>
    <x v="0"/>
    <n v="0.47"/>
    <x v="1"/>
  </r>
  <r>
    <x v="37"/>
    <x v="9"/>
    <n v="0.95"/>
    <n v="1.75"/>
    <x v="96"/>
    <x v="0"/>
    <x v="1"/>
    <x v="0"/>
    <x v="0"/>
    <n v="0.8"/>
    <x v="3"/>
  </r>
  <r>
    <x v="37"/>
    <x v="7"/>
    <n v="0.9"/>
    <n v="1.75"/>
    <x v="45"/>
    <x v="0"/>
    <x v="1"/>
    <x v="0"/>
    <x v="0"/>
    <n v="0.85"/>
    <x v="4"/>
  </r>
  <r>
    <x v="38"/>
    <x v="2"/>
    <n v="0.9"/>
    <n v="0.95"/>
    <x v="97"/>
    <x v="0"/>
    <x v="1"/>
    <x v="0"/>
    <x v="0"/>
    <n v="4.9999999999999933E-2"/>
    <x v="2"/>
  </r>
  <r>
    <x v="39"/>
    <x v="6"/>
    <n v="0.75"/>
    <n v="0.8"/>
    <x v="87"/>
    <x v="0"/>
    <x v="1"/>
    <x v="0"/>
    <x v="0"/>
    <n v="5.0000000000000044E-2"/>
    <x v="2"/>
  </r>
  <r>
    <x v="40"/>
    <x v="2"/>
    <n v="0.8"/>
    <n v="0.87"/>
    <x v="79"/>
    <x v="0"/>
    <x v="1"/>
    <x v="0"/>
    <x v="0"/>
    <n v="6.9999999999999951E-2"/>
    <x v="2"/>
  </r>
  <r>
    <x v="41"/>
    <x v="2"/>
    <n v="0.78"/>
    <n v="0.84"/>
    <x v="98"/>
    <x v="0"/>
    <x v="1"/>
    <x v="0"/>
    <x v="0"/>
    <n v="5.9999999999999942E-2"/>
    <x v="2"/>
  </r>
  <r>
    <x v="40"/>
    <x v="2"/>
    <n v="0.75"/>
    <n v="0.87"/>
    <x v="57"/>
    <x v="0"/>
    <x v="1"/>
    <x v="0"/>
    <x v="0"/>
    <n v="0.12"/>
    <x v="3"/>
  </r>
  <r>
    <x v="42"/>
    <x v="5"/>
    <n v="0.75"/>
    <n v="0.82"/>
    <x v="86"/>
    <x v="0"/>
    <x v="1"/>
    <x v="0"/>
    <x v="0"/>
    <n v="6.9999999999999951E-2"/>
    <x v="3"/>
  </r>
  <r>
    <x v="38"/>
    <x v="2"/>
    <n v="0.75"/>
    <n v="0.95"/>
    <x v="99"/>
    <x v="0"/>
    <x v="1"/>
    <x v="0"/>
    <x v="0"/>
    <n v="0.19999999999999996"/>
    <x v="2"/>
  </r>
  <r>
    <x v="38"/>
    <x v="6"/>
    <n v="0.72"/>
    <n v="0.95"/>
    <x v="100"/>
    <x v="0"/>
    <x v="1"/>
    <x v="0"/>
    <x v="0"/>
    <n v="0.22999999999999998"/>
    <x v="2"/>
  </r>
  <r>
    <x v="43"/>
    <x v="2"/>
    <n v="0.65"/>
    <n v="0.81"/>
    <x v="101"/>
    <x v="0"/>
    <x v="1"/>
    <x v="0"/>
    <x v="0"/>
    <n v="0.16000000000000003"/>
    <x v="3"/>
  </r>
  <r>
    <x v="44"/>
    <x v="5"/>
    <n v="0.65"/>
    <n v="0.74"/>
    <x v="98"/>
    <x v="0"/>
    <x v="1"/>
    <x v="0"/>
    <x v="0"/>
    <n v="8.9999999999999969E-2"/>
    <x v="2"/>
  </r>
  <r>
    <x v="45"/>
    <x v="0"/>
    <n v="0.65"/>
    <n v="1.2"/>
    <x v="102"/>
    <x v="0"/>
    <x v="1"/>
    <x v="0"/>
    <x v="0"/>
    <n v="0.54999999999999993"/>
    <x v="0"/>
  </r>
  <r>
    <x v="46"/>
    <x v="1"/>
    <n v="0.65"/>
    <n v="0.78700000000000003"/>
    <x v="103"/>
    <x v="0"/>
    <x v="1"/>
    <x v="0"/>
    <x v="0"/>
    <n v="0.13700000000000001"/>
    <x v="3"/>
  </r>
  <r>
    <x v="40"/>
    <x v="6"/>
    <n v="0.6"/>
    <n v="0.87"/>
    <x v="12"/>
    <x v="0"/>
    <x v="1"/>
    <x v="0"/>
    <x v="0"/>
    <n v="0.27"/>
    <x v="3"/>
  </r>
  <r>
    <x v="47"/>
    <x v="5"/>
    <n v="0.6"/>
    <n v="0.95"/>
    <x v="104"/>
    <x v="0"/>
    <x v="1"/>
    <x v="0"/>
    <x v="0"/>
    <n v="0.35"/>
    <x v="3"/>
  </r>
  <r>
    <x v="45"/>
    <x v="1"/>
    <n v="0.6"/>
    <n v="1.2"/>
    <x v="105"/>
    <x v="0"/>
    <x v="1"/>
    <x v="0"/>
    <x v="0"/>
    <n v="0.6"/>
    <x v="4"/>
  </r>
  <r>
    <x v="48"/>
    <x v="6"/>
    <n v="0.6"/>
    <n v="0.8"/>
    <x v="23"/>
    <x v="0"/>
    <x v="1"/>
    <x v="0"/>
    <x v="0"/>
    <n v="0.20000000000000007"/>
    <x v="3"/>
  </r>
  <r>
    <x v="49"/>
    <x v="5"/>
    <n v="0.6"/>
    <n v="0.84"/>
    <x v="76"/>
    <x v="0"/>
    <x v="1"/>
    <x v="0"/>
    <x v="0"/>
    <n v="0.24"/>
    <x v="0"/>
  </r>
  <r>
    <x v="49"/>
    <x v="6"/>
    <n v="0.6"/>
    <n v="0.84"/>
    <x v="18"/>
    <x v="0"/>
    <x v="1"/>
    <x v="0"/>
    <x v="0"/>
    <n v="0.24"/>
    <x v="0"/>
  </r>
  <r>
    <x v="50"/>
    <x v="0"/>
    <n v="0.6"/>
    <n v="0.99"/>
    <x v="18"/>
    <x v="0"/>
    <x v="1"/>
    <x v="0"/>
    <x v="0"/>
    <n v="0.39"/>
    <x v="0"/>
  </r>
  <r>
    <x v="43"/>
    <x v="9"/>
    <n v="0.6"/>
    <n v="0.81"/>
    <x v="106"/>
    <x v="0"/>
    <x v="1"/>
    <x v="0"/>
    <x v="0"/>
    <n v="0.21000000000000008"/>
    <x v="3"/>
  </r>
  <r>
    <x v="46"/>
    <x v="0"/>
    <n v="0.55000000000000004"/>
    <n v="0.78700000000000003"/>
    <x v="12"/>
    <x v="0"/>
    <x v="1"/>
    <x v="0"/>
    <x v="0"/>
    <n v="0.23699999999999999"/>
    <x v="3"/>
  </r>
  <r>
    <x v="41"/>
    <x v="5"/>
    <n v="0.55000000000000004"/>
    <n v="0.84"/>
    <x v="38"/>
    <x v="0"/>
    <x v="1"/>
    <x v="0"/>
    <x v="0"/>
    <n v="0.28999999999999992"/>
    <x v="5"/>
  </r>
  <r>
    <x v="51"/>
    <x v="8"/>
    <n v="0.52"/>
    <n v="0.94"/>
    <x v="27"/>
    <x v="0"/>
    <x v="1"/>
    <x v="0"/>
    <x v="0"/>
    <n v="0.41999999999999993"/>
    <x v="1"/>
  </r>
  <r>
    <x v="51"/>
    <x v="6"/>
    <n v="0.51"/>
    <n v="0.94"/>
    <x v="107"/>
    <x v="0"/>
    <x v="1"/>
    <x v="0"/>
    <x v="0"/>
    <n v="0.42999999999999994"/>
    <x v="0"/>
  </r>
  <r>
    <x v="52"/>
    <x v="3"/>
    <n v="0.5"/>
    <n v="0.82599999999999996"/>
    <x v="56"/>
    <x v="0"/>
    <x v="1"/>
    <x v="0"/>
    <x v="0"/>
    <n v="0.32599999999999996"/>
    <x v="2"/>
  </r>
  <r>
    <x v="53"/>
    <x v="6"/>
    <n v="0.5"/>
    <n v="0.55000000000000004"/>
    <x v="108"/>
    <x v="0"/>
    <x v="1"/>
    <x v="0"/>
    <x v="0"/>
    <n v="5.0000000000000044E-2"/>
    <x v="4"/>
  </r>
  <r>
    <x v="54"/>
    <x v="9"/>
    <n v="0.5"/>
    <n v="0.99"/>
    <x v="109"/>
    <x v="0"/>
    <x v="1"/>
    <x v="0"/>
    <x v="0"/>
    <n v="0.49"/>
    <x v="3"/>
  </r>
  <r>
    <x v="54"/>
    <x v="1"/>
    <n v="0.5"/>
    <n v="0.99"/>
    <x v="27"/>
    <x v="0"/>
    <x v="1"/>
    <x v="0"/>
    <x v="0"/>
    <n v="0.49"/>
    <x v="1"/>
  </r>
  <r>
    <x v="55"/>
    <x v="0"/>
    <n v="0.5"/>
    <n v="0.88"/>
    <x v="110"/>
    <x v="0"/>
    <x v="1"/>
    <x v="0"/>
    <x v="0"/>
    <n v="0.38"/>
    <x v="2"/>
  </r>
  <r>
    <x v="56"/>
    <x v="2"/>
    <n v="0.48"/>
    <n v="0.51"/>
    <x v="111"/>
    <x v="0"/>
    <x v="1"/>
    <x v="1"/>
    <x v="0"/>
    <n v="3.0000000000000027E-2"/>
    <x v="2"/>
  </r>
  <r>
    <x v="57"/>
    <x v="2"/>
    <n v="0.48"/>
    <n v="0.52"/>
    <x v="12"/>
    <x v="0"/>
    <x v="1"/>
    <x v="0"/>
    <x v="0"/>
    <n v="4.0000000000000036E-2"/>
    <x v="3"/>
  </r>
  <r>
    <x v="41"/>
    <x v="5"/>
    <n v="0.48"/>
    <n v="0.84"/>
    <x v="69"/>
    <x v="0"/>
    <x v="1"/>
    <x v="0"/>
    <x v="0"/>
    <n v="0.36"/>
    <x v="0"/>
  </r>
  <r>
    <x v="58"/>
    <x v="2"/>
    <n v="0.48"/>
    <n v="0.54"/>
    <x v="112"/>
    <x v="0"/>
    <x v="1"/>
    <x v="0"/>
    <x v="0"/>
    <n v="6.0000000000000053E-2"/>
    <x v="2"/>
  </r>
  <r>
    <x v="56"/>
    <x v="2"/>
    <n v="0.45"/>
    <n v="0.51"/>
    <x v="81"/>
    <x v="0"/>
    <x v="1"/>
    <x v="1"/>
    <x v="0"/>
    <n v="0.06"/>
    <x v="2"/>
  </r>
  <r>
    <x v="59"/>
    <x v="3"/>
    <n v="0.45"/>
    <n v="0.95"/>
    <x v="107"/>
    <x v="0"/>
    <x v="1"/>
    <x v="0"/>
    <x v="0"/>
    <n v="0.49999999999999994"/>
    <x v="0"/>
  </r>
  <r>
    <x v="52"/>
    <x v="0"/>
    <n v="0.45"/>
    <n v="0.82599999999999996"/>
    <x v="69"/>
    <x v="0"/>
    <x v="1"/>
    <x v="0"/>
    <x v="0"/>
    <n v="0.37599999999999995"/>
    <x v="0"/>
  </r>
  <r>
    <x v="54"/>
    <x v="9"/>
    <n v="0.45"/>
    <n v="0.99"/>
    <x v="113"/>
    <x v="0"/>
    <x v="1"/>
    <x v="0"/>
    <x v="0"/>
    <n v="0.54"/>
    <x v="3"/>
  </r>
  <r>
    <x v="47"/>
    <x v="8"/>
    <n v="0.45"/>
    <n v="0.95"/>
    <x v="0"/>
    <x v="0"/>
    <x v="1"/>
    <x v="0"/>
    <x v="0"/>
    <n v="0.49999999999999994"/>
    <x v="0"/>
  </r>
  <r>
    <x v="60"/>
    <x v="6"/>
    <n v="0.45"/>
    <n v="0.54"/>
    <x v="92"/>
    <x v="0"/>
    <x v="1"/>
    <x v="0"/>
    <x v="0"/>
    <n v="9.0000000000000024E-2"/>
    <x v="3"/>
  </r>
  <r>
    <x v="61"/>
    <x v="6"/>
    <n v="0.45"/>
    <n v="0.54"/>
    <x v="100"/>
    <x v="0"/>
    <x v="1"/>
    <x v="1"/>
    <x v="0"/>
    <n v="9.0000000000000024E-2"/>
    <x v="2"/>
  </r>
  <r>
    <x v="62"/>
    <x v="6"/>
    <n v="0.45"/>
    <n v="0.55000000000000004"/>
    <x v="114"/>
    <x v="0"/>
    <x v="1"/>
    <x v="0"/>
    <x v="0"/>
    <n v="0.10000000000000003"/>
    <x v="2"/>
  </r>
  <r>
    <x v="43"/>
    <x v="0"/>
    <n v="0.42"/>
    <n v="0.81"/>
    <x v="115"/>
    <x v="0"/>
    <x v="1"/>
    <x v="0"/>
    <x v="0"/>
    <n v="0.39000000000000007"/>
    <x v="1"/>
  </r>
  <r>
    <x v="63"/>
    <x v="1"/>
    <n v="0.42"/>
    <n v="0.73"/>
    <x v="60"/>
    <x v="0"/>
    <x v="1"/>
    <x v="0"/>
    <x v="0"/>
    <n v="0.31"/>
    <x v="3"/>
  </r>
  <r>
    <x v="60"/>
    <x v="5"/>
    <n v="0.4"/>
    <n v="0.54"/>
    <x v="92"/>
    <x v="0"/>
    <x v="1"/>
    <x v="0"/>
    <x v="0"/>
    <n v="0.14000000000000001"/>
    <x v="3"/>
  </r>
  <r>
    <x v="64"/>
    <x v="9"/>
    <n v="0.4"/>
    <n v="0.83"/>
    <x v="116"/>
    <x v="0"/>
    <x v="1"/>
    <x v="0"/>
    <x v="0"/>
    <n v="0.42999999999999994"/>
    <x v="2"/>
  </r>
  <r>
    <x v="62"/>
    <x v="5"/>
    <n v="0.4"/>
    <n v="0.55000000000000004"/>
    <x v="117"/>
    <x v="0"/>
    <x v="1"/>
    <x v="0"/>
    <x v="0"/>
    <n v="0.15000000000000002"/>
    <x v="2"/>
  </r>
  <r>
    <x v="65"/>
    <x v="0"/>
    <n v="0.4"/>
    <n v="0.64"/>
    <x v="118"/>
    <x v="0"/>
    <x v="1"/>
    <x v="0"/>
    <x v="0"/>
    <n v="0.24"/>
    <x v="3"/>
  </r>
  <r>
    <x v="66"/>
    <x v="2"/>
    <n v="0.4"/>
    <n v="0.51"/>
    <x v="97"/>
    <x v="0"/>
    <x v="1"/>
    <x v="1"/>
    <x v="0"/>
    <n v="0.10999999999999999"/>
    <x v="2"/>
  </r>
  <r>
    <x v="67"/>
    <x v="5"/>
    <n v="0.38"/>
    <n v="0.72"/>
    <x v="119"/>
    <x v="0"/>
    <x v="1"/>
    <x v="0"/>
    <x v="0"/>
    <n v="0.33999999999999997"/>
    <x v="4"/>
  </r>
  <r>
    <x v="68"/>
    <x v="3"/>
    <n v="0.38"/>
    <n v="0.78700000000000003"/>
    <x v="75"/>
    <x v="0"/>
    <x v="1"/>
    <x v="0"/>
    <x v="0"/>
    <n v="0.40700000000000003"/>
    <x v="6"/>
  </r>
  <r>
    <x v="69"/>
    <x v="3"/>
    <n v="0.35"/>
    <n v="1.05"/>
    <x v="120"/>
    <x v="0"/>
    <x v="1"/>
    <x v="0"/>
    <x v="0"/>
    <n v="0.70000000000000007"/>
    <x v="0"/>
  </r>
  <r>
    <x v="70"/>
    <x v="6"/>
    <n v="0.35"/>
    <n v="0.56999999999999995"/>
    <x v="107"/>
    <x v="0"/>
    <x v="1"/>
    <x v="1"/>
    <x v="0"/>
    <n v="0.21999999999999997"/>
    <x v="0"/>
  </r>
  <r>
    <x v="71"/>
    <x v="0"/>
    <n v="0.35"/>
    <n v="0.52"/>
    <x v="106"/>
    <x v="0"/>
    <x v="1"/>
    <x v="1"/>
    <x v="0"/>
    <n v="0.17000000000000004"/>
    <x v="3"/>
  </r>
  <r>
    <x v="69"/>
    <x v="8"/>
    <n v="0.31"/>
    <n v="1.05"/>
    <x v="121"/>
    <x v="0"/>
    <x v="1"/>
    <x v="0"/>
    <x v="0"/>
    <n v="0.74"/>
    <x v="10"/>
  </r>
  <r>
    <x v="72"/>
    <x v="9"/>
    <n v="0.3"/>
    <n v="0.51"/>
    <x v="122"/>
    <x v="0"/>
    <x v="1"/>
    <x v="0"/>
    <x v="0"/>
    <n v="0.21000000000000002"/>
    <x v="5"/>
  </r>
  <r>
    <x v="73"/>
    <x v="6"/>
    <n v="0.3"/>
    <n v="0.48"/>
    <x v="20"/>
    <x v="0"/>
    <x v="1"/>
    <x v="0"/>
    <x v="0"/>
    <n v="0.18"/>
    <x v="1"/>
  </r>
  <r>
    <x v="74"/>
    <x v="1"/>
    <n v="0.3"/>
    <n v="0.57999999999999996"/>
    <x v="120"/>
    <x v="0"/>
    <x v="1"/>
    <x v="0"/>
    <x v="0"/>
    <n v="0.27999999999999997"/>
    <x v="0"/>
  </r>
  <r>
    <x v="75"/>
    <x v="1"/>
    <n v="0.27"/>
    <n v="0.47"/>
    <x v="123"/>
    <x v="0"/>
    <x v="1"/>
    <x v="0"/>
    <x v="0"/>
    <n v="0.19999999999999996"/>
    <x v="0"/>
  </r>
  <r>
    <x v="44"/>
    <x v="11"/>
    <n v="0.25"/>
    <n v="0.75"/>
    <x v="13"/>
    <x v="0"/>
    <x v="1"/>
    <x v="0"/>
    <x v="1"/>
    <n v="0.5"/>
    <x v="0"/>
  </r>
  <r>
    <x v="76"/>
    <x v="11"/>
    <n v="0.25"/>
    <n v="0.57999999999999996"/>
    <x v="124"/>
    <x v="0"/>
    <x v="1"/>
    <x v="1"/>
    <x v="0"/>
    <n v="0.32999999999999996"/>
    <x v="2"/>
  </r>
  <r>
    <x v="77"/>
    <x v="8"/>
    <n v="0.25"/>
    <n v="0.52"/>
    <x v="125"/>
    <x v="0"/>
    <x v="1"/>
    <x v="1"/>
    <x v="0"/>
    <n v="0.27"/>
    <x v="0"/>
  </r>
  <r>
    <x v="78"/>
    <x v="1"/>
    <n v="0.25"/>
    <n v="0.51"/>
    <x v="105"/>
    <x v="0"/>
    <x v="1"/>
    <x v="0"/>
    <x v="0"/>
    <n v="0.26"/>
    <x v="4"/>
  </r>
  <r>
    <x v="79"/>
    <x v="1"/>
    <n v="0.25"/>
    <n v="0.56999999999999995"/>
    <x v="86"/>
    <x v="0"/>
    <x v="1"/>
    <x v="0"/>
    <x v="0"/>
    <n v="0.31999999999999995"/>
    <x v="3"/>
  </r>
  <r>
    <x v="80"/>
    <x v="13"/>
    <n v="0.2"/>
    <n v="0.56999999999999995"/>
    <x v="126"/>
    <x v="0"/>
    <x v="1"/>
    <x v="0"/>
    <x v="0"/>
    <n v="0.36999999999999994"/>
    <x v="5"/>
  </r>
  <r>
    <x v="44"/>
    <x v="11"/>
    <n v="0.2"/>
    <n v="0.75"/>
    <x v="122"/>
    <x v="0"/>
    <x v="1"/>
    <x v="0"/>
    <x v="0"/>
    <n v="0.55000000000000004"/>
    <x v="5"/>
  </r>
  <r>
    <x v="81"/>
    <x v="9"/>
    <n v="0.2"/>
    <n v="0.56999999999999995"/>
    <x v="18"/>
    <x v="0"/>
    <x v="1"/>
    <x v="0"/>
    <x v="1"/>
    <n v="0.36999999999999994"/>
    <x v="0"/>
  </r>
  <r>
    <x v="82"/>
    <x v="15"/>
    <n v="0.2"/>
    <n v="0.75"/>
    <x v="127"/>
    <x v="0"/>
    <x v="1"/>
    <x v="0"/>
    <x v="1"/>
    <n v="0.55000000000000004"/>
    <x v="1"/>
  </r>
  <r>
    <x v="83"/>
    <x v="1"/>
    <n v="0.2"/>
    <n v="0.65"/>
    <x v="107"/>
    <x v="0"/>
    <x v="1"/>
    <x v="0"/>
    <x v="1"/>
    <n v="0.45"/>
    <x v="0"/>
  </r>
  <r>
    <x v="84"/>
    <x v="11"/>
    <n v="0.2"/>
    <n v="0.78700000000000003"/>
    <x v="20"/>
    <x v="0"/>
    <x v="1"/>
    <x v="0"/>
    <x v="0"/>
    <n v="0.58699999999999997"/>
    <x v="1"/>
  </r>
  <r>
    <x v="85"/>
    <x v="5"/>
    <n v="0.18"/>
    <n v="0.32"/>
    <x v="88"/>
    <x v="0"/>
    <x v="1"/>
    <x v="0"/>
    <x v="0"/>
    <n v="0.14000000000000001"/>
    <x v="4"/>
  </r>
  <r>
    <x v="61"/>
    <x v="11"/>
    <n v="0.17"/>
    <n v="0.52"/>
    <x v="128"/>
    <x v="0"/>
    <x v="1"/>
    <x v="1"/>
    <x v="0"/>
    <n v="0.35"/>
    <x v="10"/>
  </r>
  <r>
    <x v="78"/>
    <x v="8"/>
    <n v="0.16"/>
    <n v="0.51"/>
    <x v="91"/>
    <x v="0"/>
    <x v="1"/>
    <x v="0"/>
    <x v="0"/>
    <n v="0.35"/>
    <x v="4"/>
  </r>
  <r>
    <x v="81"/>
    <x v="3"/>
    <n v="0.15"/>
    <n v="0.56999999999999995"/>
    <x v="88"/>
    <x v="0"/>
    <x v="1"/>
    <x v="0"/>
    <x v="1"/>
    <n v="0.41999999999999993"/>
    <x v="4"/>
  </r>
  <r>
    <x v="74"/>
    <x v="15"/>
    <n v="0.12"/>
    <n v="0.57999999999999996"/>
    <x v="129"/>
    <x v="0"/>
    <x v="1"/>
    <x v="0"/>
    <x v="0"/>
    <n v="0.45999999999999996"/>
    <x v="5"/>
  </r>
  <r>
    <x v="44"/>
    <x v="12"/>
    <n v="0.1"/>
    <n v="0.75"/>
    <x v="130"/>
    <x v="0"/>
    <x v="1"/>
    <x v="0"/>
    <x v="0"/>
    <n v="0.65"/>
    <x v="11"/>
  </r>
  <r>
    <x v="86"/>
    <x v="8"/>
    <n v="3.25"/>
    <n v="6.79"/>
    <x v="38"/>
    <x v="1"/>
    <x v="0"/>
    <x v="0"/>
    <x v="1"/>
    <n v="3.54"/>
    <x v="5"/>
  </r>
  <r>
    <x v="87"/>
    <x v="5"/>
    <n v="4.4000000000000004"/>
    <n v="5.7"/>
    <x v="131"/>
    <x v="0"/>
    <x v="0"/>
    <x v="0"/>
    <x v="0"/>
    <n v="1.2999999999999998"/>
    <x v="0"/>
  </r>
  <r>
    <x v="88"/>
    <x v="3"/>
    <n v="2.95"/>
    <n v="4.5999999999999996"/>
    <x v="132"/>
    <x v="0"/>
    <x v="0"/>
    <x v="0"/>
    <x v="0"/>
    <n v="1.6499999999999995"/>
    <x v="5"/>
  </r>
  <r>
    <x v="89"/>
    <x v="5"/>
    <n v="2.75"/>
    <n v="4.43"/>
    <x v="133"/>
    <x v="0"/>
    <x v="0"/>
    <x v="0"/>
    <x v="0"/>
    <n v="1.6799999999999997"/>
    <x v="0"/>
  </r>
  <r>
    <x v="87"/>
    <x v="6"/>
    <n v="5.25"/>
    <n v="5.7"/>
    <x v="134"/>
    <x v="0"/>
    <x v="0"/>
    <x v="0"/>
    <x v="1"/>
    <n v="0.45000000000000018"/>
    <x v="2"/>
  </r>
  <r>
    <x v="90"/>
    <x v="2"/>
    <n v="5.75"/>
    <n v="7.13"/>
    <x v="135"/>
    <x v="0"/>
    <x v="0"/>
    <x v="0"/>
    <x v="0"/>
    <n v="1.38"/>
    <x v="3"/>
  </r>
  <r>
    <x v="87"/>
    <x v="5"/>
    <n v="5.15"/>
    <n v="5.7"/>
    <x v="136"/>
    <x v="0"/>
    <x v="0"/>
    <x v="1"/>
    <x v="0"/>
    <n v="0.54999999999999982"/>
    <x v="4"/>
  </r>
  <r>
    <x v="86"/>
    <x v="2"/>
    <n v="7.9"/>
    <n v="8.1"/>
    <x v="137"/>
    <x v="0"/>
    <x v="0"/>
    <x v="0"/>
    <x v="0"/>
    <n v="0.19999999999999929"/>
    <x v="2"/>
  </r>
  <r>
    <x v="87"/>
    <x v="5"/>
    <n v="4.8499999999999996"/>
    <n v="5.7"/>
    <x v="138"/>
    <x v="1"/>
    <x v="0"/>
    <x v="0"/>
    <x v="0"/>
    <n v="0.85000000000000053"/>
    <x v="0"/>
  </r>
  <r>
    <x v="88"/>
    <x v="9"/>
    <n v="3.1"/>
    <n v="4.5999999999999996"/>
    <x v="139"/>
    <x v="0"/>
    <x v="0"/>
    <x v="0"/>
    <x v="0"/>
    <n v="1.4999999999999996"/>
    <x v="4"/>
  </r>
  <r>
    <x v="91"/>
    <x v="5"/>
    <n v="11.75"/>
    <n v="14.79"/>
    <x v="140"/>
    <x v="1"/>
    <x v="0"/>
    <x v="0"/>
    <x v="0"/>
    <n v="3.0399999999999991"/>
    <x v="1"/>
  </r>
  <r>
    <x v="92"/>
    <x v="6"/>
    <n v="11.25"/>
    <n v="13.6"/>
    <x v="141"/>
    <x v="0"/>
    <x v="0"/>
    <x v="0"/>
    <x v="0"/>
    <n v="2.3499999999999996"/>
    <x v="0"/>
  </r>
  <r>
    <x v="86"/>
    <x v="3"/>
    <n v="2.9"/>
    <n v="6.79"/>
    <x v="142"/>
    <x v="0"/>
    <x v="0"/>
    <x v="0"/>
    <x v="0"/>
    <n v="3.89"/>
    <x v="4"/>
  </r>
  <r>
    <x v="87"/>
    <x v="2"/>
    <n v="5.25"/>
    <n v="5.7"/>
    <x v="143"/>
    <x v="0"/>
    <x v="0"/>
    <x v="0"/>
    <x v="0"/>
    <n v="0.45000000000000018"/>
    <x v="0"/>
  </r>
  <r>
    <x v="93"/>
    <x v="9"/>
    <n v="4.5"/>
    <n v="9.4"/>
    <x v="144"/>
    <x v="0"/>
    <x v="0"/>
    <x v="0"/>
    <x v="0"/>
    <n v="4.9000000000000004"/>
    <x v="4"/>
  </r>
  <r>
    <x v="89"/>
    <x v="6"/>
    <n v="2.9"/>
    <n v="4.43"/>
    <x v="145"/>
    <x v="0"/>
    <x v="0"/>
    <x v="0"/>
    <x v="0"/>
    <n v="1.5299999999999998"/>
    <x v="3"/>
  </r>
  <r>
    <x v="89"/>
    <x v="6"/>
    <n v="3.15"/>
    <n v="4.43"/>
    <x v="12"/>
    <x v="0"/>
    <x v="0"/>
    <x v="0"/>
    <x v="0"/>
    <n v="1.2799999999999998"/>
    <x v="3"/>
  </r>
  <r>
    <x v="93"/>
    <x v="0"/>
    <n v="6.45"/>
    <n v="9.4"/>
    <x v="146"/>
    <x v="0"/>
    <x v="0"/>
    <x v="0"/>
    <x v="0"/>
    <n v="2.95"/>
    <x v="1"/>
  </r>
  <r>
    <x v="93"/>
    <x v="9"/>
    <n v="4.5"/>
    <n v="9.4"/>
    <x v="64"/>
    <x v="0"/>
    <x v="0"/>
    <x v="0"/>
    <x v="0"/>
    <n v="4.9000000000000004"/>
    <x v="4"/>
  </r>
  <r>
    <x v="89"/>
    <x v="2"/>
    <n v="3.5"/>
    <n v="4.43"/>
    <x v="147"/>
    <x v="0"/>
    <x v="0"/>
    <x v="0"/>
    <x v="0"/>
    <n v="0.92999999999999972"/>
    <x v="4"/>
  </r>
  <r>
    <x v="86"/>
    <x v="1"/>
    <n v="4.5"/>
    <n v="6.79"/>
    <x v="105"/>
    <x v="0"/>
    <x v="0"/>
    <x v="1"/>
    <x v="0"/>
    <n v="2.29"/>
    <x v="4"/>
  </r>
  <r>
    <x v="86"/>
    <x v="0"/>
    <n v="6"/>
    <n v="7.6"/>
    <x v="148"/>
    <x v="1"/>
    <x v="0"/>
    <x v="0"/>
    <x v="0"/>
    <n v="1.5999999999999996"/>
    <x v="6"/>
  </r>
  <r>
    <x v="93"/>
    <x v="5"/>
    <n v="8.25"/>
    <n v="9.4"/>
    <x v="149"/>
    <x v="1"/>
    <x v="0"/>
    <x v="0"/>
    <x v="0"/>
    <n v="1.1500000000000004"/>
    <x v="8"/>
  </r>
  <r>
    <x v="93"/>
    <x v="1"/>
    <n v="5.1100000000000003"/>
    <n v="9.4"/>
    <x v="150"/>
    <x v="0"/>
    <x v="0"/>
    <x v="1"/>
    <x v="0"/>
    <n v="4.29"/>
    <x v="4"/>
  </r>
  <r>
    <x v="88"/>
    <x v="3"/>
    <n v="2.7"/>
    <n v="4.5999999999999996"/>
    <x v="151"/>
    <x v="0"/>
    <x v="0"/>
    <x v="0"/>
    <x v="0"/>
    <n v="1.8999999999999995"/>
    <x v="0"/>
  </r>
  <r>
    <x v="87"/>
    <x v="5"/>
    <n v="5.25"/>
    <n v="5.7"/>
    <x v="152"/>
    <x v="0"/>
    <x v="0"/>
    <x v="0"/>
    <x v="0"/>
    <n v="0.45000000000000018"/>
    <x v="0"/>
  </r>
  <r>
    <x v="88"/>
    <x v="3"/>
    <n v="2.5499999999999998"/>
    <n v="4.43"/>
    <x v="153"/>
    <x v="0"/>
    <x v="0"/>
    <x v="0"/>
    <x v="0"/>
    <n v="1.88"/>
    <x v="5"/>
  </r>
  <r>
    <x v="93"/>
    <x v="9"/>
    <n v="4.95"/>
    <n v="9.4"/>
    <x v="122"/>
    <x v="1"/>
    <x v="0"/>
    <x v="0"/>
    <x v="0"/>
    <n v="4.45"/>
    <x v="5"/>
  </r>
  <r>
    <x v="86"/>
    <x v="9"/>
    <n v="3.1"/>
    <n v="6.79"/>
    <x v="154"/>
    <x v="1"/>
    <x v="0"/>
    <x v="0"/>
    <x v="0"/>
    <n v="3.69"/>
    <x v="5"/>
  </r>
  <r>
    <x v="93"/>
    <x v="1"/>
    <n v="6.15"/>
    <n v="9.4"/>
    <x v="27"/>
    <x v="1"/>
    <x v="0"/>
    <x v="0"/>
    <x v="0"/>
    <n v="3.25"/>
    <x v="1"/>
  </r>
  <r>
    <x v="93"/>
    <x v="2"/>
    <n v="9.25"/>
    <n v="9.4"/>
    <x v="155"/>
    <x v="0"/>
    <x v="0"/>
    <x v="0"/>
    <x v="0"/>
    <n v="0.15000000000000036"/>
    <x v="3"/>
  </r>
  <r>
    <x v="91"/>
    <x v="5"/>
    <n v="11.45"/>
    <n v="14.79"/>
    <x v="156"/>
    <x v="0"/>
    <x v="0"/>
    <x v="1"/>
    <x v="0"/>
    <n v="3.34"/>
    <x v="3"/>
  </r>
  <r>
    <x v="87"/>
    <x v="1"/>
    <n v="3.9"/>
    <n v="5.7"/>
    <x v="129"/>
    <x v="1"/>
    <x v="0"/>
    <x v="0"/>
    <x v="0"/>
    <n v="1.8000000000000003"/>
    <x v="5"/>
  </r>
  <r>
    <x v="87"/>
    <x v="5"/>
    <n v="5.5"/>
    <n v="5.7"/>
    <x v="157"/>
    <x v="0"/>
    <x v="0"/>
    <x v="0"/>
    <x v="0"/>
    <n v="0.20000000000000018"/>
    <x v="2"/>
  </r>
  <r>
    <x v="93"/>
    <x v="2"/>
    <n v="9.1"/>
    <n v="9.4"/>
    <x v="158"/>
    <x v="0"/>
    <x v="0"/>
    <x v="0"/>
    <x v="0"/>
    <n v="0.30000000000000071"/>
    <x v="3"/>
  </r>
  <r>
    <x v="89"/>
    <x v="6"/>
    <n v="3.1"/>
    <n v="4.43"/>
    <x v="159"/>
    <x v="0"/>
    <x v="0"/>
    <x v="0"/>
    <x v="0"/>
    <n v="1.3299999999999996"/>
    <x v="3"/>
  </r>
  <r>
    <x v="92"/>
    <x v="5"/>
    <n v="11.25"/>
    <n v="13.6"/>
    <x v="160"/>
    <x v="1"/>
    <x v="0"/>
    <x v="0"/>
    <x v="0"/>
    <n v="2.3499999999999996"/>
    <x v="8"/>
  </r>
  <r>
    <x v="93"/>
    <x v="1"/>
    <n v="4.8"/>
    <n v="9.4"/>
    <x v="161"/>
    <x v="0"/>
    <x v="0"/>
    <x v="0"/>
    <x v="0"/>
    <n v="4.6000000000000005"/>
    <x v="8"/>
  </r>
  <r>
    <x v="89"/>
    <x v="9"/>
    <n v="2"/>
    <n v="4.43"/>
    <x v="162"/>
    <x v="0"/>
    <x v="0"/>
    <x v="0"/>
    <x v="0"/>
    <n v="2.4299999999999997"/>
    <x v="0"/>
  </r>
  <r>
    <x v="93"/>
    <x v="9"/>
    <n v="5.35"/>
    <n v="9.4"/>
    <x v="163"/>
    <x v="1"/>
    <x v="0"/>
    <x v="0"/>
    <x v="0"/>
    <n v="4.0500000000000007"/>
    <x v="4"/>
  </r>
  <r>
    <x v="90"/>
    <x v="5"/>
    <n v="4.75"/>
    <n v="7.13"/>
    <x v="164"/>
    <x v="0"/>
    <x v="0"/>
    <x v="0"/>
    <x v="1"/>
    <n v="2.38"/>
    <x v="4"/>
  </r>
  <r>
    <x v="90"/>
    <x v="0"/>
    <n v="4.4000000000000004"/>
    <n v="7.13"/>
    <x v="165"/>
    <x v="0"/>
    <x v="0"/>
    <x v="0"/>
    <x v="0"/>
    <n v="2.7299999999999995"/>
    <x v="4"/>
  </r>
  <r>
    <x v="86"/>
    <x v="6"/>
    <n v="6.25"/>
    <n v="7.6"/>
    <x v="87"/>
    <x v="0"/>
    <x v="0"/>
    <x v="0"/>
    <x v="0"/>
    <n v="1.3499999999999996"/>
    <x v="2"/>
  </r>
  <r>
    <x v="93"/>
    <x v="1"/>
    <n v="5.95"/>
    <n v="9.4"/>
    <x v="127"/>
    <x v="1"/>
    <x v="0"/>
    <x v="0"/>
    <x v="0"/>
    <n v="3.45"/>
    <x v="1"/>
  </r>
  <r>
    <x v="93"/>
    <x v="9"/>
    <n v="5.2"/>
    <n v="9.4"/>
    <x v="61"/>
    <x v="1"/>
    <x v="0"/>
    <x v="0"/>
    <x v="0"/>
    <n v="4.2"/>
    <x v="6"/>
  </r>
  <r>
    <x v="86"/>
    <x v="9"/>
    <n v="3.75"/>
    <n v="6.79"/>
    <x v="88"/>
    <x v="0"/>
    <x v="0"/>
    <x v="0"/>
    <x v="0"/>
    <n v="3.04"/>
    <x v="4"/>
  </r>
  <r>
    <x v="93"/>
    <x v="5"/>
    <n v="5.95"/>
    <n v="9.4"/>
    <x v="64"/>
    <x v="0"/>
    <x v="0"/>
    <x v="0"/>
    <x v="0"/>
    <n v="3.45"/>
    <x v="4"/>
  </r>
  <r>
    <x v="88"/>
    <x v="1"/>
    <n v="4"/>
    <n v="4.5999999999999996"/>
    <x v="120"/>
    <x v="0"/>
    <x v="0"/>
    <x v="0"/>
    <x v="0"/>
    <n v="0.59999999999999964"/>
    <x v="0"/>
  </r>
  <r>
    <x v="86"/>
    <x v="6"/>
    <n v="5.25"/>
    <n v="7.6"/>
    <x v="89"/>
    <x v="0"/>
    <x v="0"/>
    <x v="0"/>
    <x v="0"/>
    <n v="2.3499999999999996"/>
    <x v="3"/>
  </r>
  <r>
    <x v="92"/>
    <x v="6"/>
    <n v="12.9"/>
    <n v="13.6"/>
    <x v="166"/>
    <x v="1"/>
    <x v="0"/>
    <x v="0"/>
    <x v="0"/>
    <n v="0.69999999999999929"/>
    <x v="4"/>
  </r>
  <r>
    <x v="94"/>
    <x v="1"/>
    <n v="5"/>
    <n v="9.9"/>
    <x v="167"/>
    <x v="0"/>
    <x v="0"/>
    <x v="0"/>
    <x v="0"/>
    <n v="4.9000000000000004"/>
    <x v="5"/>
  </r>
  <r>
    <x v="95"/>
    <x v="5"/>
    <n v="5.4"/>
    <n v="6.82"/>
    <x v="168"/>
    <x v="0"/>
    <x v="0"/>
    <x v="1"/>
    <x v="0"/>
    <n v="1.42"/>
    <x v="4"/>
  </r>
  <r>
    <x v="94"/>
    <x v="0"/>
    <n v="7.2"/>
    <n v="9.9"/>
    <x v="169"/>
    <x v="1"/>
    <x v="0"/>
    <x v="0"/>
    <x v="0"/>
    <n v="2.7"/>
    <x v="1"/>
  </r>
  <r>
    <x v="94"/>
    <x v="1"/>
    <n v="5.25"/>
    <n v="9.9"/>
    <x v="170"/>
    <x v="0"/>
    <x v="0"/>
    <x v="0"/>
    <x v="0"/>
    <n v="4.6500000000000004"/>
    <x v="5"/>
  </r>
  <r>
    <x v="95"/>
    <x v="9"/>
    <n v="3"/>
    <n v="5.35"/>
    <x v="171"/>
    <x v="0"/>
    <x v="0"/>
    <x v="0"/>
    <x v="0"/>
    <n v="2.3499999999999996"/>
    <x v="5"/>
  </r>
  <r>
    <x v="94"/>
    <x v="6"/>
    <n v="10.25"/>
    <n v="13.6"/>
    <x v="172"/>
    <x v="0"/>
    <x v="0"/>
    <x v="0"/>
    <x v="0"/>
    <n v="3.3499999999999996"/>
    <x v="1"/>
  </r>
  <r>
    <x v="94"/>
    <x v="5"/>
    <n v="8.5"/>
    <n v="13.6"/>
    <x v="173"/>
    <x v="0"/>
    <x v="0"/>
    <x v="0"/>
    <x v="0"/>
    <n v="5.0999999999999996"/>
    <x v="1"/>
  </r>
  <r>
    <x v="94"/>
    <x v="5"/>
    <n v="8.4"/>
    <n v="13.6"/>
    <x v="18"/>
    <x v="0"/>
    <x v="0"/>
    <x v="0"/>
    <x v="0"/>
    <n v="5.1999999999999993"/>
    <x v="0"/>
  </r>
  <r>
    <x v="96"/>
    <x v="0"/>
    <n v="3.9"/>
    <n v="7"/>
    <x v="174"/>
    <x v="0"/>
    <x v="0"/>
    <x v="0"/>
    <x v="0"/>
    <n v="3.1"/>
    <x v="4"/>
  </r>
  <r>
    <x v="94"/>
    <x v="6"/>
    <n v="9.15"/>
    <n v="13.6"/>
    <x v="175"/>
    <x v="0"/>
    <x v="0"/>
    <x v="0"/>
    <x v="0"/>
    <n v="4.4499999999999993"/>
    <x v="0"/>
  </r>
  <r>
    <x v="95"/>
    <x v="6"/>
    <n v="5.5"/>
    <n v="5.97"/>
    <x v="176"/>
    <x v="0"/>
    <x v="0"/>
    <x v="0"/>
    <x v="0"/>
    <n v="0.46999999999999975"/>
    <x v="2"/>
  </r>
  <r>
    <x v="96"/>
    <x v="5"/>
    <n v="4"/>
    <n v="5.8"/>
    <x v="177"/>
    <x v="0"/>
    <x v="0"/>
    <x v="0"/>
    <x v="0"/>
    <n v="1.7999999999999998"/>
    <x v="1"/>
  </r>
  <r>
    <x v="97"/>
    <x v="6"/>
    <n v="6.6"/>
    <n v="7.7"/>
    <x v="178"/>
    <x v="0"/>
    <x v="0"/>
    <x v="0"/>
    <x v="0"/>
    <n v="1.1000000000000005"/>
    <x v="3"/>
  </r>
  <r>
    <x v="96"/>
    <x v="5"/>
    <n v="4"/>
    <n v="7"/>
    <x v="179"/>
    <x v="0"/>
    <x v="0"/>
    <x v="0"/>
    <x v="0"/>
    <n v="3"/>
    <x v="1"/>
  </r>
  <r>
    <x v="97"/>
    <x v="2"/>
    <n v="6.5"/>
    <n v="8.6999999999999993"/>
    <x v="180"/>
    <x v="0"/>
    <x v="0"/>
    <x v="0"/>
    <x v="0"/>
    <n v="2.1999999999999993"/>
    <x v="0"/>
  </r>
  <r>
    <x v="96"/>
    <x v="0"/>
    <n v="3.65"/>
    <n v="7"/>
    <x v="88"/>
    <x v="0"/>
    <x v="0"/>
    <x v="0"/>
    <x v="0"/>
    <n v="3.35"/>
    <x v="4"/>
  </r>
  <r>
    <x v="94"/>
    <x v="6"/>
    <n v="8.35"/>
    <n v="9.4"/>
    <x v="181"/>
    <x v="1"/>
    <x v="0"/>
    <x v="0"/>
    <x v="0"/>
    <n v="1.0500000000000007"/>
    <x v="3"/>
  </r>
  <r>
    <x v="95"/>
    <x v="2"/>
    <n v="4.8"/>
    <n v="5.8"/>
    <x v="106"/>
    <x v="0"/>
    <x v="0"/>
    <x v="0"/>
    <x v="0"/>
    <n v="1"/>
    <x v="3"/>
  </r>
  <r>
    <x v="94"/>
    <x v="5"/>
    <n v="6.7"/>
    <n v="10"/>
    <x v="182"/>
    <x v="0"/>
    <x v="0"/>
    <x v="0"/>
    <x v="0"/>
    <n v="3.3"/>
    <x v="3"/>
  </r>
  <r>
    <x v="94"/>
    <x v="3"/>
    <n v="4.0999999999999996"/>
    <n v="10"/>
    <x v="183"/>
    <x v="0"/>
    <x v="0"/>
    <x v="0"/>
    <x v="0"/>
    <n v="5.9"/>
    <x v="8"/>
  </r>
  <r>
    <x v="94"/>
    <x v="7"/>
    <n v="3"/>
    <n v="10"/>
    <x v="184"/>
    <x v="0"/>
    <x v="0"/>
    <x v="0"/>
    <x v="0"/>
    <n v="7"/>
    <x v="8"/>
  </r>
  <r>
    <x v="94"/>
    <x v="5"/>
    <n v="7.5"/>
    <n v="10"/>
    <x v="185"/>
    <x v="0"/>
    <x v="0"/>
    <x v="0"/>
    <x v="0"/>
    <n v="2.5"/>
    <x v="0"/>
  </r>
  <r>
    <x v="97"/>
    <x v="8"/>
    <n v="2.25"/>
    <n v="7.5"/>
    <x v="186"/>
    <x v="0"/>
    <x v="0"/>
    <x v="0"/>
    <x v="0"/>
    <n v="5.25"/>
    <x v="8"/>
  </r>
  <r>
    <x v="95"/>
    <x v="0"/>
    <n v="5.3"/>
    <n v="6.8"/>
    <x v="85"/>
    <x v="0"/>
    <x v="0"/>
    <x v="0"/>
    <x v="0"/>
    <n v="1.5"/>
    <x v="3"/>
  </r>
  <r>
    <x v="94"/>
    <x v="6"/>
    <n v="10.9"/>
    <n v="13.6"/>
    <x v="187"/>
    <x v="0"/>
    <x v="0"/>
    <x v="1"/>
    <x v="0"/>
    <n v="2.6999999999999993"/>
    <x v="4"/>
  </r>
  <r>
    <x v="94"/>
    <x v="5"/>
    <n v="8.65"/>
    <n v="13.6"/>
    <x v="188"/>
    <x v="0"/>
    <x v="0"/>
    <x v="0"/>
    <x v="0"/>
    <n v="4.9499999999999993"/>
    <x v="0"/>
  </r>
  <r>
    <x v="94"/>
    <x v="5"/>
    <n v="9.6999999999999993"/>
    <n v="13.6"/>
    <x v="189"/>
    <x v="0"/>
    <x v="0"/>
    <x v="0"/>
    <x v="0"/>
    <n v="3.9000000000000004"/>
    <x v="0"/>
  </r>
  <r>
    <x v="97"/>
    <x v="6"/>
    <n v="6"/>
    <n v="8.4"/>
    <x v="81"/>
    <x v="0"/>
    <x v="0"/>
    <x v="0"/>
    <x v="0"/>
    <n v="2.4000000000000004"/>
    <x v="2"/>
  </r>
  <r>
    <x v="94"/>
    <x v="0"/>
    <n v="6.25"/>
    <n v="13.6"/>
    <x v="190"/>
    <x v="0"/>
    <x v="0"/>
    <x v="0"/>
    <x v="0"/>
    <n v="7.35"/>
    <x v="1"/>
  </r>
  <r>
    <x v="95"/>
    <x v="5"/>
    <n v="5.25"/>
    <n v="5.9"/>
    <x v="191"/>
    <x v="0"/>
    <x v="0"/>
    <x v="0"/>
    <x v="0"/>
    <n v="0.65000000000000036"/>
    <x v="3"/>
  </r>
  <r>
    <x v="94"/>
    <x v="12"/>
    <n v="2.1"/>
    <n v="7.6"/>
    <x v="192"/>
    <x v="0"/>
    <x v="0"/>
    <x v="0"/>
    <x v="0"/>
    <n v="5.5"/>
    <x v="5"/>
  </r>
  <r>
    <x v="94"/>
    <x v="0"/>
    <n v="8.25"/>
    <n v="14"/>
    <x v="193"/>
    <x v="1"/>
    <x v="0"/>
    <x v="0"/>
    <x v="0"/>
    <n v="5.75"/>
    <x v="8"/>
  </r>
  <r>
    <x v="94"/>
    <x v="6"/>
    <n v="8.99"/>
    <n v="11.8"/>
    <x v="194"/>
    <x v="0"/>
    <x v="0"/>
    <x v="0"/>
    <x v="0"/>
    <n v="2.8100000000000005"/>
    <x v="2"/>
  </r>
  <r>
    <x v="95"/>
    <x v="1"/>
    <n v="3.5"/>
    <n v="5.9"/>
    <x v="195"/>
    <x v="0"/>
    <x v="0"/>
    <x v="0"/>
    <x v="0"/>
    <n v="2.4000000000000004"/>
    <x v="2"/>
  </r>
  <r>
    <x v="97"/>
    <x v="6"/>
    <n v="7.4"/>
    <n v="8.5"/>
    <x v="196"/>
    <x v="0"/>
    <x v="0"/>
    <x v="1"/>
    <x v="0"/>
    <n v="1.0999999999999996"/>
    <x v="3"/>
  </r>
  <r>
    <x v="97"/>
    <x v="6"/>
    <n v="5.65"/>
    <n v="7.9"/>
    <x v="197"/>
    <x v="0"/>
    <x v="0"/>
    <x v="0"/>
    <x v="0"/>
    <n v="2.25"/>
    <x v="0"/>
  </r>
  <r>
    <x v="96"/>
    <x v="5"/>
    <n v="5.75"/>
    <n v="7.5"/>
    <x v="198"/>
    <x v="0"/>
    <x v="0"/>
    <x v="1"/>
    <x v="0"/>
    <n v="1.75"/>
    <x v="1"/>
  </r>
  <r>
    <x v="94"/>
    <x v="5"/>
    <n v="8.4"/>
    <n v="13.6"/>
    <x v="165"/>
    <x v="0"/>
    <x v="0"/>
    <x v="0"/>
    <x v="0"/>
    <n v="5.1999999999999993"/>
    <x v="4"/>
  </r>
  <r>
    <x v="94"/>
    <x v="6"/>
    <n v="10.11"/>
    <n v="13.6"/>
    <x v="199"/>
    <x v="0"/>
    <x v="0"/>
    <x v="0"/>
    <x v="0"/>
    <n v="3.49"/>
    <x v="3"/>
  </r>
  <r>
    <x v="96"/>
    <x v="0"/>
    <n v="4.5"/>
    <n v="6.4"/>
    <x v="106"/>
    <x v="0"/>
    <x v="0"/>
    <x v="0"/>
    <x v="0"/>
    <n v="1.9000000000000004"/>
    <x v="3"/>
  </r>
  <r>
    <x v="95"/>
    <x v="5"/>
    <n v="5.4"/>
    <n v="6.1"/>
    <x v="168"/>
    <x v="0"/>
    <x v="0"/>
    <x v="0"/>
    <x v="0"/>
    <n v="0.69999999999999929"/>
    <x v="4"/>
  </r>
  <r>
    <x v="97"/>
    <x v="6"/>
    <n v="6.4"/>
    <n v="8.4"/>
    <x v="60"/>
    <x v="0"/>
    <x v="0"/>
    <x v="0"/>
    <x v="0"/>
    <n v="2"/>
    <x v="3"/>
  </r>
  <r>
    <x v="94"/>
    <x v="8"/>
    <n v="3.25"/>
    <n v="9.9"/>
    <x v="70"/>
    <x v="0"/>
    <x v="0"/>
    <x v="0"/>
    <x v="0"/>
    <n v="6.65"/>
    <x v="4"/>
  </r>
  <r>
    <x v="96"/>
    <x v="0"/>
    <n v="3.75"/>
    <n v="6.8"/>
    <x v="200"/>
    <x v="0"/>
    <x v="0"/>
    <x v="0"/>
    <x v="0"/>
    <n v="3.05"/>
    <x v="4"/>
  </r>
  <r>
    <x v="94"/>
    <x v="5"/>
    <n v="8.5500000000000007"/>
    <n v="13.09"/>
    <x v="201"/>
    <x v="1"/>
    <x v="0"/>
    <x v="0"/>
    <x v="0"/>
    <n v="4.5399999999999991"/>
    <x v="8"/>
  </r>
  <r>
    <x v="94"/>
    <x v="6"/>
    <n v="9.5"/>
    <n v="11.6"/>
    <x v="202"/>
    <x v="1"/>
    <x v="0"/>
    <x v="0"/>
    <x v="0"/>
    <n v="2.0999999999999996"/>
    <x v="4"/>
  </r>
  <r>
    <x v="95"/>
    <x v="5"/>
    <n v="4"/>
    <n v="5.9"/>
    <x v="122"/>
    <x v="0"/>
    <x v="0"/>
    <x v="0"/>
    <x v="0"/>
    <n v="1.9000000000000004"/>
    <x v="5"/>
  </r>
  <r>
    <x v="94"/>
    <x v="7"/>
    <n v="3.35"/>
    <n v="11"/>
    <x v="203"/>
    <x v="0"/>
    <x v="0"/>
    <x v="0"/>
    <x v="0"/>
    <n v="7.65"/>
    <x v="9"/>
  </r>
  <r>
    <x v="94"/>
    <x v="2"/>
    <n v="11.5"/>
    <n v="12.5"/>
    <x v="204"/>
    <x v="1"/>
    <x v="0"/>
    <x v="0"/>
    <x v="0"/>
    <n v="1"/>
    <x v="2"/>
  </r>
  <r>
    <x v="95"/>
    <x v="6"/>
    <n v="5.3"/>
    <n v="5.9"/>
    <x v="205"/>
    <x v="0"/>
    <x v="0"/>
    <x v="0"/>
    <x v="0"/>
    <n v="0.600000000000000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n v="2014"/>
    <n v="3.35"/>
    <n v="5.59"/>
    <n v="27000"/>
    <x v="0"/>
    <x v="0"/>
    <x v="0"/>
    <n v="0"/>
  </r>
  <r>
    <x v="1"/>
    <x v="1"/>
    <n v="2013"/>
    <n v="4.75"/>
    <n v="9.5399999999999991"/>
    <n v="43000"/>
    <x v="1"/>
    <x v="0"/>
    <x v="0"/>
    <n v="0"/>
  </r>
  <r>
    <x v="2"/>
    <x v="2"/>
    <n v="2017"/>
    <n v="7.25"/>
    <n v="9.85"/>
    <n v="6900"/>
    <x v="0"/>
    <x v="0"/>
    <x v="0"/>
    <n v="0"/>
  </r>
  <r>
    <x v="3"/>
    <x v="3"/>
    <n v="2011"/>
    <n v="2.85"/>
    <n v="4.1500000000000004"/>
    <n v="5200"/>
    <x v="0"/>
    <x v="0"/>
    <x v="0"/>
    <n v="0"/>
  </r>
  <r>
    <x v="4"/>
    <x v="4"/>
    <n v="2014"/>
    <n v="4.5999999999999996"/>
    <n v="6.87"/>
    <n v="42450"/>
    <x v="1"/>
    <x v="0"/>
    <x v="0"/>
    <n v="0"/>
  </r>
  <r>
    <x v="5"/>
    <x v="5"/>
    <n v="2018"/>
    <n v="9.25"/>
    <n v="9.83"/>
    <n v="2071"/>
    <x v="1"/>
    <x v="0"/>
    <x v="0"/>
    <n v="0"/>
  </r>
  <r>
    <x v="2"/>
    <x v="2"/>
    <n v="2015"/>
    <n v="6.75"/>
    <n v="8.1199999999999992"/>
    <n v="18796"/>
    <x v="0"/>
    <x v="0"/>
    <x v="0"/>
    <n v="0"/>
  </r>
  <r>
    <x v="6"/>
    <x v="6"/>
    <n v="2015"/>
    <n v="6.5"/>
    <n v="8.61"/>
    <n v="33429"/>
    <x v="1"/>
    <x v="0"/>
    <x v="0"/>
    <n v="0"/>
  </r>
  <r>
    <x v="2"/>
    <x v="2"/>
    <n v="2016"/>
    <n v="8.75"/>
    <n v="8.89"/>
    <n v="20273"/>
    <x v="1"/>
    <x v="0"/>
    <x v="0"/>
    <n v="0"/>
  </r>
  <r>
    <x v="2"/>
    <x v="2"/>
    <n v="2015"/>
    <n v="7.45"/>
    <n v="8.92"/>
    <n v="42367"/>
    <x v="1"/>
    <x v="0"/>
    <x v="0"/>
    <n v="0"/>
  </r>
  <r>
    <x v="7"/>
    <x v="7"/>
    <n v="2017"/>
    <n v="2.85"/>
    <n v="3.6"/>
    <n v="2135"/>
    <x v="0"/>
    <x v="0"/>
    <x v="0"/>
    <n v="0"/>
  </r>
  <r>
    <x v="2"/>
    <x v="2"/>
    <n v="2015"/>
    <n v="6.85"/>
    <n v="10.38"/>
    <n v="51000"/>
    <x v="1"/>
    <x v="0"/>
    <x v="0"/>
    <n v="0"/>
  </r>
  <r>
    <x v="2"/>
    <x v="2"/>
    <n v="2015"/>
    <n v="7.5"/>
    <n v="9.94"/>
    <n v="15000"/>
    <x v="0"/>
    <x v="0"/>
    <x v="1"/>
    <n v="0"/>
  </r>
  <r>
    <x v="8"/>
    <x v="8"/>
    <n v="2015"/>
    <n v="6.1"/>
    <n v="7.71"/>
    <n v="26000"/>
    <x v="0"/>
    <x v="0"/>
    <x v="0"/>
    <n v="0"/>
  </r>
  <r>
    <x v="9"/>
    <x v="9"/>
    <n v="2009"/>
    <n v="2.25"/>
    <n v="7.21"/>
    <n v="77427"/>
    <x v="0"/>
    <x v="0"/>
    <x v="0"/>
    <n v="0"/>
  </r>
  <r>
    <x v="8"/>
    <x v="8"/>
    <n v="2016"/>
    <n v="7.75"/>
    <n v="10.79"/>
    <n v="43000"/>
    <x v="1"/>
    <x v="0"/>
    <x v="0"/>
    <n v="0"/>
  </r>
  <r>
    <x v="8"/>
    <x v="8"/>
    <n v="2015"/>
    <n v="7.25"/>
    <n v="10.79"/>
    <n v="41678"/>
    <x v="1"/>
    <x v="0"/>
    <x v="0"/>
    <n v="0"/>
  </r>
  <r>
    <x v="8"/>
    <x v="8"/>
    <n v="2016"/>
    <n v="7.75"/>
    <n v="10.79"/>
    <n v="43000"/>
    <x v="1"/>
    <x v="0"/>
    <x v="0"/>
    <n v="0"/>
  </r>
  <r>
    <x v="3"/>
    <x v="3"/>
    <n v="2015"/>
    <n v="3.25"/>
    <n v="5.09"/>
    <n v="35500"/>
    <x v="2"/>
    <x v="0"/>
    <x v="0"/>
    <n v="0"/>
  </r>
  <r>
    <x v="1"/>
    <x v="1"/>
    <n v="2010"/>
    <n v="2.65"/>
    <n v="7.98"/>
    <n v="41442"/>
    <x v="0"/>
    <x v="0"/>
    <x v="0"/>
    <n v="0"/>
  </r>
  <r>
    <x v="10"/>
    <x v="10"/>
    <n v="2016"/>
    <n v="2.85"/>
    <n v="3.95"/>
    <n v="25000"/>
    <x v="0"/>
    <x v="0"/>
    <x v="0"/>
    <n v="0"/>
  </r>
  <r>
    <x v="11"/>
    <x v="11"/>
    <n v="2017"/>
    <n v="4.9000000000000004"/>
    <n v="5.71"/>
    <n v="2400"/>
    <x v="0"/>
    <x v="0"/>
    <x v="0"/>
    <n v="0"/>
  </r>
  <r>
    <x v="1"/>
    <x v="1"/>
    <n v="2011"/>
    <n v="4.4000000000000004"/>
    <n v="8.01"/>
    <n v="50000"/>
    <x v="0"/>
    <x v="0"/>
    <x v="1"/>
    <n v="0"/>
  </r>
  <r>
    <x v="10"/>
    <x v="10"/>
    <n v="2014"/>
    <n v="2.5"/>
    <n v="3.46"/>
    <n v="45280"/>
    <x v="0"/>
    <x v="0"/>
    <x v="0"/>
    <n v="0"/>
  </r>
  <r>
    <x v="3"/>
    <x v="3"/>
    <n v="2013"/>
    <n v="2.9"/>
    <n v="4.41"/>
    <n v="56879"/>
    <x v="0"/>
    <x v="0"/>
    <x v="0"/>
    <n v="0"/>
  </r>
  <r>
    <x v="4"/>
    <x v="4"/>
    <n v="2011"/>
    <n v="3"/>
    <n v="4.99"/>
    <n v="20000"/>
    <x v="0"/>
    <x v="0"/>
    <x v="0"/>
    <n v="0"/>
  </r>
  <r>
    <x v="4"/>
    <x v="4"/>
    <n v="2013"/>
    <n v="4.1500000000000004"/>
    <n v="5.87"/>
    <n v="55138"/>
    <x v="0"/>
    <x v="0"/>
    <x v="0"/>
    <n v="0"/>
  </r>
  <r>
    <x v="4"/>
    <x v="4"/>
    <n v="2017"/>
    <n v="6"/>
    <n v="6.49"/>
    <n v="16200"/>
    <x v="0"/>
    <x v="1"/>
    <x v="0"/>
    <n v="0"/>
  </r>
  <r>
    <x v="10"/>
    <x v="10"/>
    <n v="2010"/>
    <n v="1.95"/>
    <n v="3.95"/>
    <n v="44542"/>
    <x v="0"/>
    <x v="0"/>
    <x v="0"/>
    <n v="0"/>
  </r>
  <r>
    <x v="2"/>
    <x v="2"/>
    <n v="2015"/>
    <n v="7.45"/>
    <n v="10.38"/>
    <n v="45000"/>
    <x v="1"/>
    <x v="0"/>
    <x v="0"/>
    <n v="0"/>
  </r>
  <r>
    <x v="0"/>
    <x v="0"/>
    <n v="2012"/>
    <n v="3.1"/>
    <n v="5.98"/>
    <n v="51439"/>
    <x v="1"/>
    <x v="0"/>
    <x v="0"/>
    <n v="0"/>
  </r>
  <r>
    <x v="0"/>
    <x v="0"/>
    <n v="2011"/>
    <n v="2.35"/>
    <n v="4.8899999999999997"/>
    <n v="54200"/>
    <x v="0"/>
    <x v="0"/>
    <x v="0"/>
    <n v="0"/>
  </r>
  <r>
    <x v="4"/>
    <x v="4"/>
    <n v="2014"/>
    <n v="4.95"/>
    <n v="7.49"/>
    <n v="39000"/>
    <x v="1"/>
    <x v="0"/>
    <x v="0"/>
    <n v="0"/>
  </r>
  <r>
    <x v="8"/>
    <x v="8"/>
    <n v="2014"/>
    <n v="6"/>
    <n v="9.9499999999999993"/>
    <n v="45000"/>
    <x v="1"/>
    <x v="0"/>
    <x v="0"/>
    <n v="0"/>
  </r>
  <r>
    <x v="9"/>
    <x v="9"/>
    <n v="2014"/>
    <n v="5.5"/>
    <n v="8.06"/>
    <n v="45000"/>
    <x v="1"/>
    <x v="0"/>
    <x v="0"/>
    <n v="0"/>
  </r>
  <r>
    <x v="1"/>
    <x v="1"/>
    <n v="2011"/>
    <n v="2.95"/>
    <n v="7.74"/>
    <n v="49998"/>
    <x v="2"/>
    <x v="0"/>
    <x v="0"/>
    <n v="0"/>
  </r>
  <r>
    <x v="9"/>
    <x v="9"/>
    <n v="2015"/>
    <n v="4.6500000000000004"/>
    <n v="7.2"/>
    <n v="48767"/>
    <x v="0"/>
    <x v="0"/>
    <x v="0"/>
    <n v="0"/>
  </r>
  <r>
    <x v="7"/>
    <x v="7"/>
    <n v="2003"/>
    <n v="0.35"/>
    <n v="2.2799999999999998"/>
    <n v="127000"/>
    <x v="0"/>
    <x v="1"/>
    <x v="0"/>
    <n v="0"/>
  </r>
  <r>
    <x v="10"/>
    <x v="10"/>
    <n v="2016"/>
    <n v="3"/>
    <n v="3.76"/>
    <n v="10079"/>
    <x v="0"/>
    <x v="0"/>
    <x v="0"/>
    <n v="0"/>
  </r>
  <r>
    <x v="1"/>
    <x v="1"/>
    <n v="2003"/>
    <n v="2.25"/>
    <n v="7.98"/>
    <n v="62000"/>
    <x v="0"/>
    <x v="0"/>
    <x v="0"/>
    <n v="0"/>
  </r>
  <r>
    <x v="12"/>
    <x v="12"/>
    <n v="2016"/>
    <n v="5.85"/>
    <n v="7.87"/>
    <n v="24524"/>
    <x v="0"/>
    <x v="0"/>
    <x v="1"/>
    <n v="0"/>
  </r>
  <r>
    <x v="10"/>
    <x v="10"/>
    <n v="2014"/>
    <n v="2.5499999999999998"/>
    <n v="3.98"/>
    <n v="46706"/>
    <x v="0"/>
    <x v="0"/>
    <x v="0"/>
    <n v="0"/>
  </r>
  <r>
    <x v="1"/>
    <x v="1"/>
    <n v="2008"/>
    <n v="1.95"/>
    <n v="7.15"/>
    <n v="58000"/>
    <x v="0"/>
    <x v="0"/>
    <x v="0"/>
    <n v="0"/>
  </r>
  <r>
    <x v="9"/>
    <x v="9"/>
    <n v="2014"/>
    <n v="5.5"/>
    <n v="8.06"/>
    <n v="45780"/>
    <x v="1"/>
    <x v="0"/>
    <x v="0"/>
    <n v="0"/>
  </r>
  <r>
    <x v="13"/>
    <x v="13"/>
    <n v="2012"/>
    <n v="1.25"/>
    <n v="2.69"/>
    <n v="50000"/>
    <x v="0"/>
    <x v="0"/>
    <x v="0"/>
    <n v="0"/>
  </r>
  <r>
    <x v="2"/>
    <x v="2"/>
    <n v="2014"/>
    <n v="7.5"/>
    <n v="12.04"/>
    <n v="15000"/>
    <x v="0"/>
    <x v="0"/>
    <x v="1"/>
    <n v="0"/>
  </r>
  <r>
    <x v="0"/>
    <x v="0"/>
    <n v="2013"/>
    <n v="2.65"/>
    <n v="4.8899999999999997"/>
    <n v="64532"/>
    <x v="0"/>
    <x v="0"/>
    <x v="0"/>
    <n v="0"/>
  </r>
  <r>
    <x v="3"/>
    <x v="3"/>
    <n v="2006"/>
    <n v="1.05"/>
    <n v="4.1500000000000004"/>
    <n v="65000"/>
    <x v="0"/>
    <x v="0"/>
    <x v="0"/>
    <n v="0"/>
  </r>
  <r>
    <x v="8"/>
    <x v="8"/>
    <n v="2015"/>
    <n v="5.8"/>
    <n v="7.71"/>
    <n v="25870"/>
    <x v="0"/>
    <x v="0"/>
    <x v="0"/>
    <n v="0"/>
  </r>
  <r>
    <x v="2"/>
    <x v="2"/>
    <n v="2017"/>
    <n v="7.75"/>
    <n v="9.2899999999999991"/>
    <n v="37000"/>
    <x v="0"/>
    <x v="0"/>
    <x v="1"/>
    <n v="0"/>
  </r>
  <r>
    <x v="14"/>
    <x v="14"/>
    <n v="2012"/>
    <n v="14.9"/>
    <n v="30.61"/>
    <n v="104707"/>
    <x v="1"/>
    <x v="0"/>
    <x v="1"/>
    <n v="0"/>
  </r>
  <r>
    <x v="14"/>
    <x v="14"/>
    <n v="2015"/>
    <n v="23"/>
    <n v="30.61"/>
    <n v="40000"/>
    <x v="1"/>
    <x v="0"/>
    <x v="1"/>
    <n v="0"/>
  </r>
  <r>
    <x v="15"/>
    <x v="15"/>
    <n v="2017"/>
    <n v="18"/>
    <n v="19.77"/>
    <n v="15000"/>
    <x v="1"/>
    <x v="0"/>
    <x v="1"/>
    <n v="0"/>
  </r>
  <r>
    <x v="14"/>
    <x v="14"/>
    <n v="2013"/>
    <n v="16"/>
    <n v="30.61"/>
    <n v="135000"/>
    <x v="1"/>
    <x v="1"/>
    <x v="1"/>
    <n v="0"/>
  </r>
  <r>
    <x v="15"/>
    <x v="15"/>
    <n v="2005"/>
    <n v="2.75"/>
    <n v="10.210000000000001"/>
    <n v="90000"/>
    <x v="0"/>
    <x v="1"/>
    <x v="0"/>
    <n v="0"/>
  </r>
  <r>
    <x v="16"/>
    <x v="16"/>
    <n v="2009"/>
    <n v="3.6"/>
    <n v="15.04"/>
    <n v="70000"/>
    <x v="0"/>
    <x v="0"/>
    <x v="1"/>
    <n v="0"/>
  </r>
  <r>
    <x v="17"/>
    <x v="17"/>
    <n v="2015"/>
    <n v="4.5"/>
    <n v="7.27"/>
    <n v="40534"/>
    <x v="0"/>
    <x v="0"/>
    <x v="0"/>
    <n v="0"/>
  </r>
  <r>
    <x v="16"/>
    <x v="16"/>
    <n v="2010"/>
    <n v="4.75"/>
    <n v="18.54"/>
    <n v="50000"/>
    <x v="0"/>
    <x v="0"/>
    <x v="0"/>
    <n v="0"/>
  </r>
  <r>
    <x v="18"/>
    <x v="18"/>
    <n v="2014"/>
    <n v="4.0999999999999996"/>
    <n v="6.8"/>
    <n v="39485"/>
    <x v="0"/>
    <x v="0"/>
    <x v="0"/>
    <n v="1"/>
  </r>
  <r>
    <x v="14"/>
    <x v="14"/>
    <n v="2014"/>
    <n v="19.989999999999998"/>
    <n v="35.96"/>
    <n v="41000"/>
    <x v="1"/>
    <x v="0"/>
    <x v="1"/>
    <n v="0"/>
  </r>
  <r>
    <x v="16"/>
    <x v="16"/>
    <n v="2013"/>
    <n v="6.95"/>
    <n v="18.61"/>
    <n v="40001"/>
    <x v="0"/>
    <x v="0"/>
    <x v="0"/>
    <n v="0"/>
  </r>
  <r>
    <x v="17"/>
    <x v="17"/>
    <n v="2015"/>
    <n v="4.5"/>
    <n v="7.7"/>
    <n v="40588"/>
    <x v="0"/>
    <x v="0"/>
    <x v="0"/>
    <n v="0"/>
  </r>
  <r>
    <x v="14"/>
    <x v="14"/>
    <n v="2014"/>
    <n v="18.75"/>
    <n v="35.96"/>
    <n v="78000"/>
    <x v="1"/>
    <x v="0"/>
    <x v="1"/>
    <n v="0"/>
  </r>
  <r>
    <x v="14"/>
    <x v="14"/>
    <n v="2015"/>
    <n v="23.5"/>
    <n v="35.96"/>
    <n v="47000"/>
    <x v="1"/>
    <x v="0"/>
    <x v="1"/>
    <n v="0"/>
  </r>
  <r>
    <x v="14"/>
    <x v="14"/>
    <n v="2017"/>
    <n v="33"/>
    <n v="36.229999999999997"/>
    <n v="6000"/>
    <x v="1"/>
    <x v="0"/>
    <x v="1"/>
    <n v="0"/>
  </r>
  <r>
    <x v="19"/>
    <x v="19"/>
    <n v="2014"/>
    <n v="4.75"/>
    <n v="6.95"/>
    <n v="45000"/>
    <x v="1"/>
    <x v="0"/>
    <x v="0"/>
    <n v="0"/>
  </r>
  <r>
    <x v="15"/>
    <x v="15"/>
    <n v="2017"/>
    <n v="19.75"/>
    <n v="23.15"/>
    <n v="11000"/>
    <x v="0"/>
    <x v="0"/>
    <x v="1"/>
    <n v="0"/>
  </r>
  <r>
    <x v="14"/>
    <x v="14"/>
    <n v="2010"/>
    <n v="9.25"/>
    <n v="20.45"/>
    <n v="59000"/>
    <x v="1"/>
    <x v="0"/>
    <x v="0"/>
    <n v="0"/>
  </r>
  <r>
    <x v="16"/>
    <x v="16"/>
    <n v="2011"/>
    <n v="4.3499999999999996"/>
    <n v="13.74"/>
    <n v="88000"/>
    <x v="0"/>
    <x v="0"/>
    <x v="0"/>
    <n v="0"/>
  </r>
  <r>
    <x v="16"/>
    <x v="16"/>
    <n v="2016"/>
    <n v="14.25"/>
    <n v="20.91"/>
    <n v="12000"/>
    <x v="0"/>
    <x v="0"/>
    <x v="0"/>
    <n v="0"/>
  </r>
  <r>
    <x v="19"/>
    <x v="19"/>
    <n v="2014"/>
    <n v="3.95"/>
    <n v="6.76"/>
    <n v="71000"/>
    <x v="1"/>
    <x v="0"/>
    <x v="0"/>
    <n v="0"/>
  </r>
  <r>
    <x v="16"/>
    <x v="16"/>
    <n v="2011"/>
    <n v="4.5"/>
    <n v="12.48"/>
    <n v="45000"/>
    <x v="1"/>
    <x v="0"/>
    <x v="0"/>
    <n v="0"/>
  </r>
  <r>
    <x v="16"/>
    <x v="16"/>
    <n v="2013"/>
    <n v="7.45"/>
    <n v="18.61"/>
    <n v="56001"/>
    <x v="0"/>
    <x v="0"/>
    <x v="0"/>
    <n v="0"/>
  </r>
  <r>
    <x v="19"/>
    <x v="19"/>
    <n v="2011"/>
    <n v="2.65"/>
    <n v="5.71"/>
    <n v="43000"/>
    <x v="0"/>
    <x v="0"/>
    <x v="0"/>
    <n v="0"/>
  </r>
  <r>
    <x v="17"/>
    <x v="17"/>
    <n v="2014"/>
    <n v="4.9000000000000004"/>
    <n v="8.93"/>
    <n v="83000"/>
    <x v="1"/>
    <x v="0"/>
    <x v="0"/>
    <n v="0"/>
  </r>
  <r>
    <x v="18"/>
    <x v="18"/>
    <n v="2015"/>
    <n v="3.95"/>
    <n v="6.8"/>
    <n v="36000"/>
    <x v="0"/>
    <x v="0"/>
    <x v="0"/>
    <n v="0"/>
  </r>
  <r>
    <x v="16"/>
    <x v="16"/>
    <n v="2013"/>
    <n v="5.5"/>
    <n v="14.68"/>
    <n v="72000"/>
    <x v="0"/>
    <x v="0"/>
    <x v="0"/>
    <n v="0"/>
  </r>
  <r>
    <x v="20"/>
    <x v="20"/>
    <n v="2004"/>
    <n v="1.5"/>
    <n v="12.35"/>
    <n v="135154"/>
    <x v="0"/>
    <x v="0"/>
    <x v="1"/>
    <n v="0"/>
  </r>
  <r>
    <x v="16"/>
    <x v="16"/>
    <n v="2010"/>
    <n v="5.25"/>
    <n v="22.83"/>
    <n v="80000"/>
    <x v="0"/>
    <x v="0"/>
    <x v="1"/>
    <n v="0"/>
  </r>
  <r>
    <x v="14"/>
    <x v="14"/>
    <n v="2012"/>
    <n v="14.5"/>
    <n v="30.61"/>
    <n v="89000"/>
    <x v="1"/>
    <x v="0"/>
    <x v="1"/>
    <n v="0"/>
  </r>
  <r>
    <x v="16"/>
    <x v="16"/>
    <n v="2016"/>
    <n v="14.73"/>
    <n v="14.89"/>
    <n v="23000"/>
    <x v="1"/>
    <x v="0"/>
    <x v="0"/>
    <n v="0"/>
  </r>
  <r>
    <x v="21"/>
    <x v="21"/>
    <n v="2015"/>
    <n v="4.75"/>
    <n v="7.85"/>
    <n v="40000"/>
    <x v="1"/>
    <x v="0"/>
    <x v="0"/>
    <n v="0"/>
  </r>
  <r>
    <x v="15"/>
    <x v="15"/>
    <n v="2017"/>
    <n v="23"/>
    <n v="25.39"/>
    <n v="15000"/>
    <x v="1"/>
    <x v="0"/>
    <x v="1"/>
    <n v="0"/>
  </r>
  <r>
    <x v="15"/>
    <x v="15"/>
    <n v="2015"/>
    <n v="12.5"/>
    <n v="13.46"/>
    <n v="38000"/>
    <x v="1"/>
    <x v="0"/>
    <x v="0"/>
    <n v="0"/>
  </r>
  <r>
    <x v="15"/>
    <x v="15"/>
    <n v="2005"/>
    <n v="3.49"/>
    <n v="13.46"/>
    <n v="197176"/>
    <x v="1"/>
    <x v="0"/>
    <x v="0"/>
    <n v="0"/>
  </r>
  <r>
    <x v="22"/>
    <x v="22"/>
    <n v="2006"/>
    <n v="2.5"/>
    <n v="23.73"/>
    <n v="142000"/>
    <x v="0"/>
    <x v="1"/>
    <x v="1"/>
    <n v="3"/>
  </r>
  <r>
    <x v="23"/>
    <x v="23"/>
    <n v="2010"/>
    <n v="35"/>
    <n v="92.6"/>
    <n v="78000"/>
    <x v="1"/>
    <x v="0"/>
    <x v="0"/>
    <n v="0"/>
  </r>
  <r>
    <x v="16"/>
    <x v="16"/>
    <n v="2012"/>
    <n v="5.9"/>
    <n v="13.74"/>
    <n v="56000"/>
    <x v="0"/>
    <x v="0"/>
    <x v="0"/>
    <n v="0"/>
  </r>
  <r>
    <x v="19"/>
    <x v="19"/>
    <n v="2013"/>
    <n v="3.45"/>
    <n v="6.05"/>
    <n v="47000"/>
    <x v="0"/>
    <x v="0"/>
    <x v="0"/>
    <n v="0"/>
  </r>
  <r>
    <x v="18"/>
    <x v="18"/>
    <n v="2014"/>
    <n v="4.75"/>
    <n v="6.76"/>
    <n v="40000"/>
    <x v="0"/>
    <x v="0"/>
    <x v="0"/>
    <n v="0"/>
  </r>
  <r>
    <x v="16"/>
    <x v="16"/>
    <n v="2009"/>
    <n v="3.8"/>
    <n v="18.61"/>
    <n v="62000"/>
    <x v="0"/>
    <x v="0"/>
    <x v="0"/>
    <n v="0"/>
  </r>
  <r>
    <x v="15"/>
    <x v="15"/>
    <n v="2014"/>
    <n v="11.25"/>
    <n v="16.09"/>
    <n v="58242"/>
    <x v="1"/>
    <x v="0"/>
    <x v="0"/>
    <n v="0"/>
  </r>
  <r>
    <x v="15"/>
    <x v="15"/>
    <n v="2005"/>
    <n v="3.51"/>
    <n v="13.7"/>
    <n v="75000"/>
    <x v="0"/>
    <x v="0"/>
    <x v="0"/>
    <n v="0"/>
  </r>
  <r>
    <x v="14"/>
    <x v="14"/>
    <n v="2015"/>
    <n v="23"/>
    <n v="30.61"/>
    <n v="40000"/>
    <x v="1"/>
    <x v="0"/>
    <x v="1"/>
    <n v="0"/>
  </r>
  <r>
    <x v="16"/>
    <x v="16"/>
    <n v="2008"/>
    <n v="4"/>
    <n v="22.78"/>
    <n v="89000"/>
    <x v="0"/>
    <x v="0"/>
    <x v="1"/>
    <n v="0"/>
  </r>
  <r>
    <x v="16"/>
    <x v="16"/>
    <n v="2012"/>
    <n v="5.85"/>
    <n v="18.61"/>
    <n v="72000"/>
    <x v="0"/>
    <x v="0"/>
    <x v="0"/>
    <n v="0"/>
  </r>
  <r>
    <x v="15"/>
    <x v="15"/>
    <n v="2016"/>
    <n v="20.75"/>
    <n v="25.39"/>
    <n v="29000"/>
    <x v="1"/>
    <x v="0"/>
    <x v="1"/>
    <n v="0"/>
  </r>
  <r>
    <x v="16"/>
    <x v="16"/>
    <n v="2017"/>
    <n v="17"/>
    <n v="18.64"/>
    <n v="8700"/>
    <x v="0"/>
    <x v="0"/>
    <x v="0"/>
    <n v="0"/>
  </r>
  <r>
    <x v="16"/>
    <x v="16"/>
    <n v="2013"/>
    <n v="7.05"/>
    <n v="18.61"/>
    <n v="45000"/>
    <x v="0"/>
    <x v="0"/>
    <x v="0"/>
    <n v="0"/>
  </r>
  <r>
    <x v="14"/>
    <x v="14"/>
    <n v="2010"/>
    <n v="9.65"/>
    <n v="20.45"/>
    <n v="50024"/>
    <x v="1"/>
    <x v="0"/>
    <x v="0"/>
    <n v="0"/>
  </r>
  <r>
    <x v="24"/>
    <x v="24"/>
    <n v="2016"/>
    <n v="1.75"/>
    <n v="1.9"/>
    <n v="3000"/>
    <x v="0"/>
    <x v="1"/>
    <x v="0"/>
    <n v="0"/>
  </r>
  <r>
    <x v="25"/>
    <x v="25"/>
    <n v="2017"/>
    <n v="1.7"/>
    <n v="1.82"/>
    <n v="1400"/>
    <x v="0"/>
    <x v="1"/>
    <x v="0"/>
    <n v="0"/>
  </r>
  <r>
    <x v="26"/>
    <x v="26"/>
    <n v="2017"/>
    <n v="1.65"/>
    <n v="1.78"/>
    <n v="4000"/>
    <x v="0"/>
    <x v="1"/>
    <x v="0"/>
    <n v="0"/>
  </r>
  <r>
    <x v="27"/>
    <x v="27"/>
    <n v="2017"/>
    <n v="1.45"/>
    <n v="1.6"/>
    <n v="1200"/>
    <x v="0"/>
    <x v="1"/>
    <x v="0"/>
    <n v="0"/>
  </r>
  <r>
    <x v="28"/>
    <x v="28"/>
    <n v="2017"/>
    <n v="1.35"/>
    <n v="1.47"/>
    <n v="4100"/>
    <x v="0"/>
    <x v="1"/>
    <x v="0"/>
    <n v="0"/>
  </r>
  <r>
    <x v="29"/>
    <x v="29"/>
    <n v="2015"/>
    <n v="1.35"/>
    <n v="2.37"/>
    <n v="21700"/>
    <x v="0"/>
    <x v="1"/>
    <x v="0"/>
    <n v="0"/>
  </r>
  <r>
    <x v="30"/>
    <x v="30"/>
    <n v="2014"/>
    <n v="1.35"/>
    <n v="3.45"/>
    <n v="16500"/>
    <x v="0"/>
    <x v="1"/>
    <x v="0"/>
    <n v="1"/>
  </r>
  <r>
    <x v="31"/>
    <x v="31"/>
    <n v="2013"/>
    <n v="1.25"/>
    <n v="1.5"/>
    <n v="15000"/>
    <x v="0"/>
    <x v="1"/>
    <x v="0"/>
    <n v="0"/>
  </r>
  <r>
    <x v="31"/>
    <x v="31"/>
    <n v="2016"/>
    <n v="1.2"/>
    <n v="1.5"/>
    <n v="18000"/>
    <x v="0"/>
    <x v="1"/>
    <x v="0"/>
    <n v="0"/>
  </r>
  <r>
    <x v="28"/>
    <x v="28"/>
    <n v="2017"/>
    <n v="1.2"/>
    <n v="1.47"/>
    <n v="11000"/>
    <x v="0"/>
    <x v="1"/>
    <x v="0"/>
    <n v="0"/>
  </r>
  <r>
    <x v="26"/>
    <x v="26"/>
    <n v="2016"/>
    <n v="1.2"/>
    <n v="1.78"/>
    <n v="6000"/>
    <x v="0"/>
    <x v="1"/>
    <x v="0"/>
    <n v="0"/>
  </r>
  <r>
    <x v="31"/>
    <x v="31"/>
    <n v="2016"/>
    <n v="1.1499999999999999"/>
    <n v="1.5"/>
    <n v="8700"/>
    <x v="0"/>
    <x v="1"/>
    <x v="0"/>
    <n v="0"/>
  </r>
  <r>
    <x v="32"/>
    <x v="32"/>
    <n v="2014"/>
    <n v="1.1499999999999999"/>
    <n v="2.4"/>
    <n v="7000"/>
    <x v="0"/>
    <x v="1"/>
    <x v="0"/>
    <n v="0"/>
  </r>
  <r>
    <x v="33"/>
    <x v="33"/>
    <n v="2016"/>
    <n v="1.1499999999999999"/>
    <n v="1.4"/>
    <n v="35000"/>
    <x v="0"/>
    <x v="1"/>
    <x v="0"/>
    <n v="0"/>
  </r>
  <r>
    <x v="28"/>
    <x v="28"/>
    <n v="2015"/>
    <n v="1.1499999999999999"/>
    <n v="1.47"/>
    <n v="17000"/>
    <x v="0"/>
    <x v="1"/>
    <x v="0"/>
    <n v="0"/>
  </r>
  <r>
    <x v="28"/>
    <x v="28"/>
    <n v="2015"/>
    <n v="1.1100000000000001"/>
    <n v="1.47"/>
    <n v="17500"/>
    <x v="0"/>
    <x v="1"/>
    <x v="0"/>
    <n v="0"/>
  </r>
  <r>
    <x v="28"/>
    <x v="28"/>
    <n v="2013"/>
    <n v="1.1000000000000001"/>
    <n v="1.47"/>
    <n v="33000"/>
    <x v="0"/>
    <x v="1"/>
    <x v="0"/>
    <n v="0"/>
  </r>
  <r>
    <x v="24"/>
    <x v="24"/>
    <n v="2015"/>
    <n v="1.1000000000000001"/>
    <n v="1.9"/>
    <n v="14000"/>
    <x v="0"/>
    <x v="1"/>
    <x v="0"/>
    <n v="0"/>
  </r>
  <r>
    <x v="28"/>
    <x v="28"/>
    <n v="2015"/>
    <n v="1.1000000000000001"/>
    <n v="1.47"/>
    <n v="26000"/>
    <x v="0"/>
    <x v="1"/>
    <x v="0"/>
    <n v="0"/>
  </r>
  <r>
    <x v="24"/>
    <x v="24"/>
    <n v="2013"/>
    <n v="1.05"/>
    <n v="1.9"/>
    <n v="5400"/>
    <x v="0"/>
    <x v="1"/>
    <x v="0"/>
    <n v="0"/>
  </r>
  <r>
    <x v="34"/>
    <x v="34"/>
    <n v="2016"/>
    <n v="1.05"/>
    <n v="1.26"/>
    <n v="5700"/>
    <x v="0"/>
    <x v="1"/>
    <x v="0"/>
    <n v="0"/>
  </r>
  <r>
    <x v="31"/>
    <x v="31"/>
    <n v="2011"/>
    <n v="1.05"/>
    <n v="1.5"/>
    <n v="6900"/>
    <x v="0"/>
    <x v="1"/>
    <x v="0"/>
    <n v="0"/>
  </r>
  <r>
    <x v="35"/>
    <x v="35"/>
    <n v="2016"/>
    <n v="1.05"/>
    <n v="1.17"/>
    <n v="6000"/>
    <x v="0"/>
    <x v="1"/>
    <x v="0"/>
    <n v="0"/>
  </r>
  <r>
    <x v="28"/>
    <x v="28"/>
    <n v="2013"/>
    <n v="1"/>
    <n v="1.47"/>
    <n v="46500"/>
    <x v="0"/>
    <x v="1"/>
    <x v="0"/>
    <n v="0"/>
  </r>
  <r>
    <x v="36"/>
    <x v="36"/>
    <n v="2012"/>
    <n v="0.95"/>
    <n v="1.75"/>
    <n v="11500"/>
    <x v="0"/>
    <x v="1"/>
    <x v="0"/>
    <n v="0"/>
  </r>
  <r>
    <x v="36"/>
    <x v="36"/>
    <n v="2009"/>
    <n v="0.9"/>
    <n v="1.75"/>
    <n v="40000"/>
    <x v="0"/>
    <x v="1"/>
    <x v="0"/>
    <n v="0"/>
  </r>
  <r>
    <x v="37"/>
    <x v="37"/>
    <n v="2017"/>
    <n v="0.9"/>
    <n v="0.95"/>
    <n v="1300"/>
    <x v="0"/>
    <x v="1"/>
    <x v="0"/>
    <n v="0"/>
  </r>
  <r>
    <x v="38"/>
    <x v="38"/>
    <n v="2016"/>
    <n v="0.75"/>
    <n v="0.8"/>
    <n v="7000"/>
    <x v="0"/>
    <x v="1"/>
    <x v="0"/>
    <n v="0"/>
  </r>
  <r>
    <x v="39"/>
    <x v="39"/>
    <n v="2017"/>
    <n v="0.8"/>
    <n v="0.87"/>
    <n v="3000"/>
    <x v="0"/>
    <x v="1"/>
    <x v="0"/>
    <n v="0"/>
  </r>
  <r>
    <x v="40"/>
    <x v="40"/>
    <n v="2017"/>
    <n v="0.78"/>
    <n v="0.84"/>
    <n v="5000"/>
    <x v="0"/>
    <x v="1"/>
    <x v="0"/>
    <n v="0"/>
  </r>
  <r>
    <x v="39"/>
    <x v="39"/>
    <n v="2017"/>
    <n v="0.75"/>
    <n v="0.87"/>
    <n v="11000"/>
    <x v="0"/>
    <x v="1"/>
    <x v="0"/>
    <n v="0"/>
  </r>
  <r>
    <x v="41"/>
    <x v="41"/>
    <n v="2015"/>
    <n v="0.75"/>
    <n v="0.82"/>
    <n v="18000"/>
    <x v="0"/>
    <x v="1"/>
    <x v="0"/>
    <n v="0"/>
  </r>
  <r>
    <x v="37"/>
    <x v="37"/>
    <n v="2017"/>
    <n v="0.75"/>
    <n v="0.95"/>
    <n v="3500"/>
    <x v="0"/>
    <x v="1"/>
    <x v="0"/>
    <n v="0"/>
  </r>
  <r>
    <x v="37"/>
    <x v="37"/>
    <n v="2016"/>
    <n v="0.72"/>
    <n v="0.95"/>
    <n v="500"/>
    <x v="0"/>
    <x v="1"/>
    <x v="0"/>
    <n v="0"/>
  </r>
  <r>
    <x v="42"/>
    <x v="42"/>
    <n v="2017"/>
    <n v="0.65"/>
    <n v="0.81"/>
    <n v="11800"/>
    <x v="0"/>
    <x v="1"/>
    <x v="0"/>
    <n v="0"/>
  </r>
  <r>
    <x v="43"/>
    <x v="43"/>
    <n v="2015"/>
    <n v="0.65"/>
    <n v="0.74"/>
    <n v="5000"/>
    <x v="0"/>
    <x v="1"/>
    <x v="0"/>
    <n v="0"/>
  </r>
  <r>
    <x v="44"/>
    <x v="44"/>
    <n v="2014"/>
    <n v="0.65"/>
    <n v="1.2"/>
    <n v="23500"/>
    <x v="0"/>
    <x v="1"/>
    <x v="0"/>
    <n v="0"/>
  </r>
  <r>
    <x v="45"/>
    <x v="45"/>
    <n v="2013"/>
    <n v="0.65"/>
    <n v="0.78700000000000003"/>
    <n v="16000"/>
    <x v="0"/>
    <x v="1"/>
    <x v="0"/>
    <n v="0"/>
  </r>
  <r>
    <x v="39"/>
    <x v="39"/>
    <n v="2016"/>
    <n v="0.6"/>
    <n v="0.87"/>
    <n v="15000"/>
    <x v="0"/>
    <x v="1"/>
    <x v="0"/>
    <n v="0"/>
  </r>
  <r>
    <x v="46"/>
    <x v="46"/>
    <n v="2015"/>
    <n v="0.6"/>
    <n v="0.95"/>
    <n v="16600"/>
    <x v="0"/>
    <x v="1"/>
    <x v="0"/>
    <n v="0"/>
  </r>
  <r>
    <x v="44"/>
    <x v="44"/>
    <n v="2013"/>
    <n v="0.6"/>
    <n v="1.2"/>
    <n v="32000"/>
    <x v="0"/>
    <x v="1"/>
    <x v="0"/>
    <n v="0"/>
  </r>
  <r>
    <x v="47"/>
    <x v="47"/>
    <n v="2016"/>
    <n v="0.6"/>
    <n v="0.8"/>
    <n v="20000"/>
    <x v="0"/>
    <x v="1"/>
    <x v="0"/>
    <n v="0"/>
  </r>
  <r>
    <x v="48"/>
    <x v="48"/>
    <n v="2015"/>
    <n v="0.6"/>
    <n v="0.84"/>
    <n v="29000"/>
    <x v="0"/>
    <x v="1"/>
    <x v="0"/>
    <n v="0"/>
  </r>
  <r>
    <x v="48"/>
    <x v="48"/>
    <n v="2016"/>
    <n v="0.6"/>
    <n v="0.84"/>
    <n v="25000"/>
    <x v="0"/>
    <x v="1"/>
    <x v="0"/>
    <n v="0"/>
  </r>
  <r>
    <x v="49"/>
    <x v="49"/>
    <n v="2014"/>
    <n v="0.6"/>
    <n v="0.99"/>
    <n v="25000"/>
    <x v="0"/>
    <x v="1"/>
    <x v="0"/>
    <n v="0"/>
  </r>
  <r>
    <x v="42"/>
    <x v="42"/>
    <n v="2012"/>
    <n v="0.6"/>
    <n v="0.81"/>
    <n v="19000"/>
    <x v="0"/>
    <x v="1"/>
    <x v="0"/>
    <n v="0"/>
  </r>
  <r>
    <x v="45"/>
    <x v="45"/>
    <n v="2014"/>
    <n v="0.55000000000000004"/>
    <n v="0.78700000000000003"/>
    <n v="15000"/>
    <x v="0"/>
    <x v="1"/>
    <x v="0"/>
    <n v="0"/>
  </r>
  <r>
    <x v="40"/>
    <x v="40"/>
    <n v="2015"/>
    <n v="0.55000000000000004"/>
    <n v="0.84"/>
    <n v="58000"/>
    <x v="0"/>
    <x v="1"/>
    <x v="0"/>
    <n v="0"/>
  </r>
  <r>
    <x v="50"/>
    <x v="50"/>
    <n v="2010"/>
    <n v="0.52"/>
    <n v="0.94"/>
    <n v="45000"/>
    <x v="0"/>
    <x v="1"/>
    <x v="0"/>
    <n v="0"/>
  </r>
  <r>
    <x v="50"/>
    <x v="50"/>
    <n v="2016"/>
    <n v="0.51"/>
    <n v="0.94"/>
    <n v="24000"/>
    <x v="0"/>
    <x v="1"/>
    <x v="0"/>
    <n v="0"/>
  </r>
  <r>
    <x v="51"/>
    <x v="51"/>
    <n v="2011"/>
    <n v="0.5"/>
    <n v="0.82599999999999996"/>
    <n v="6000"/>
    <x v="0"/>
    <x v="1"/>
    <x v="0"/>
    <n v="0"/>
  </r>
  <r>
    <x v="52"/>
    <x v="52"/>
    <n v="2016"/>
    <n v="0.5"/>
    <n v="0.55000000000000004"/>
    <n v="31000"/>
    <x v="0"/>
    <x v="1"/>
    <x v="0"/>
    <n v="0"/>
  </r>
  <r>
    <x v="53"/>
    <x v="53"/>
    <n v="2012"/>
    <n v="0.5"/>
    <n v="0.99"/>
    <n v="13000"/>
    <x v="0"/>
    <x v="1"/>
    <x v="0"/>
    <n v="0"/>
  </r>
  <r>
    <x v="53"/>
    <x v="53"/>
    <n v="2013"/>
    <n v="0.5"/>
    <n v="0.99"/>
    <n v="45000"/>
    <x v="0"/>
    <x v="1"/>
    <x v="0"/>
    <n v="0"/>
  </r>
  <r>
    <x v="54"/>
    <x v="54"/>
    <n v="2014"/>
    <n v="0.5"/>
    <n v="0.88"/>
    <n v="8000"/>
    <x v="0"/>
    <x v="1"/>
    <x v="0"/>
    <n v="0"/>
  </r>
  <r>
    <x v="55"/>
    <x v="55"/>
    <n v="2017"/>
    <n v="0.48"/>
    <n v="0.51"/>
    <n v="4300"/>
    <x v="0"/>
    <x v="1"/>
    <x v="1"/>
    <n v="0"/>
  </r>
  <r>
    <x v="56"/>
    <x v="56"/>
    <n v="2017"/>
    <n v="0.48"/>
    <n v="0.52"/>
    <n v="15000"/>
    <x v="0"/>
    <x v="1"/>
    <x v="0"/>
    <n v="0"/>
  </r>
  <r>
    <x v="40"/>
    <x v="40"/>
    <n v="2015"/>
    <n v="0.48"/>
    <n v="0.84"/>
    <n v="23000"/>
    <x v="0"/>
    <x v="1"/>
    <x v="0"/>
    <n v="0"/>
  </r>
  <r>
    <x v="57"/>
    <x v="57"/>
    <n v="2017"/>
    <n v="0.48"/>
    <n v="0.54"/>
    <n v="8600"/>
    <x v="0"/>
    <x v="1"/>
    <x v="0"/>
    <n v="0"/>
  </r>
  <r>
    <x v="55"/>
    <x v="55"/>
    <n v="2017"/>
    <n v="0.45"/>
    <n v="0.51"/>
    <n v="4000"/>
    <x v="0"/>
    <x v="1"/>
    <x v="1"/>
    <n v="0"/>
  </r>
  <r>
    <x v="58"/>
    <x v="58"/>
    <n v="2011"/>
    <n v="0.45"/>
    <n v="0.95"/>
    <n v="24000"/>
    <x v="0"/>
    <x v="1"/>
    <x v="0"/>
    <n v="0"/>
  </r>
  <r>
    <x v="51"/>
    <x v="51"/>
    <n v="2014"/>
    <n v="0.45"/>
    <n v="0.82599999999999996"/>
    <n v="23000"/>
    <x v="0"/>
    <x v="1"/>
    <x v="0"/>
    <n v="0"/>
  </r>
  <r>
    <x v="53"/>
    <x v="53"/>
    <n v="2012"/>
    <n v="0.45"/>
    <n v="0.99"/>
    <n v="14500"/>
    <x v="0"/>
    <x v="1"/>
    <x v="0"/>
    <n v="0"/>
  </r>
  <r>
    <x v="46"/>
    <x v="46"/>
    <n v="2010"/>
    <n v="0.45"/>
    <n v="0.95"/>
    <n v="27000"/>
    <x v="0"/>
    <x v="1"/>
    <x v="0"/>
    <n v="0"/>
  </r>
  <r>
    <x v="59"/>
    <x v="59"/>
    <n v="2016"/>
    <n v="0.45"/>
    <n v="0.54"/>
    <n v="14000"/>
    <x v="0"/>
    <x v="1"/>
    <x v="0"/>
    <n v="0"/>
  </r>
  <r>
    <x v="60"/>
    <x v="60"/>
    <n v="2016"/>
    <n v="0.45"/>
    <n v="0.54"/>
    <n v="500"/>
    <x v="0"/>
    <x v="1"/>
    <x v="1"/>
    <n v="0"/>
  </r>
  <r>
    <x v="61"/>
    <x v="61"/>
    <n v="2016"/>
    <n v="0.45"/>
    <n v="0.55000000000000004"/>
    <n v="1000"/>
    <x v="0"/>
    <x v="1"/>
    <x v="0"/>
    <n v="0"/>
  </r>
  <r>
    <x v="42"/>
    <x v="42"/>
    <n v="2014"/>
    <n v="0.42"/>
    <n v="0.81"/>
    <n v="42000"/>
    <x v="0"/>
    <x v="1"/>
    <x v="0"/>
    <n v="0"/>
  </r>
  <r>
    <x v="62"/>
    <x v="62"/>
    <n v="2013"/>
    <n v="0.42"/>
    <n v="0.73"/>
    <n v="12000"/>
    <x v="0"/>
    <x v="1"/>
    <x v="0"/>
    <n v="0"/>
  </r>
  <r>
    <x v="59"/>
    <x v="59"/>
    <n v="2015"/>
    <n v="0.4"/>
    <n v="0.54"/>
    <n v="14000"/>
    <x v="0"/>
    <x v="1"/>
    <x v="0"/>
    <n v="0"/>
  </r>
  <r>
    <x v="63"/>
    <x v="63"/>
    <n v="2012"/>
    <n v="0.4"/>
    <n v="0.83"/>
    <n v="5500"/>
    <x v="0"/>
    <x v="1"/>
    <x v="0"/>
    <n v="0"/>
  </r>
  <r>
    <x v="61"/>
    <x v="61"/>
    <n v="2015"/>
    <n v="0.4"/>
    <n v="0.55000000000000004"/>
    <n v="6700"/>
    <x v="0"/>
    <x v="1"/>
    <x v="0"/>
    <n v="0"/>
  </r>
  <r>
    <x v="64"/>
    <x v="64"/>
    <n v="2014"/>
    <n v="0.4"/>
    <n v="0.64"/>
    <n v="13700"/>
    <x v="0"/>
    <x v="1"/>
    <x v="0"/>
    <n v="0"/>
  </r>
  <r>
    <x v="65"/>
    <x v="65"/>
    <n v="2017"/>
    <n v="0.4"/>
    <n v="0.51"/>
    <n v="1300"/>
    <x v="0"/>
    <x v="1"/>
    <x v="1"/>
    <n v="0"/>
  </r>
  <r>
    <x v="66"/>
    <x v="66"/>
    <n v="2015"/>
    <n v="0.38"/>
    <n v="0.72"/>
    <n v="38600"/>
    <x v="0"/>
    <x v="1"/>
    <x v="0"/>
    <n v="0"/>
  </r>
  <r>
    <x v="67"/>
    <x v="67"/>
    <n v="2011"/>
    <n v="0.38"/>
    <n v="0.78700000000000003"/>
    <n v="75000"/>
    <x v="0"/>
    <x v="1"/>
    <x v="0"/>
    <n v="0"/>
  </r>
  <r>
    <x v="68"/>
    <x v="68"/>
    <n v="2011"/>
    <n v="0.35"/>
    <n v="1.05"/>
    <n v="30000"/>
    <x v="0"/>
    <x v="1"/>
    <x v="0"/>
    <n v="0"/>
  </r>
  <r>
    <x v="69"/>
    <x v="69"/>
    <n v="2016"/>
    <n v="0.35"/>
    <n v="0.56999999999999995"/>
    <n v="24000"/>
    <x v="0"/>
    <x v="1"/>
    <x v="1"/>
    <n v="0"/>
  </r>
  <r>
    <x v="70"/>
    <x v="70"/>
    <n v="2014"/>
    <n v="0.35"/>
    <n v="0.52"/>
    <n v="19000"/>
    <x v="0"/>
    <x v="1"/>
    <x v="1"/>
    <n v="0"/>
  </r>
  <r>
    <x v="68"/>
    <x v="68"/>
    <n v="2010"/>
    <n v="0.31"/>
    <n v="1.05"/>
    <n v="213000"/>
    <x v="0"/>
    <x v="1"/>
    <x v="0"/>
    <n v="0"/>
  </r>
  <r>
    <x v="71"/>
    <x v="71"/>
    <n v="2012"/>
    <n v="0.3"/>
    <n v="0.51"/>
    <n v="60000"/>
    <x v="0"/>
    <x v="1"/>
    <x v="0"/>
    <n v="0"/>
  </r>
  <r>
    <x v="72"/>
    <x v="72"/>
    <n v="2016"/>
    <n v="0.3"/>
    <n v="0.48"/>
    <n v="50000"/>
    <x v="0"/>
    <x v="1"/>
    <x v="0"/>
    <n v="0"/>
  </r>
  <r>
    <x v="73"/>
    <x v="73"/>
    <n v="2013"/>
    <n v="0.3"/>
    <n v="0.57999999999999996"/>
    <n v="30000"/>
    <x v="0"/>
    <x v="1"/>
    <x v="0"/>
    <n v="0"/>
  </r>
  <r>
    <x v="74"/>
    <x v="74"/>
    <n v="2013"/>
    <n v="0.27"/>
    <n v="0.47"/>
    <n v="21000"/>
    <x v="0"/>
    <x v="1"/>
    <x v="0"/>
    <n v="0"/>
  </r>
  <r>
    <x v="43"/>
    <x v="43"/>
    <n v="2008"/>
    <n v="0.25"/>
    <n v="0.75"/>
    <n v="26000"/>
    <x v="0"/>
    <x v="1"/>
    <x v="0"/>
    <n v="1"/>
  </r>
  <r>
    <x v="75"/>
    <x v="75"/>
    <n v="2008"/>
    <n v="0.25"/>
    <n v="0.57999999999999996"/>
    <n v="1900"/>
    <x v="0"/>
    <x v="1"/>
    <x v="1"/>
    <n v="0"/>
  </r>
  <r>
    <x v="76"/>
    <x v="76"/>
    <n v="2010"/>
    <n v="0.25"/>
    <n v="0.52"/>
    <n v="22000"/>
    <x v="0"/>
    <x v="1"/>
    <x v="1"/>
    <n v="0"/>
  </r>
  <r>
    <x v="77"/>
    <x v="77"/>
    <n v="2013"/>
    <n v="0.25"/>
    <n v="0.51"/>
    <n v="32000"/>
    <x v="0"/>
    <x v="1"/>
    <x v="0"/>
    <n v="0"/>
  </r>
  <r>
    <x v="78"/>
    <x v="78"/>
    <n v="2013"/>
    <n v="0.25"/>
    <n v="0.56999999999999995"/>
    <n v="18000"/>
    <x v="0"/>
    <x v="1"/>
    <x v="0"/>
    <n v="0"/>
  </r>
  <r>
    <x v="79"/>
    <x v="79"/>
    <n v="2005"/>
    <n v="0.2"/>
    <n v="0.56999999999999995"/>
    <n v="55000"/>
    <x v="0"/>
    <x v="1"/>
    <x v="0"/>
    <n v="0"/>
  </r>
  <r>
    <x v="43"/>
    <x v="43"/>
    <n v="2008"/>
    <n v="0.2"/>
    <n v="0.75"/>
    <n v="60000"/>
    <x v="0"/>
    <x v="1"/>
    <x v="0"/>
    <n v="0"/>
  </r>
  <r>
    <x v="80"/>
    <x v="80"/>
    <n v="2012"/>
    <n v="0.2"/>
    <n v="0.56999999999999995"/>
    <n v="25000"/>
    <x v="0"/>
    <x v="1"/>
    <x v="0"/>
    <n v="1"/>
  </r>
  <r>
    <x v="81"/>
    <x v="81"/>
    <n v="2007"/>
    <n v="0.2"/>
    <n v="0.75"/>
    <n v="49000"/>
    <x v="0"/>
    <x v="1"/>
    <x v="0"/>
    <n v="1"/>
  </r>
  <r>
    <x v="82"/>
    <x v="82"/>
    <n v="2013"/>
    <n v="0.2"/>
    <n v="0.65"/>
    <n v="24000"/>
    <x v="0"/>
    <x v="1"/>
    <x v="0"/>
    <n v="1"/>
  </r>
  <r>
    <x v="83"/>
    <x v="83"/>
    <n v="2008"/>
    <n v="0.2"/>
    <n v="0.78700000000000003"/>
    <n v="50000"/>
    <x v="0"/>
    <x v="1"/>
    <x v="0"/>
    <n v="0"/>
  </r>
  <r>
    <x v="84"/>
    <x v="84"/>
    <n v="2015"/>
    <n v="0.18"/>
    <n v="0.32"/>
    <n v="35000"/>
    <x v="0"/>
    <x v="1"/>
    <x v="0"/>
    <n v="0"/>
  </r>
  <r>
    <x v="77"/>
    <x v="77"/>
    <n v="2010"/>
    <n v="0.16"/>
    <n v="0.51"/>
    <n v="33000"/>
    <x v="0"/>
    <x v="1"/>
    <x v="0"/>
    <n v="0"/>
  </r>
  <r>
    <x v="80"/>
    <x v="80"/>
    <n v="2011"/>
    <n v="0.15"/>
    <n v="0.56999999999999995"/>
    <n v="35000"/>
    <x v="0"/>
    <x v="1"/>
    <x v="0"/>
    <n v="1"/>
  </r>
  <r>
    <x v="73"/>
    <x v="73"/>
    <n v="2007"/>
    <n v="0.12"/>
    <n v="0.57999999999999996"/>
    <n v="53000"/>
    <x v="0"/>
    <x v="1"/>
    <x v="0"/>
    <n v="0"/>
  </r>
  <r>
    <x v="43"/>
    <x v="43"/>
    <n v="2006"/>
    <n v="0.1"/>
    <n v="0.75"/>
    <n v="92233"/>
    <x v="0"/>
    <x v="1"/>
    <x v="0"/>
    <n v="0"/>
  </r>
  <r>
    <x v="85"/>
    <x v="85"/>
    <n v="2010"/>
    <n v="3.25"/>
    <n v="6.79"/>
    <n v="58000"/>
    <x v="1"/>
    <x v="0"/>
    <x v="0"/>
    <n v="1"/>
  </r>
  <r>
    <x v="86"/>
    <x v="86"/>
    <n v="2015"/>
    <n v="4.4000000000000004"/>
    <n v="5.7"/>
    <n v="28200"/>
    <x v="0"/>
    <x v="0"/>
    <x v="0"/>
    <n v="0"/>
  </r>
  <r>
    <x v="87"/>
    <x v="87"/>
    <n v="2011"/>
    <n v="2.95"/>
    <n v="4.5999999999999996"/>
    <n v="53460"/>
    <x v="0"/>
    <x v="0"/>
    <x v="0"/>
    <n v="0"/>
  </r>
  <r>
    <x v="88"/>
    <x v="88"/>
    <n v="2015"/>
    <n v="2.75"/>
    <n v="4.43"/>
    <n v="28282"/>
    <x v="0"/>
    <x v="0"/>
    <x v="0"/>
    <n v="0"/>
  </r>
  <r>
    <x v="86"/>
    <x v="86"/>
    <n v="2016"/>
    <n v="5.25"/>
    <n v="5.7"/>
    <n v="3493"/>
    <x v="0"/>
    <x v="0"/>
    <x v="0"/>
    <n v="1"/>
  </r>
  <r>
    <x v="89"/>
    <x v="89"/>
    <n v="2017"/>
    <n v="5.75"/>
    <n v="7.13"/>
    <n v="12479"/>
    <x v="0"/>
    <x v="0"/>
    <x v="0"/>
    <n v="0"/>
  </r>
  <r>
    <x v="86"/>
    <x v="86"/>
    <n v="2015"/>
    <n v="5.15"/>
    <n v="5.7"/>
    <n v="34797"/>
    <x v="0"/>
    <x v="0"/>
    <x v="1"/>
    <n v="0"/>
  </r>
  <r>
    <x v="85"/>
    <x v="85"/>
    <n v="2017"/>
    <n v="7.9"/>
    <n v="8.1"/>
    <n v="3435"/>
    <x v="0"/>
    <x v="0"/>
    <x v="0"/>
    <n v="0"/>
  </r>
  <r>
    <x v="86"/>
    <x v="86"/>
    <n v="2015"/>
    <n v="4.8499999999999996"/>
    <n v="5.7"/>
    <n v="21125"/>
    <x v="1"/>
    <x v="0"/>
    <x v="0"/>
    <n v="0"/>
  </r>
  <r>
    <x v="87"/>
    <x v="87"/>
    <n v="2012"/>
    <n v="3.1"/>
    <n v="4.5999999999999996"/>
    <n v="35775"/>
    <x v="0"/>
    <x v="0"/>
    <x v="0"/>
    <n v="0"/>
  </r>
  <r>
    <x v="90"/>
    <x v="90"/>
    <n v="2015"/>
    <n v="11.75"/>
    <n v="14.79"/>
    <n v="43535"/>
    <x v="1"/>
    <x v="0"/>
    <x v="0"/>
    <n v="0"/>
  </r>
  <r>
    <x v="91"/>
    <x v="91"/>
    <n v="2016"/>
    <n v="11.25"/>
    <n v="13.6"/>
    <n v="22671"/>
    <x v="0"/>
    <x v="0"/>
    <x v="0"/>
    <n v="0"/>
  </r>
  <r>
    <x v="85"/>
    <x v="85"/>
    <n v="2011"/>
    <n v="2.9"/>
    <n v="6.79"/>
    <n v="31604"/>
    <x v="0"/>
    <x v="0"/>
    <x v="0"/>
    <n v="0"/>
  </r>
  <r>
    <x v="86"/>
    <x v="86"/>
    <n v="2017"/>
    <n v="5.25"/>
    <n v="5.7"/>
    <n v="20114"/>
    <x v="0"/>
    <x v="0"/>
    <x v="0"/>
    <n v="0"/>
  </r>
  <r>
    <x v="92"/>
    <x v="92"/>
    <n v="2012"/>
    <n v="4.5"/>
    <n v="9.4"/>
    <n v="36100"/>
    <x v="0"/>
    <x v="0"/>
    <x v="0"/>
    <n v="0"/>
  </r>
  <r>
    <x v="88"/>
    <x v="88"/>
    <n v="2016"/>
    <n v="2.9"/>
    <n v="4.43"/>
    <n v="12500"/>
    <x v="0"/>
    <x v="0"/>
    <x v="0"/>
    <n v="0"/>
  </r>
  <r>
    <x v="88"/>
    <x v="88"/>
    <n v="2016"/>
    <n v="3.15"/>
    <n v="4.43"/>
    <n v="15000"/>
    <x v="0"/>
    <x v="0"/>
    <x v="0"/>
    <n v="0"/>
  </r>
  <r>
    <x v="92"/>
    <x v="92"/>
    <n v="2014"/>
    <n v="6.45"/>
    <n v="9.4"/>
    <n v="45078"/>
    <x v="0"/>
    <x v="0"/>
    <x v="0"/>
    <n v="0"/>
  </r>
  <r>
    <x v="92"/>
    <x v="92"/>
    <n v="2012"/>
    <n v="4.5"/>
    <n v="9.4"/>
    <n v="36000"/>
    <x v="0"/>
    <x v="0"/>
    <x v="0"/>
    <n v="0"/>
  </r>
  <r>
    <x v="88"/>
    <x v="88"/>
    <n v="2017"/>
    <n v="3.5"/>
    <n v="4.43"/>
    <n v="38488"/>
    <x v="0"/>
    <x v="0"/>
    <x v="0"/>
    <n v="0"/>
  </r>
  <r>
    <x v="85"/>
    <x v="85"/>
    <n v="2013"/>
    <n v="4.5"/>
    <n v="6.79"/>
    <n v="32000"/>
    <x v="0"/>
    <x v="0"/>
    <x v="1"/>
    <n v="0"/>
  </r>
  <r>
    <x v="85"/>
    <x v="85"/>
    <n v="2014"/>
    <n v="6"/>
    <n v="7.6"/>
    <n v="77632"/>
    <x v="1"/>
    <x v="0"/>
    <x v="0"/>
    <n v="0"/>
  </r>
  <r>
    <x v="92"/>
    <x v="92"/>
    <n v="2015"/>
    <n v="8.25"/>
    <n v="9.4"/>
    <n v="61381"/>
    <x v="1"/>
    <x v="0"/>
    <x v="0"/>
    <n v="0"/>
  </r>
  <r>
    <x v="92"/>
    <x v="92"/>
    <n v="2013"/>
    <n v="5.1100000000000003"/>
    <n v="9.4"/>
    <n v="36198"/>
    <x v="0"/>
    <x v="0"/>
    <x v="1"/>
    <n v="0"/>
  </r>
  <r>
    <x v="87"/>
    <x v="87"/>
    <n v="2011"/>
    <n v="2.7"/>
    <n v="4.5999999999999996"/>
    <n v="22517"/>
    <x v="0"/>
    <x v="0"/>
    <x v="0"/>
    <n v="0"/>
  </r>
  <r>
    <x v="86"/>
    <x v="86"/>
    <n v="2015"/>
    <n v="5.25"/>
    <n v="5.7"/>
    <n v="24678"/>
    <x v="0"/>
    <x v="0"/>
    <x v="0"/>
    <n v="0"/>
  </r>
  <r>
    <x v="87"/>
    <x v="87"/>
    <n v="2011"/>
    <n v="2.5499999999999998"/>
    <n v="4.43"/>
    <n v="57000"/>
    <x v="0"/>
    <x v="0"/>
    <x v="0"/>
    <n v="0"/>
  </r>
  <r>
    <x v="92"/>
    <x v="92"/>
    <n v="2012"/>
    <n v="4.95"/>
    <n v="9.4"/>
    <n v="60000"/>
    <x v="1"/>
    <x v="0"/>
    <x v="0"/>
    <n v="0"/>
  </r>
  <r>
    <x v="85"/>
    <x v="85"/>
    <n v="2012"/>
    <n v="3.1"/>
    <n v="6.79"/>
    <n v="52132"/>
    <x v="1"/>
    <x v="0"/>
    <x v="0"/>
    <n v="0"/>
  </r>
  <r>
    <x v="92"/>
    <x v="92"/>
    <n v="2013"/>
    <n v="6.15"/>
    <n v="9.4"/>
    <n v="45000"/>
    <x v="1"/>
    <x v="0"/>
    <x v="0"/>
    <n v="0"/>
  </r>
  <r>
    <x v="92"/>
    <x v="92"/>
    <n v="2017"/>
    <n v="9.25"/>
    <n v="9.4"/>
    <n v="15001"/>
    <x v="0"/>
    <x v="0"/>
    <x v="0"/>
    <n v="0"/>
  </r>
  <r>
    <x v="90"/>
    <x v="90"/>
    <n v="2015"/>
    <n v="11.45"/>
    <n v="14.79"/>
    <n v="12900"/>
    <x v="0"/>
    <x v="0"/>
    <x v="1"/>
    <n v="0"/>
  </r>
  <r>
    <x v="86"/>
    <x v="86"/>
    <n v="2013"/>
    <n v="3.9"/>
    <n v="5.7"/>
    <n v="53000"/>
    <x v="1"/>
    <x v="0"/>
    <x v="0"/>
    <n v="0"/>
  </r>
  <r>
    <x v="86"/>
    <x v="86"/>
    <n v="2015"/>
    <n v="5.5"/>
    <n v="5.7"/>
    <n v="4492"/>
    <x v="0"/>
    <x v="0"/>
    <x v="0"/>
    <n v="0"/>
  </r>
  <r>
    <x v="92"/>
    <x v="92"/>
    <n v="2017"/>
    <n v="9.1"/>
    <n v="9.4"/>
    <n v="15141"/>
    <x v="0"/>
    <x v="0"/>
    <x v="0"/>
    <n v="0"/>
  </r>
  <r>
    <x v="88"/>
    <x v="88"/>
    <n v="2016"/>
    <n v="3.1"/>
    <n v="4.43"/>
    <n v="11849"/>
    <x v="0"/>
    <x v="0"/>
    <x v="0"/>
    <n v="0"/>
  </r>
  <r>
    <x v="91"/>
    <x v="91"/>
    <n v="2015"/>
    <n v="11.25"/>
    <n v="13.6"/>
    <n v="68000"/>
    <x v="1"/>
    <x v="0"/>
    <x v="0"/>
    <n v="0"/>
  </r>
  <r>
    <x v="92"/>
    <x v="92"/>
    <n v="2013"/>
    <n v="4.8"/>
    <n v="9.4"/>
    <n v="60241"/>
    <x v="0"/>
    <x v="0"/>
    <x v="0"/>
    <n v="0"/>
  </r>
  <r>
    <x v="88"/>
    <x v="88"/>
    <n v="2012"/>
    <n v="2"/>
    <n v="4.43"/>
    <n v="23709"/>
    <x v="0"/>
    <x v="0"/>
    <x v="0"/>
    <n v="0"/>
  </r>
  <r>
    <x v="92"/>
    <x v="92"/>
    <n v="2012"/>
    <n v="5.35"/>
    <n v="9.4"/>
    <n v="32322"/>
    <x v="1"/>
    <x v="0"/>
    <x v="0"/>
    <n v="0"/>
  </r>
  <r>
    <x v="89"/>
    <x v="89"/>
    <n v="2015"/>
    <n v="4.75"/>
    <n v="7.13"/>
    <n v="35866"/>
    <x v="0"/>
    <x v="0"/>
    <x v="0"/>
    <n v="1"/>
  </r>
  <r>
    <x v="89"/>
    <x v="89"/>
    <n v="2014"/>
    <n v="4.4000000000000004"/>
    <n v="7.13"/>
    <n v="34000"/>
    <x v="0"/>
    <x v="0"/>
    <x v="0"/>
    <n v="0"/>
  </r>
  <r>
    <x v="85"/>
    <x v="85"/>
    <n v="2016"/>
    <n v="6.25"/>
    <n v="7.6"/>
    <n v="7000"/>
    <x v="0"/>
    <x v="0"/>
    <x v="0"/>
    <n v="0"/>
  </r>
  <r>
    <x v="92"/>
    <x v="92"/>
    <n v="2013"/>
    <n v="5.95"/>
    <n v="9.4"/>
    <n v="49000"/>
    <x v="1"/>
    <x v="0"/>
    <x v="0"/>
    <n v="0"/>
  </r>
  <r>
    <x v="92"/>
    <x v="92"/>
    <n v="2012"/>
    <n v="5.2"/>
    <n v="9.4"/>
    <n v="71000"/>
    <x v="1"/>
    <x v="0"/>
    <x v="0"/>
    <n v="0"/>
  </r>
  <r>
    <x v="85"/>
    <x v="85"/>
    <n v="2012"/>
    <n v="3.75"/>
    <n v="6.79"/>
    <n v="35000"/>
    <x v="0"/>
    <x v="0"/>
    <x v="0"/>
    <n v="0"/>
  </r>
  <r>
    <x v="92"/>
    <x v="92"/>
    <n v="2015"/>
    <n v="5.95"/>
    <n v="9.4"/>
    <n v="36000"/>
    <x v="0"/>
    <x v="0"/>
    <x v="0"/>
    <n v="0"/>
  </r>
  <r>
    <x v="87"/>
    <x v="87"/>
    <n v="2013"/>
    <n v="4"/>
    <n v="4.5999999999999996"/>
    <n v="30000"/>
    <x v="0"/>
    <x v="0"/>
    <x v="0"/>
    <n v="0"/>
  </r>
  <r>
    <x v="85"/>
    <x v="85"/>
    <n v="2016"/>
    <n v="5.25"/>
    <n v="7.6"/>
    <n v="17000"/>
    <x v="0"/>
    <x v="0"/>
    <x v="0"/>
    <n v="0"/>
  </r>
  <r>
    <x v="91"/>
    <x v="91"/>
    <n v="2016"/>
    <n v="12.9"/>
    <n v="13.6"/>
    <n v="35934"/>
    <x v="1"/>
    <x v="0"/>
    <x v="0"/>
    <n v="0"/>
  </r>
  <r>
    <x v="93"/>
    <x v="93"/>
    <n v="2013"/>
    <n v="5"/>
    <n v="9.9"/>
    <n v="56701"/>
    <x v="0"/>
    <x v="0"/>
    <x v="0"/>
    <n v="0"/>
  </r>
  <r>
    <x v="94"/>
    <x v="94"/>
    <n v="2015"/>
    <n v="5.4"/>
    <n v="6.82"/>
    <n v="31427"/>
    <x v="0"/>
    <x v="0"/>
    <x v="1"/>
    <n v="0"/>
  </r>
  <r>
    <x v="93"/>
    <x v="93"/>
    <n v="2014"/>
    <n v="7.2"/>
    <n v="9.9"/>
    <n v="48000"/>
    <x v="1"/>
    <x v="0"/>
    <x v="0"/>
    <n v="0"/>
  </r>
  <r>
    <x v="93"/>
    <x v="93"/>
    <n v="2013"/>
    <n v="5.25"/>
    <n v="9.9"/>
    <n v="54242"/>
    <x v="0"/>
    <x v="0"/>
    <x v="0"/>
    <n v="0"/>
  </r>
  <r>
    <x v="94"/>
    <x v="94"/>
    <n v="2012"/>
    <n v="3"/>
    <n v="5.35"/>
    <n v="53675"/>
    <x v="0"/>
    <x v="0"/>
    <x v="0"/>
    <n v="0"/>
  </r>
  <r>
    <x v="93"/>
    <x v="93"/>
    <n v="2016"/>
    <n v="10.25"/>
    <n v="13.6"/>
    <n v="49562"/>
    <x v="0"/>
    <x v="0"/>
    <x v="0"/>
    <n v="0"/>
  </r>
  <r>
    <x v="93"/>
    <x v="93"/>
    <n v="2015"/>
    <n v="8.5"/>
    <n v="13.6"/>
    <n v="40324"/>
    <x v="0"/>
    <x v="0"/>
    <x v="0"/>
    <n v="0"/>
  </r>
  <r>
    <x v="93"/>
    <x v="93"/>
    <n v="2015"/>
    <n v="8.4"/>
    <n v="13.6"/>
    <n v="25000"/>
    <x v="0"/>
    <x v="0"/>
    <x v="0"/>
    <n v="0"/>
  </r>
  <r>
    <x v="95"/>
    <x v="95"/>
    <n v="2014"/>
    <n v="3.9"/>
    <n v="7"/>
    <n v="36054"/>
    <x v="0"/>
    <x v="0"/>
    <x v="0"/>
    <n v="0"/>
  </r>
  <r>
    <x v="93"/>
    <x v="93"/>
    <n v="2016"/>
    <n v="9.15"/>
    <n v="13.6"/>
    <n v="29223"/>
    <x v="0"/>
    <x v="0"/>
    <x v="0"/>
    <n v="0"/>
  </r>
  <r>
    <x v="94"/>
    <x v="94"/>
    <n v="2016"/>
    <n v="5.5"/>
    <n v="5.97"/>
    <n v="5600"/>
    <x v="0"/>
    <x v="0"/>
    <x v="0"/>
    <n v="0"/>
  </r>
  <r>
    <x v="95"/>
    <x v="95"/>
    <n v="2015"/>
    <n v="4"/>
    <n v="5.8"/>
    <n v="40023"/>
    <x v="0"/>
    <x v="0"/>
    <x v="0"/>
    <n v="0"/>
  </r>
  <r>
    <x v="96"/>
    <x v="96"/>
    <n v="2016"/>
    <n v="6.6"/>
    <n v="7.7"/>
    <n v="16002"/>
    <x v="0"/>
    <x v="0"/>
    <x v="0"/>
    <n v="0"/>
  </r>
  <r>
    <x v="95"/>
    <x v="95"/>
    <n v="2015"/>
    <n v="4"/>
    <n v="7"/>
    <n v="40026"/>
    <x v="0"/>
    <x v="0"/>
    <x v="0"/>
    <n v="0"/>
  </r>
  <r>
    <x v="96"/>
    <x v="96"/>
    <n v="2017"/>
    <n v="6.5"/>
    <n v="8.6999999999999993"/>
    <n v="21200"/>
    <x v="0"/>
    <x v="0"/>
    <x v="0"/>
    <n v="0"/>
  </r>
  <r>
    <x v="95"/>
    <x v="95"/>
    <n v="2014"/>
    <n v="3.65"/>
    <n v="7"/>
    <n v="35000"/>
    <x v="0"/>
    <x v="0"/>
    <x v="0"/>
    <n v="0"/>
  </r>
  <r>
    <x v="93"/>
    <x v="93"/>
    <n v="2016"/>
    <n v="8.35"/>
    <n v="9.4"/>
    <n v="19434"/>
    <x v="1"/>
    <x v="0"/>
    <x v="0"/>
    <n v="0"/>
  </r>
  <r>
    <x v="94"/>
    <x v="94"/>
    <n v="2017"/>
    <n v="4.8"/>
    <n v="5.8"/>
    <n v="19000"/>
    <x v="0"/>
    <x v="0"/>
    <x v="0"/>
    <n v="0"/>
  </r>
  <r>
    <x v="93"/>
    <x v="93"/>
    <n v="2015"/>
    <n v="6.7"/>
    <n v="10"/>
    <n v="18828"/>
    <x v="0"/>
    <x v="0"/>
    <x v="0"/>
    <n v="0"/>
  </r>
  <r>
    <x v="93"/>
    <x v="93"/>
    <n v="2011"/>
    <n v="4.0999999999999996"/>
    <n v="10"/>
    <n v="69341"/>
    <x v="0"/>
    <x v="0"/>
    <x v="0"/>
    <n v="0"/>
  </r>
  <r>
    <x v="93"/>
    <x v="93"/>
    <n v="2009"/>
    <n v="3"/>
    <n v="10"/>
    <n v="69562"/>
    <x v="0"/>
    <x v="0"/>
    <x v="0"/>
    <n v="0"/>
  </r>
  <r>
    <x v="93"/>
    <x v="93"/>
    <n v="2015"/>
    <n v="7.5"/>
    <n v="10"/>
    <n v="27600"/>
    <x v="0"/>
    <x v="0"/>
    <x v="0"/>
    <n v="0"/>
  </r>
  <r>
    <x v="96"/>
    <x v="96"/>
    <n v="2010"/>
    <n v="2.25"/>
    <n v="7.5"/>
    <n v="61203"/>
    <x v="0"/>
    <x v="0"/>
    <x v="0"/>
    <n v="0"/>
  </r>
  <r>
    <x v="94"/>
    <x v="94"/>
    <n v="2014"/>
    <n v="5.3"/>
    <n v="6.8"/>
    <n v="16500"/>
    <x v="0"/>
    <x v="0"/>
    <x v="0"/>
    <n v="0"/>
  </r>
  <r>
    <x v="93"/>
    <x v="93"/>
    <n v="2016"/>
    <n v="10.9"/>
    <n v="13.6"/>
    <n v="30753"/>
    <x v="0"/>
    <x v="0"/>
    <x v="1"/>
    <n v="0"/>
  </r>
  <r>
    <x v="93"/>
    <x v="93"/>
    <n v="2015"/>
    <n v="8.65"/>
    <n v="13.6"/>
    <n v="24800"/>
    <x v="0"/>
    <x v="0"/>
    <x v="0"/>
    <n v="0"/>
  </r>
  <r>
    <x v="93"/>
    <x v="93"/>
    <n v="2015"/>
    <n v="9.6999999999999993"/>
    <n v="13.6"/>
    <n v="21780"/>
    <x v="0"/>
    <x v="0"/>
    <x v="0"/>
    <n v="0"/>
  </r>
  <r>
    <x v="96"/>
    <x v="96"/>
    <n v="2016"/>
    <n v="6"/>
    <n v="8.4"/>
    <n v="4000"/>
    <x v="0"/>
    <x v="0"/>
    <x v="0"/>
    <n v="0"/>
  </r>
  <r>
    <x v="93"/>
    <x v="93"/>
    <n v="2014"/>
    <n v="6.25"/>
    <n v="13.6"/>
    <n v="40126"/>
    <x v="0"/>
    <x v="0"/>
    <x v="0"/>
    <n v="0"/>
  </r>
  <r>
    <x v="94"/>
    <x v="94"/>
    <n v="2015"/>
    <n v="5.25"/>
    <n v="5.9"/>
    <n v="14465"/>
    <x v="0"/>
    <x v="0"/>
    <x v="0"/>
    <n v="0"/>
  </r>
  <r>
    <x v="93"/>
    <x v="93"/>
    <n v="2006"/>
    <n v="2.1"/>
    <n v="7.6"/>
    <n v="50456"/>
    <x v="0"/>
    <x v="0"/>
    <x v="0"/>
    <n v="0"/>
  </r>
  <r>
    <x v="93"/>
    <x v="93"/>
    <n v="2014"/>
    <n v="8.25"/>
    <n v="14"/>
    <n v="63000"/>
    <x v="1"/>
    <x v="0"/>
    <x v="0"/>
    <n v="0"/>
  </r>
  <r>
    <x v="93"/>
    <x v="93"/>
    <n v="2016"/>
    <n v="8.99"/>
    <n v="11.8"/>
    <n v="9010"/>
    <x v="0"/>
    <x v="0"/>
    <x v="0"/>
    <n v="0"/>
  </r>
  <r>
    <x v="94"/>
    <x v="94"/>
    <n v="2013"/>
    <n v="3.5"/>
    <n v="5.9"/>
    <n v="9800"/>
    <x v="0"/>
    <x v="0"/>
    <x v="0"/>
    <n v="0"/>
  </r>
  <r>
    <x v="96"/>
    <x v="96"/>
    <n v="2016"/>
    <n v="7.4"/>
    <n v="8.5"/>
    <n v="15059"/>
    <x v="0"/>
    <x v="0"/>
    <x v="1"/>
    <n v="0"/>
  </r>
  <r>
    <x v="96"/>
    <x v="96"/>
    <n v="2016"/>
    <n v="5.65"/>
    <n v="7.9"/>
    <n v="28569"/>
    <x v="0"/>
    <x v="0"/>
    <x v="0"/>
    <n v="0"/>
  </r>
  <r>
    <x v="95"/>
    <x v="95"/>
    <n v="2015"/>
    <n v="5.75"/>
    <n v="7.5"/>
    <n v="44000"/>
    <x v="0"/>
    <x v="0"/>
    <x v="1"/>
    <n v="0"/>
  </r>
  <r>
    <x v="93"/>
    <x v="93"/>
    <n v="2015"/>
    <n v="8.4"/>
    <n v="13.6"/>
    <n v="34000"/>
    <x v="0"/>
    <x v="0"/>
    <x v="0"/>
    <n v="0"/>
  </r>
  <r>
    <x v="93"/>
    <x v="93"/>
    <n v="2016"/>
    <n v="10.11"/>
    <n v="13.6"/>
    <n v="10980"/>
    <x v="0"/>
    <x v="0"/>
    <x v="0"/>
    <n v="0"/>
  </r>
  <r>
    <x v="95"/>
    <x v="95"/>
    <n v="2014"/>
    <n v="4.5"/>
    <n v="6.4"/>
    <n v="19000"/>
    <x v="0"/>
    <x v="0"/>
    <x v="0"/>
    <n v="0"/>
  </r>
  <r>
    <x v="94"/>
    <x v="94"/>
    <n v="2015"/>
    <n v="5.4"/>
    <n v="6.1"/>
    <n v="31427"/>
    <x v="0"/>
    <x v="0"/>
    <x v="0"/>
    <n v="0"/>
  </r>
  <r>
    <x v="96"/>
    <x v="96"/>
    <n v="2016"/>
    <n v="6.4"/>
    <n v="8.4"/>
    <n v="12000"/>
    <x v="0"/>
    <x v="0"/>
    <x v="0"/>
    <n v="0"/>
  </r>
  <r>
    <x v="93"/>
    <x v="93"/>
    <n v="2010"/>
    <n v="3.25"/>
    <n v="9.9"/>
    <n v="38000"/>
    <x v="0"/>
    <x v="0"/>
    <x v="0"/>
    <n v="0"/>
  </r>
  <r>
    <x v="95"/>
    <x v="95"/>
    <n v="2014"/>
    <n v="3.75"/>
    <n v="6.8"/>
    <n v="33019"/>
    <x v="0"/>
    <x v="0"/>
    <x v="0"/>
    <n v="0"/>
  </r>
  <r>
    <x v="93"/>
    <x v="93"/>
    <n v="2015"/>
    <n v="8.5500000000000007"/>
    <n v="13.09"/>
    <n v="60076"/>
    <x v="1"/>
    <x v="0"/>
    <x v="0"/>
    <n v="0"/>
  </r>
  <r>
    <x v="93"/>
    <x v="93"/>
    <n v="2016"/>
    <n v="9.5"/>
    <n v="11.6"/>
    <n v="33988"/>
    <x v="1"/>
    <x v="0"/>
    <x v="0"/>
    <n v="0"/>
  </r>
  <r>
    <x v="94"/>
    <x v="94"/>
    <n v="2015"/>
    <n v="4"/>
    <n v="5.9"/>
    <n v="60000"/>
    <x v="0"/>
    <x v="0"/>
    <x v="0"/>
    <n v="0"/>
  </r>
  <r>
    <x v="93"/>
    <x v="93"/>
    <n v="2009"/>
    <n v="3.35"/>
    <n v="11"/>
    <n v="87934"/>
    <x v="0"/>
    <x v="0"/>
    <x v="0"/>
    <n v="0"/>
  </r>
  <r>
    <x v="93"/>
    <x v="93"/>
    <n v="2017"/>
    <n v="11.5"/>
    <n v="12.5"/>
    <n v="9000"/>
    <x v="1"/>
    <x v="0"/>
    <x v="0"/>
    <n v="0"/>
  </r>
  <r>
    <x v="94"/>
    <x v="94"/>
    <n v="2016"/>
    <n v="5.3"/>
    <n v="5.9"/>
    <n v="5464"/>
    <x v="0"/>
    <x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05E89F-0607-4F09-805D-CBFEF54B092A}"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X3:BB7" firstHeaderRow="1" firstDataRow="2" firstDataCol="1"/>
  <pivotFields count="11">
    <pivotField showAll="0"/>
    <pivotField showAll="0">
      <items count="17">
        <item x="10"/>
        <item x="14"/>
        <item x="13"/>
        <item x="12"/>
        <item x="15"/>
        <item x="11"/>
        <item x="7"/>
        <item x="8"/>
        <item x="3"/>
        <item x="9"/>
        <item x="1"/>
        <item x="0"/>
        <item x="5"/>
        <item x="6"/>
        <item x="2"/>
        <item x="4"/>
        <item t="default"/>
      </items>
    </pivotField>
    <pivotField showAll="0"/>
    <pivotField showAll="0"/>
    <pivotField showAll="0"/>
    <pivotField axis="axisCol" dataField="1" showAll="0">
      <items count="4">
        <item x="2"/>
        <item x="1"/>
        <item x="0"/>
        <item t="default"/>
      </items>
    </pivotField>
    <pivotField showAll="0"/>
    <pivotField axis="axisRow" showAll="0">
      <items count="3">
        <item x="1"/>
        <item x="0"/>
        <item t="default"/>
      </items>
    </pivotField>
    <pivotField showAll="0"/>
    <pivotField showAll="0"/>
    <pivotField showAll="0">
      <items count="13">
        <item x="2"/>
        <item x="3"/>
        <item x="7"/>
        <item x="0"/>
        <item x="10"/>
        <item x="4"/>
        <item x="1"/>
        <item x="5"/>
        <item x="8"/>
        <item x="6"/>
        <item x="9"/>
        <item x="11"/>
        <item t="default"/>
      </items>
    </pivotField>
  </pivotFields>
  <rowFields count="1">
    <field x="7"/>
  </rowFields>
  <rowItems count="3">
    <i>
      <x/>
    </i>
    <i>
      <x v="1"/>
    </i>
    <i t="grand">
      <x/>
    </i>
  </rowItems>
  <colFields count="1">
    <field x="5"/>
  </colFields>
  <colItems count="4">
    <i>
      <x/>
    </i>
    <i>
      <x v="1"/>
    </i>
    <i>
      <x v="2"/>
    </i>
    <i t="grand">
      <x/>
    </i>
  </colItems>
  <dataFields count="1">
    <dataField name="Count of Fuel_Type"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7" format="6" series="1">
      <pivotArea type="data" outline="0" fieldPosition="0">
        <references count="2">
          <reference field="4294967294" count="1" selected="0">
            <x v="0"/>
          </reference>
          <reference field="5" count="1" selected="0">
            <x v="0"/>
          </reference>
        </references>
      </pivotArea>
    </chartFormat>
    <chartFormat chart="7" format="7" series="1">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346226-F1CC-46CD-82B3-061A2A9A925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0">
    <pivotField showAll="0"/>
    <pivotField showAll="0"/>
    <pivotField showAll="0"/>
    <pivotField showAll="0"/>
    <pivotField showAll="0"/>
    <pivotField showAll="0"/>
    <pivotField axis="axisRow" dataField="1" showAll="0">
      <items count="4">
        <item x="2"/>
        <item x="1"/>
        <item x="0"/>
        <item t="default"/>
      </items>
    </pivotField>
    <pivotField showAll="0">
      <items count="3">
        <item x="0"/>
        <item x="1"/>
        <item t="default"/>
      </items>
    </pivotField>
    <pivotField showAll="0"/>
    <pivotField showAll="0"/>
  </pivotFields>
  <rowFields count="1">
    <field x="6"/>
  </rowFields>
  <rowItems count="4">
    <i>
      <x/>
    </i>
    <i>
      <x v="1"/>
    </i>
    <i>
      <x v="2"/>
    </i>
    <i t="grand">
      <x/>
    </i>
  </rowItems>
  <colItems count="1">
    <i/>
  </colItems>
  <dataFields count="1">
    <dataField name="Count of Fuel_Type" fld="6"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350466-867A-49AB-AB37-499FD1C1038C}"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S3:AT11" firstHeaderRow="1" firstDataRow="1" firstDataCol="1"/>
  <pivotFields count="11">
    <pivotField showAll="0"/>
    <pivotField showAll="0">
      <items count="17">
        <item x="10"/>
        <item x="14"/>
        <item x="13"/>
        <item x="12"/>
        <item x="15"/>
        <item x="11"/>
        <item x="7"/>
        <item x="8"/>
        <item x="3"/>
        <item x="9"/>
        <item x="1"/>
        <item x="0"/>
        <item x="5"/>
        <item x="6"/>
        <item x="2"/>
        <item x="4"/>
        <item t="default"/>
      </items>
    </pivotField>
    <pivotField showAll="0"/>
    <pivotField showAll="0"/>
    <pivotField showAll="0"/>
    <pivotField showAll="0">
      <items count="4">
        <item x="2"/>
        <item x="1"/>
        <item x="0"/>
        <item t="default"/>
      </items>
    </pivotField>
    <pivotField axis="axisRow" showAll="0">
      <items count="3">
        <item x="0"/>
        <item x="1"/>
        <item t="default"/>
      </items>
    </pivotField>
    <pivotField showAll="0"/>
    <pivotField axis="axisRow" dataField="1" showAll="0">
      <items count="4">
        <item x="0"/>
        <item x="1"/>
        <item x="2"/>
        <item t="default"/>
      </items>
    </pivotField>
    <pivotField showAll="0"/>
    <pivotField showAll="0">
      <items count="13">
        <item x="2"/>
        <item x="3"/>
        <item x="7"/>
        <item x="0"/>
        <item x="10"/>
        <item x="4"/>
        <item x="1"/>
        <item x="5"/>
        <item x="8"/>
        <item x="6"/>
        <item x="9"/>
        <item x="11"/>
        <item t="default"/>
      </items>
    </pivotField>
  </pivotFields>
  <rowFields count="2">
    <field x="6"/>
    <field x="8"/>
  </rowFields>
  <rowItems count="8">
    <i>
      <x/>
    </i>
    <i r="1">
      <x/>
    </i>
    <i r="1">
      <x v="1"/>
    </i>
    <i>
      <x v="1"/>
    </i>
    <i r="1">
      <x/>
    </i>
    <i r="1">
      <x v="1"/>
    </i>
    <i r="1">
      <x v="2"/>
    </i>
    <i t="grand">
      <x/>
    </i>
  </rowItems>
  <colItems count="1">
    <i/>
  </colItems>
  <dataFields count="1">
    <dataField name="Count of Owner" fld="8"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4F6E5-4A0C-49E3-AFA1-67A01A2D8460}"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N3:AO7" firstHeaderRow="1" firstDataRow="1" firstDataCol="1"/>
  <pivotFields count="11">
    <pivotField showAll="0"/>
    <pivotField showAll="0">
      <items count="17">
        <item x="10"/>
        <item x="14"/>
        <item x="13"/>
        <item x="12"/>
        <item x="15"/>
        <item x="11"/>
        <item x="7"/>
        <item x="8"/>
        <item x="3"/>
        <item x="9"/>
        <item x="1"/>
        <item x="0"/>
        <item x="5"/>
        <item x="6"/>
        <item x="2"/>
        <item x="4"/>
        <item t="default"/>
      </items>
    </pivotField>
    <pivotField showAll="0"/>
    <pivotField showAll="0"/>
    <pivotField dataField="1"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2"/>
        <item x="3"/>
        <item x="7"/>
        <item x="0"/>
        <item x="10"/>
        <item x="4"/>
        <item x="1"/>
        <item x="5"/>
        <item x="8"/>
        <item x="6"/>
        <item x="9"/>
        <item x="11"/>
        <item t="default"/>
      </items>
    </pivotField>
  </pivotFields>
  <rowFields count="1">
    <field x="5"/>
  </rowFields>
  <rowItems count="4">
    <i>
      <x v="2"/>
    </i>
    <i>
      <x/>
    </i>
    <i>
      <x v="1"/>
    </i>
    <i t="grand">
      <x/>
    </i>
  </rowItems>
  <colItems count="1">
    <i/>
  </colItems>
  <dataFields count="1">
    <dataField name="Average of Kms_Driven" fld="4" subtotal="average" baseField="5"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512D2-44BD-4A37-AD75-DC66F0E74E96}"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G3:AH20" firstHeaderRow="1" firstDataRow="1" firstDataCol="1"/>
  <pivotFields count="11">
    <pivotField showAll="0">
      <items count="99">
        <item x="12"/>
        <item x="61"/>
        <item x="66"/>
        <item x="7"/>
        <item x="10"/>
        <item x="96"/>
        <item x="85"/>
        <item x="39"/>
        <item x="48"/>
        <item x="38"/>
        <item x="47"/>
        <item x="59"/>
        <item x="75"/>
        <item x="81"/>
        <item x="28"/>
        <item x="50"/>
        <item x="65"/>
        <item x="44"/>
        <item x="51"/>
        <item x="54"/>
        <item x="35"/>
        <item x="13"/>
        <item x="95"/>
        <item x="23"/>
        <item x="2"/>
        <item x="94"/>
        <item x="21"/>
        <item x="17"/>
        <item x="92"/>
        <item x="9"/>
        <item x="91"/>
        <item x="89"/>
        <item x="8"/>
        <item x="18"/>
        <item x="19"/>
        <item x="22"/>
        <item x="20"/>
        <item x="15"/>
        <item x="87"/>
        <item x="84"/>
        <item x="83"/>
        <item x="46"/>
        <item x="79"/>
        <item x="68"/>
        <item x="72"/>
        <item x="82"/>
        <item x="62"/>
        <item x="53"/>
        <item x="60"/>
        <item x="73"/>
        <item x="80"/>
        <item x="70"/>
        <item x="56"/>
        <item x="40"/>
        <item x="74"/>
        <item x="63"/>
        <item x="78"/>
        <item x="67"/>
        <item x="45"/>
        <item x="58"/>
        <item x="69"/>
        <item x="31"/>
        <item x="88"/>
        <item x="86"/>
        <item x="11"/>
        <item x="16"/>
        <item x="97"/>
        <item x="33"/>
        <item x="27"/>
        <item x="30"/>
        <item x="24"/>
        <item x="34"/>
        <item x="14"/>
        <item x="0"/>
        <item x="36"/>
        <item x="29"/>
        <item x="37"/>
        <item x="32"/>
        <item x="25"/>
        <item x="6"/>
        <item x="76"/>
        <item x="4"/>
        <item x="1"/>
        <item x="43"/>
        <item x="52"/>
        <item x="71"/>
        <item x="57"/>
        <item x="77"/>
        <item x="26"/>
        <item x="93"/>
        <item x="5"/>
        <item x="3"/>
        <item x="90"/>
        <item x="55"/>
        <item x="49"/>
        <item x="42"/>
        <item x="64"/>
        <item x="41"/>
        <item t="default"/>
      </items>
    </pivotField>
    <pivotField axis="axisRow" showAll="0">
      <items count="17">
        <item x="10"/>
        <item x="14"/>
        <item x="13"/>
        <item x="12"/>
        <item x="15"/>
        <item x="11"/>
        <item x="7"/>
        <item x="8"/>
        <item x="3"/>
        <item x="9"/>
        <item x="1"/>
        <item x="0"/>
        <item x="5"/>
        <item x="6"/>
        <item x="2"/>
        <item x="4"/>
        <item t="default"/>
      </items>
    </pivotField>
    <pivotField showAll="0"/>
    <pivotField showAll="0"/>
    <pivotField showAll="0">
      <items count="207">
        <item x="100"/>
        <item x="114"/>
        <item x="82"/>
        <item x="97"/>
        <item x="80"/>
        <item x="124"/>
        <item x="5"/>
        <item x="10"/>
        <item x="19"/>
        <item x="79"/>
        <item x="137"/>
        <item x="134"/>
        <item x="99"/>
        <item x="81"/>
        <item x="83"/>
        <item x="111"/>
        <item x="157"/>
        <item x="98"/>
        <item x="3"/>
        <item x="93"/>
        <item x="205"/>
        <item x="116"/>
        <item x="176"/>
        <item x="94"/>
        <item x="56"/>
        <item x="117"/>
        <item x="2"/>
        <item x="87"/>
        <item x="110"/>
        <item x="112"/>
        <item x="77"/>
        <item x="204"/>
        <item x="194"/>
        <item x="195"/>
        <item x="34"/>
        <item x="199"/>
        <item x="57"/>
        <item x="96"/>
        <item x="101"/>
        <item x="159"/>
        <item x="60"/>
        <item x="135"/>
        <item x="145"/>
        <item x="156"/>
        <item x="109"/>
        <item x="118"/>
        <item x="92"/>
        <item x="191"/>
        <item x="113"/>
        <item x="12"/>
        <item x="155"/>
        <item x="196"/>
        <item x="158"/>
        <item x="103"/>
        <item x="178"/>
        <item x="25"/>
        <item x="85"/>
        <item x="104"/>
        <item x="89"/>
        <item x="90"/>
        <item x="86"/>
        <item x="6"/>
        <item x="182"/>
        <item x="106"/>
        <item x="181"/>
        <item x="23"/>
        <item x="143"/>
        <item x="8"/>
        <item x="123"/>
        <item x="138"/>
        <item x="180"/>
        <item x="84"/>
        <item x="189"/>
        <item x="125"/>
        <item x="151"/>
        <item x="141"/>
        <item x="69"/>
        <item x="102"/>
        <item x="162"/>
        <item x="107"/>
        <item x="36"/>
        <item x="152"/>
        <item x="188"/>
        <item x="18"/>
        <item x="42"/>
        <item x="13"/>
        <item x="0"/>
        <item x="185"/>
        <item x="131"/>
        <item x="133"/>
        <item x="197"/>
        <item x="76"/>
        <item x="175"/>
        <item x="120"/>
        <item x="187"/>
        <item x="108"/>
        <item x="168"/>
        <item x="142"/>
        <item x="105"/>
        <item x="163"/>
        <item x="91"/>
        <item x="200"/>
        <item x="7"/>
        <item x="202"/>
        <item x="165"/>
        <item x="136"/>
        <item x="88"/>
        <item x="16"/>
        <item x="139"/>
        <item x="164"/>
        <item x="166"/>
        <item x="64"/>
        <item x="174"/>
        <item x="144"/>
        <item x="150"/>
        <item x="43"/>
        <item x="70"/>
        <item x="147"/>
        <item x="119"/>
        <item x="30"/>
        <item x="50"/>
        <item x="45"/>
        <item x="52"/>
        <item x="177"/>
        <item x="179"/>
        <item x="190"/>
        <item x="173"/>
        <item x="49"/>
        <item x="53"/>
        <item x="51"/>
        <item x="17"/>
        <item x="15"/>
        <item x="115"/>
        <item x="9"/>
        <item x="4"/>
        <item x="1"/>
        <item x="140"/>
        <item x="198"/>
        <item x="26"/>
        <item x="27"/>
        <item x="146"/>
        <item x="21"/>
        <item x="39"/>
        <item x="95"/>
        <item x="37"/>
        <item x="55"/>
        <item x="169"/>
        <item x="32"/>
        <item x="127"/>
        <item x="172"/>
        <item x="31"/>
        <item x="20"/>
        <item x="78"/>
        <item x="192"/>
        <item x="11"/>
        <item x="28"/>
        <item x="154"/>
        <item x="129"/>
        <item x="132"/>
        <item x="171"/>
        <item x="29"/>
        <item x="170"/>
        <item x="126"/>
        <item x="24"/>
        <item x="73"/>
        <item x="62"/>
        <item x="167"/>
        <item x="22"/>
        <item x="153"/>
        <item x="38"/>
        <item x="74"/>
        <item x="58"/>
        <item x="122"/>
        <item x="201"/>
        <item x="161"/>
        <item x="186"/>
        <item x="149"/>
        <item x="35"/>
        <item x="193"/>
        <item x="40"/>
        <item x="41"/>
        <item x="160"/>
        <item x="183"/>
        <item x="184"/>
        <item x="48"/>
        <item x="61"/>
        <item x="65"/>
        <item x="75"/>
        <item x="14"/>
        <item x="148"/>
        <item x="54"/>
        <item x="67"/>
        <item x="63"/>
        <item x="203"/>
        <item x="59"/>
        <item x="68"/>
        <item x="47"/>
        <item x="130"/>
        <item x="44"/>
        <item x="33"/>
        <item x="46"/>
        <item x="66"/>
        <item x="72"/>
        <item x="71"/>
        <item x="121"/>
        <item x="128"/>
        <item t="default"/>
      </items>
    </pivotField>
    <pivotField showAll="0">
      <items count="4">
        <item x="2"/>
        <item x="1"/>
        <item x="0"/>
        <item t="default"/>
      </items>
    </pivotField>
    <pivotField showAll="0"/>
    <pivotField showAll="0"/>
    <pivotField showAll="0"/>
    <pivotField dataField="1" showAll="0"/>
    <pivotField showAll="0">
      <items count="13">
        <item x="2"/>
        <item x="3"/>
        <item x="7"/>
        <item x="0"/>
        <item x="10"/>
        <item x="4"/>
        <item x="1"/>
        <item x="5"/>
        <item x="8"/>
        <item x="6"/>
        <item x="9"/>
        <item x="11"/>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pp-sp"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1247F-4958-40BA-9608-CE40E42E7EF1}"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A2:AC15" firstHeaderRow="0" firstDataRow="1" firstDataCol="1"/>
  <pivotFields count="11">
    <pivotField showAll="0"/>
    <pivotField showAll="0">
      <items count="17">
        <item x="10"/>
        <item x="14"/>
        <item x="13"/>
        <item x="12"/>
        <item x="15"/>
        <item x="11"/>
        <item x="7"/>
        <item x="8"/>
        <item x="3"/>
        <item x="9"/>
        <item x="1"/>
        <item x="0"/>
        <item x="5"/>
        <item x="6"/>
        <item x="2"/>
        <item x="4"/>
        <item t="default"/>
      </items>
    </pivotField>
    <pivotField showAll="0"/>
    <pivotField dataField="1" showAll="0"/>
    <pivotField showAll="0"/>
    <pivotField showAll="0">
      <items count="4">
        <item x="2"/>
        <item x="1"/>
        <item x="0"/>
        <item t="default"/>
      </items>
    </pivotField>
    <pivotField showAll="0"/>
    <pivotField showAll="0"/>
    <pivotField showAll="0"/>
    <pivotField showAll="0"/>
    <pivotField axis="axisRow" showAll="0">
      <items count="13">
        <item x="2"/>
        <item x="3"/>
        <item x="0"/>
        <item x="4"/>
        <item x="1"/>
        <item x="5"/>
        <item x="8"/>
        <item x="6"/>
        <item x="9"/>
        <item x="11"/>
        <item x="7"/>
        <item x="10"/>
        <item t="default"/>
      </items>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Present_Price" fld="3" subtotal="average" baseField="10" baseItem="10"/>
    <dataField name="Sum of Present_Price" fld="3"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81335-DABE-4C5C-911E-7AECDA37B5EE}"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V3:W20" firstHeaderRow="1" firstDataRow="1" firstDataCol="1"/>
  <pivotFields count="11">
    <pivotField showAll="0"/>
    <pivotField axis="axisRow" dataField="1" showAll="0">
      <items count="17">
        <item x="10"/>
        <item x="14"/>
        <item x="13"/>
        <item x="12"/>
        <item x="15"/>
        <item x="11"/>
        <item x="7"/>
        <item x="8"/>
        <item x="3"/>
        <item x="9"/>
        <item x="1"/>
        <item x="0"/>
        <item x="5"/>
        <item x="6"/>
        <item x="2"/>
        <item x="4"/>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13">
        <item x="2"/>
        <item x="3"/>
        <item x="7"/>
        <item x="0"/>
        <item x="10"/>
        <item x="4"/>
        <item x="1"/>
        <item x="5"/>
        <item x="8"/>
        <item x="6"/>
        <item x="9"/>
        <item x="11"/>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Count of Year"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02A34E-0AFC-4AB9-89D3-3E507AEEE84F}"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L101" firstHeaderRow="1" firstDataRow="1" firstDataCol="1"/>
  <pivotFields count="10">
    <pivotField showAll="0" defaultSubtotal="0">
      <items count="98">
        <item m="1" x="97"/>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x="48"/>
        <item x="41"/>
        <item x="63"/>
        <item x="40"/>
      </items>
    </pivotField>
    <pivotField axis="axisRow" dataField="1" showAll="0" sortType="descending">
      <items count="98">
        <item x="60"/>
        <item x="65"/>
        <item x="7"/>
        <item x="10"/>
        <item x="95"/>
        <item x="84"/>
        <item x="38"/>
        <item x="47"/>
        <item x="37"/>
        <item x="46"/>
        <item x="58"/>
        <item x="74"/>
        <item x="80"/>
        <item x="27"/>
        <item x="49"/>
        <item x="64"/>
        <item x="43"/>
        <item x="50"/>
        <item x="53"/>
        <item x="34"/>
        <item x="12"/>
        <item x="94"/>
        <item x="22"/>
        <item x="2"/>
        <item x="93"/>
        <item x="20"/>
        <item x="16"/>
        <item x="91"/>
        <item x="9"/>
        <item x="90"/>
        <item x="88"/>
        <item x="8"/>
        <item x="17"/>
        <item x="18"/>
        <item x="21"/>
        <item x="19"/>
        <item x="14"/>
        <item x="86"/>
        <item x="83"/>
        <item x="82"/>
        <item x="45"/>
        <item x="78"/>
        <item x="67"/>
        <item x="71"/>
        <item x="81"/>
        <item x="61"/>
        <item x="52"/>
        <item x="59"/>
        <item x="72"/>
        <item x="79"/>
        <item x="69"/>
        <item x="55"/>
        <item x="39"/>
        <item x="73"/>
        <item x="62"/>
        <item x="77"/>
        <item x="66"/>
        <item x="44"/>
        <item x="57"/>
        <item x="68"/>
        <item x="30"/>
        <item x="87"/>
        <item x="85"/>
        <item x="11"/>
        <item x="15"/>
        <item x="96"/>
        <item x="32"/>
        <item x="26"/>
        <item x="29"/>
        <item x="23"/>
        <item x="33"/>
        <item x="13"/>
        <item x="0"/>
        <item x="35"/>
        <item x="28"/>
        <item x="36"/>
        <item x="31"/>
        <item x="24"/>
        <item x="6"/>
        <item x="75"/>
        <item x="4"/>
        <item x="1"/>
        <item x="42"/>
        <item x="51"/>
        <item x="70"/>
        <item x="56"/>
        <item x="76"/>
        <item x="25"/>
        <item x="92"/>
        <item x="5"/>
        <item x="3"/>
        <item x="89"/>
        <item x="54"/>
        <item x="48"/>
        <item x="41"/>
        <item x="63"/>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0"/>
        <item x="1"/>
        <item t="default"/>
      </items>
    </pivotField>
    <pivotField showAll="0"/>
    <pivotField showAll="0"/>
  </pivotFields>
  <rowFields count="1">
    <field x="1"/>
  </rowFields>
  <rowItems count="98">
    <i>
      <x v="24"/>
    </i>
    <i>
      <x v="26"/>
    </i>
    <i>
      <x v="88"/>
    </i>
    <i>
      <x v="36"/>
    </i>
    <i>
      <x v="21"/>
    </i>
    <i>
      <x v="23"/>
    </i>
    <i>
      <x v="64"/>
    </i>
    <i>
      <x v="62"/>
    </i>
    <i>
      <x v="37"/>
    </i>
    <i>
      <x v="65"/>
    </i>
    <i>
      <x v="74"/>
    </i>
    <i>
      <x v="4"/>
    </i>
    <i>
      <x v="31"/>
    </i>
    <i>
      <x v="30"/>
    </i>
    <i>
      <x v="81"/>
    </i>
    <i>
      <x v="61"/>
    </i>
    <i>
      <x v="80"/>
    </i>
    <i>
      <x v="3"/>
    </i>
    <i>
      <x v="76"/>
    </i>
    <i>
      <x v="28"/>
    </i>
    <i>
      <x v="16"/>
    </i>
    <i>
      <x v="72"/>
    </i>
    <i>
      <x v="35"/>
    </i>
    <i>
      <x v="90"/>
    </i>
    <i>
      <x v="96"/>
    </i>
    <i>
      <x v="91"/>
    </i>
    <i>
      <x v="8"/>
    </i>
    <i>
      <x v="32"/>
    </i>
    <i>
      <x v="77"/>
    </i>
    <i>
      <x v="33"/>
    </i>
    <i>
      <x v="18"/>
    </i>
    <i>
      <x v="27"/>
    </i>
    <i>
      <x v="82"/>
    </i>
    <i>
      <x v="52"/>
    </i>
    <i>
      <x v="53"/>
    </i>
    <i>
      <x v="2"/>
    </i>
    <i>
      <x v="57"/>
    </i>
    <i>
      <x v="45"/>
    </i>
    <i>
      <x v="17"/>
    </i>
    <i>
      <x v="9"/>
    </i>
    <i>
      <x v="55"/>
    </i>
    <i>
      <x v="67"/>
    </i>
    <i>
      <x v="59"/>
    </i>
    <i>
      <x v="51"/>
    </i>
    <i>
      <x v="83"/>
    </i>
    <i>
      <x v="29"/>
    </i>
    <i>
      <x v="12"/>
    </i>
    <i>
      <x v="75"/>
    </i>
    <i>
      <x v="93"/>
    </i>
    <i>
      <x v="40"/>
    </i>
    <i>
      <x v="47"/>
    </i>
    <i>
      <x v="25"/>
    </i>
    <i>
      <x v="39"/>
    </i>
    <i>
      <x/>
    </i>
    <i>
      <x v="15"/>
    </i>
    <i>
      <x v="78"/>
    </i>
    <i>
      <x v="7"/>
    </i>
    <i>
      <x v="86"/>
    </i>
    <i>
      <x v="54"/>
    </i>
    <i>
      <x v="94"/>
    </i>
    <i>
      <x v="1"/>
    </i>
    <i>
      <x v="41"/>
    </i>
    <i>
      <x v="56"/>
    </i>
    <i>
      <x v="43"/>
    </i>
    <i>
      <x v="5"/>
    </i>
    <i>
      <x v="84"/>
    </i>
    <i>
      <x v="58"/>
    </i>
    <i>
      <x v="13"/>
    </i>
    <i>
      <x v="19"/>
    </i>
    <i>
      <x v="92"/>
    </i>
    <i>
      <x v="60"/>
    </i>
    <i>
      <x v="14"/>
    </i>
    <i>
      <x v="20"/>
    </i>
    <i>
      <x v="6"/>
    </i>
    <i>
      <x v="34"/>
    </i>
    <i>
      <x v="42"/>
    </i>
    <i>
      <x v="63"/>
    </i>
    <i>
      <x v="79"/>
    </i>
    <i>
      <x v="10"/>
    </i>
    <i>
      <x v="44"/>
    </i>
    <i>
      <x v="22"/>
    </i>
    <i>
      <x v="46"/>
    </i>
    <i>
      <x v="66"/>
    </i>
    <i>
      <x v="85"/>
    </i>
    <i>
      <x v="11"/>
    </i>
    <i>
      <x v="87"/>
    </i>
    <i>
      <x v="68"/>
    </i>
    <i>
      <x v="89"/>
    </i>
    <i>
      <x v="69"/>
    </i>
    <i>
      <x v="49"/>
    </i>
    <i>
      <x v="70"/>
    </i>
    <i>
      <x v="50"/>
    </i>
    <i>
      <x v="71"/>
    </i>
    <i>
      <x v="95"/>
    </i>
    <i>
      <x v="38"/>
    </i>
    <i>
      <x v="73"/>
    </i>
    <i>
      <x v="48"/>
    </i>
    <i t="grand">
      <x/>
    </i>
  </rowItems>
  <colItems count="1">
    <i/>
  </colItems>
  <dataFields count="1">
    <dataField name="Count of Car_Name_Prop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A10546-9860-40C2-B71C-421EAA0A9866}"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3:I6" firstHeaderRow="1" firstDataRow="1" firstDataCol="1"/>
  <pivotFields count="10">
    <pivotField showAll="0"/>
    <pivotField showAll="0"/>
    <pivotField showAll="0"/>
    <pivotField showAll="0"/>
    <pivotField showAll="0"/>
    <pivotField showAll="0"/>
    <pivotField showAll="0"/>
    <pivotField showAll="0">
      <items count="3">
        <item x="0"/>
        <item x="1"/>
        <item t="default"/>
      </items>
    </pivotField>
    <pivotField axis="axisRow" dataField="1" showAll="0">
      <items count="3">
        <item x="1"/>
        <item x="0"/>
        <item t="default"/>
      </items>
    </pivotField>
    <pivotField showAll="0"/>
  </pivotFields>
  <rowFields count="1">
    <field x="8"/>
  </rowFields>
  <rowItems count="3">
    <i>
      <x/>
    </i>
    <i>
      <x v="1"/>
    </i>
    <i t="grand">
      <x/>
    </i>
  </rowItems>
  <colItems count="1">
    <i/>
  </colItems>
  <dataFields count="1">
    <dataField name="Count of Transmission"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0"/>
          </reference>
        </references>
      </pivotArea>
    </chartFormat>
    <chartFormat chart="7"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941FE8-77F9-4D70-9595-0F168EFFBAE2}"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6" firstHeaderRow="1" firstDataRow="1" firstDataCol="1"/>
  <pivotFields count="1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7"/>
  </rowFields>
  <rowItems count="3">
    <i>
      <x/>
    </i>
    <i>
      <x v="1"/>
    </i>
    <i t="grand">
      <x/>
    </i>
  </rowItems>
  <colItems count="1">
    <i/>
  </colItems>
  <dataFields count="1">
    <dataField name="Count of Seller_Type"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DC5DEC-B382-4AE4-8041-46F1293D7CF0}" sourceName="Year">
  <pivotTables>
    <pivotTable tabId="2" name="PivotTable9"/>
    <pivotTable tabId="2" name="PivotTable10"/>
    <pivotTable tabId="2" name="PivotTable11"/>
    <pivotTable tabId="2" name="PivotTable12"/>
    <pivotTable tabId="2" name="PivotTable7"/>
    <pivotTable tabId="2" name="PivotTable8"/>
  </pivotTables>
  <data>
    <tabular pivotCacheId="1183752519">
      <items count="16">
        <i x="10" s="1"/>
        <i x="14" s="1"/>
        <i x="13" s="1"/>
        <i x="12" s="1"/>
        <i x="15" s="1"/>
        <i x="11" s="1"/>
        <i x="7" s="1"/>
        <i x="8" s="1"/>
        <i x="3" s="1"/>
        <i x="9" s="1"/>
        <i x="1" s="1"/>
        <i x="0" s="1"/>
        <i x="5" s="1"/>
        <i x="6"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6786C426-E342-4AF6-B16F-97BB1EE308FE}" sourceName="Fuel_Type">
  <pivotTables>
    <pivotTable tabId="2" name="PivotTable9"/>
    <pivotTable tabId="2" name="PivotTable10"/>
    <pivotTable tabId="2" name="PivotTable11"/>
    <pivotTable tabId="2" name="PivotTable12"/>
    <pivotTable tabId="2" name="PivotTable7"/>
    <pivotTable tabId="2" name="PivotTable8"/>
  </pivotTables>
  <data>
    <tabular pivotCacheId="11837525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ms_bins" xr10:uid="{62E21735-F1D2-4DF0-9716-6A05437C1202}" sourceName="kms bins">
  <pivotTables>
    <pivotTable tabId="2" name="PivotTable9"/>
    <pivotTable tabId="2" name="PivotTable10"/>
    <pivotTable tabId="2" name="PivotTable11"/>
    <pivotTable tabId="2" name="PivotTable12"/>
    <pivotTable tabId="2" name="PivotTable7"/>
    <pivotTable tabId="2" name="PivotTable8"/>
  </pivotTables>
  <data>
    <tabular pivotCacheId="1183752519">
      <items count="12">
        <i x="2" s="1"/>
        <i x="3" s="1"/>
        <i x="7" s="1"/>
        <i x="0" s="1"/>
        <i x="10" s="1"/>
        <i x="4" s="1"/>
        <i x="1" s="1"/>
        <i x="5" s="1"/>
        <i x="8" s="1"/>
        <i x="6" s="1"/>
        <i x="9"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Type" xr10:uid="{D7B33070-11EC-4C4A-9C59-7ACB3F50E2F7}" sourceName="Seller_Type">
  <pivotTables>
    <pivotTable tabId="2" name="PivotTable2"/>
    <pivotTable tabId="2" name="PivotTable1"/>
    <pivotTable tabId="2" name="PivotTable3"/>
    <pivotTable tabId="2" name="PivotTable4"/>
  </pivotTables>
  <data>
    <tabular pivotCacheId="20998961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69F0394-661C-4369-B984-426EB488C980}" cache="Slicer_Year" caption="Year" style="Slicer Style 1" rowHeight="234950"/>
  <slicer name="Fuel_Type" xr10:uid="{55766860-C984-4BF1-BA71-7991901EE3F5}" cache="Slicer_Fuel_Type" caption="Fuel_Type" style="Slicer Style 1" rowHeight="234950"/>
  <slicer name="kms bins" xr10:uid="{386F6355-2BAB-4F4E-9BF3-71D441A4695B}" cache="Slicer_kms_bins" caption="kms bins" style="Slicer Style 1" rowHeight="234950"/>
  <slicer name="Seller_Type" xr10:uid="{FA8D399E-C146-403D-9CE8-14C377B214F5}" cache="Slicer_Seller_Type" caption="Seller_Typ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7B15-B460-44F7-83D1-0C0CB9FF9BDC}">
  <dimension ref="A1:AG49"/>
  <sheetViews>
    <sheetView showGridLines="0" tabSelected="1" zoomScale="56" zoomScaleNormal="56" workbookViewId="0">
      <selection activeCell="AK26" sqref="AK26"/>
    </sheetView>
  </sheetViews>
  <sheetFormatPr defaultRowHeight="14.4" x14ac:dyDescent="0.3"/>
  <cols>
    <col min="19" max="19" width="8.88671875" customWidth="1"/>
  </cols>
  <sheetData>
    <row r="1" spans="1:33" ht="14.4" customHeight="1" x14ac:dyDescent="0.3">
      <c r="A1" s="11"/>
      <c r="B1" s="11"/>
      <c r="C1" s="11"/>
      <c r="D1" s="11"/>
      <c r="E1" s="17" t="s">
        <v>175</v>
      </c>
      <c r="F1" s="17"/>
      <c r="G1" s="17"/>
      <c r="H1" s="17"/>
      <c r="I1" s="17"/>
      <c r="J1" s="17"/>
      <c r="K1" s="17"/>
      <c r="L1" s="17"/>
      <c r="M1" s="17"/>
      <c r="N1" s="17"/>
      <c r="O1" s="17"/>
      <c r="P1" s="17"/>
      <c r="Q1" s="12"/>
      <c r="R1" s="12"/>
      <c r="S1" s="12"/>
      <c r="T1" s="12"/>
      <c r="U1" s="12"/>
      <c r="V1" s="12"/>
      <c r="W1" s="12"/>
      <c r="X1" s="12"/>
      <c r="Y1" s="12"/>
      <c r="Z1" s="12"/>
      <c r="AA1" s="12"/>
      <c r="AB1" s="12"/>
      <c r="AC1" s="11"/>
      <c r="AD1" s="11"/>
      <c r="AE1" s="11"/>
      <c r="AF1" s="11"/>
      <c r="AG1" s="11"/>
    </row>
    <row r="2" spans="1:33" x14ac:dyDescent="0.3">
      <c r="A2" s="11"/>
      <c r="B2" s="11"/>
      <c r="C2" s="11"/>
      <c r="D2" s="11"/>
      <c r="E2" s="17"/>
      <c r="F2" s="17"/>
      <c r="G2" s="17"/>
      <c r="H2" s="17"/>
      <c r="I2" s="17"/>
      <c r="J2" s="17"/>
      <c r="K2" s="17"/>
      <c r="L2" s="17"/>
      <c r="M2" s="17"/>
      <c r="N2" s="17"/>
      <c r="O2" s="17"/>
      <c r="P2" s="17"/>
      <c r="Q2" s="14" t="s">
        <v>168</v>
      </c>
      <c r="R2" s="14"/>
      <c r="S2" s="14"/>
      <c r="T2" s="15" t="s">
        <v>167</v>
      </c>
      <c r="U2" s="15"/>
      <c r="V2" s="15"/>
      <c r="W2" s="14" t="s">
        <v>169</v>
      </c>
      <c r="X2" s="14"/>
      <c r="Y2" s="14"/>
      <c r="Z2" s="14" t="s">
        <v>166</v>
      </c>
      <c r="AA2" s="14"/>
      <c r="AB2" s="14"/>
      <c r="AC2" s="11"/>
      <c r="AD2" s="11"/>
      <c r="AE2" s="11"/>
      <c r="AF2" s="11"/>
      <c r="AG2" s="11"/>
    </row>
    <row r="3" spans="1:33" x14ac:dyDescent="0.3">
      <c r="A3" s="11"/>
      <c r="B3" s="11"/>
      <c r="C3" s="11"/>
      <c r="D3" s="11"/>
      <c r="E3" s="17"/>
      <c r="F3" s="17"/>
      <c r="G3" s="17"/>
      <c r="H3" s="17"/>
      <c r="I3" s="17"/>
      <c r="J3" s="17"/>
      <c r="K3" s="17"/>
      <c r="L3" s="17"/>
      <c r="M3" s="17"/>
      <c r="N3" s="17"/>
      <c r="O3" s="17"/>
      <c r="P3" s="17"/>
      <c r="Q3" s="14"/>
      <c r="R3" s="14"/>
      <c r="S3" s="14"/>
      <c r="T3" s="15"/>
      <c r="U3" s="15"/>
      <c r="V3" s="15"/>
      <c r="W3" s="14"/>
      <c r="X3" s="14"/>
      <c r="Y3" s="14"/>
      <c r="Z3" s="14"/>
      <c r="AA3" s="14"/>
      <c r="AB3" s="14"/>
      <c r="AC3" s="11"/>
      <c r="AD3" s="11"/>
      <c r="AE3" s="11"/>
      <c r="AF3" s="11"/>
      <c r="AG3" s="11"/>
    </row>
    <row r="4" spans="1:33" x14ac:dyDescent="0.3">
      <c r="A4" s="11"/>
      <c r="B4" s="11"/>
      <c r="C4" s="11"/>
      <c r="D4" s="11"/>
      <c r="E4" s="17"/>
      <c r="F4" s="17"/>
      <c r="G4" s="17"/>
      <c r="H4" s="17"/>
      <c r="I4" s="17"/>
      <c r="J4" s="17"/>
      <c r="K4" s="17"/>
      <c r="L4" s="17"/>
      <c r="M4" s="17"/>
      <c r="N4" s="17"/>
      <c r="O4" s="17"/>
      <c r="P4" s="17"/>
      <c r="Q4" s="13">
        <v>301</v>
      </c>
      <c r="R4" s="13"/>
      <c r="S4" s="13"/>
      <c r="T4" s="13">
        <f>COUNTA(_xlfn.UNIQUE(Data!A2:A301))</f>
        <v>97</v>
      </c>
      <c r="U4" s="13"/>
      <c r="V4" s="13"/>
      <c r="W4" s="16">
        <f>AVERAGE(Data!E2:E301)</f>
        <v>7.6521666666666688</v>
      </c>
      <c r="X4" s="16"/>
      <c r="Y4" s="16"/>
      <c r="Z4" s="16">
        <f>AVERAGE(Data!K2:K301)</f>
        <v>2.9758999999999998</v>
      </c>
      <c r="AA4" s="16"/>
      <c r="AB4" s="16"/>
      <c r="AC4" s="11"/>
      <c r="AD4" s="11"/>
      <c r="AE4" s="11"/>
      <c r="AF4" s="11"/>
      <c r="AG4" s="11"/>
    </row>
    <row r="5" spans="1:33" x14ac:dyDescent="0.3">
      <c r="A5" s="11"/>
      <c r="B5" s="11"/>
      <c r="C5" s="11"/>
      <c r="D5" s="11"/>
      <c r="E5" s="17"/>
      <c r="F5" s="17"/>
      <c r="G5" s="17"/>
      <c r="H5" s="17"/>
      <c r="I5" s="17"/>
      <c r="J5" s="17"/>
      <c r="K5" s="17"/>
      <c r="L5" s="17"/>
      <c r="M5" s="17"/>
      <c r="N5" s="17"/>
      <c r="O5" s="17"/>
      <c r="P5" s="17"/>
      <c r="Q5" s="13"/>
      <c r="R5" s="13"/>
      <c r="S5" s="13"/>
      <c r="T5" s="13"/>
      <c r="U5" s="13"/>
      <c r="V5" s="13"/>
      <c r="W5" s="16"/>
      <c r="X5" s="16"/>
      <c r="Y5" s="16"/>
      <c r="Z5" s="16"/>
      <c r="AA5" s="16"/>
      <c r="AB5" s="16"/>
      <c r="AC5" s="11"/>
      <c r="AD5" s="11"/>
      <c r="AE5" s="11"/>
      <c r="AF5" s="11"/>
      <c r="AG5" s="11"/>
    </row>
    <row r="6" spans="1:33"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sheetData>
  <mergeCells count="9">
    <mergeCell ref="W2:Y3"/>
    <mergeCell ref="W4:Y5"/>
    <mergeCell ref="Z2:AB3"/>
    <mergeCell ref="Z4:AB5"/>
    <mergeCell ref="E1:P5"/>
    <mergeCell ref="Q2:S3"/>
    <mergeCell ref="Q4:S5"/>
    <mergeCell ref="T2:V3"/>
    <mergeCell ref="T4: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AA3E-CF2B-4570-8AD8-17AEC138B861}">
  <dimension ref="A2:B21"/>
  <sheetViews>
    <sheetView workbookViewId="0">
      <selection activeCell="A3" sqref="A3:B14"/>
    </sheetView>
  </sheetViews>
  <sheetFormatPr defaultRowHeight="14.4" x14ac:dyDescent="0.3"/>
  <sheetData>
    <row r="2" spans="1:2" x14ac:dyDescent="0.3">
      <c r="A2" t="s">
        <v>255</v>
      </c>
    </row>
    <row r="3" spans="1:2" x14ac:dyDescent="0.3">
      <c r="A3">
        <v>1</v>
      </c>
      <c r="B3" t="s">
        <v>257</v>
      </c>
    </row>
    <row r="4" spans="1:2" x14ac:dyDescent="0.3">
      <c r="A4">
        <v>2</v>
      </c>
      <c r="B4" t="s">
        <v>170</v>
      </c>
    </row>
    <row r="5" spans="1:2" x14ac:dyDescent="0.3">
      <c r="A5">
        <v>3</v>
      </c>
      <c r="B5" t="s">
        <v>171</v>
      </c>
    </row>
    <row r="6" spans="1:2" x14ac:dyDescent="0.3">
      <c r="A6">
        <v>4</v>
      </c>
      <c r="B6" t="s">
        <v>172</v>
      </c>
    </row>
    <row r="7" spans="1:2" x14ac:dyDescent="0.3">
      <c r="A7">
        <v>5</v>
      </c>
      <c r="B7" t="s">
        <v>173</v>
      </c>
    </row>
    <row r="8" spans="1:2" x14ac:dyDescent="0.3">
      <c r="A8">
        <v>6</v>
      </c>
      <c r="B8" t="s">
        <v>174</v>
      </c>
    </row>
    <row r="9" spans="1:2" x14ac:dyDescent="0.3">
      <c r="A9">
        <v>7</v>
      </c>
      <c r="B9" t="s">
        <v>173</v>
      </c>
    </row>
    <row r="10" spans="1:2" x14ac:dyDescent="0.3">
      <c r="A10">
        <v>8</v>
      </c>
      <c r="B10" t="s">
        <v>256</v>
      </c>
    </row>
    <row r="11" spans="1:2" x14ac:dyDescent="0.3">
      <c r="A11">
        <v>9</v>
      </c>
      <c r="B11" t="s">
        <v>258</v>
      </c>
    </row>
    <row r="12" spans="1:2" x14ac:dyDescent="0.3">
      <c r="A12">
        <v>10</v>
      </c>
      <c r="B12" t="s">
        <v>249</v>
      </c>
    </row>
    <row r="13" spans="1:2" x14ac:dyDescent="0.3">
      <c r="A13">
        <v>11</v>
      </c>
      <c r="B13" t="s">
        <v>250</v>
      </c>
    </row>
    <row r="14" spans="1:2" x14ac:dyDescent="0.3">
      <c r="A14">
        <v>12</v>
      </c>
      <c r="B14" t="s">
        <v>251</v>
      </c>
    </row>
    <row r="17" spans="1:2" x14ac:dyDescent="0.3">
      <c r="A17" t="s">
        <v>254</v>
      </c>
    </row>
    <row r="18" spans="1:2" x14ac:dyDescent="0.3">
      <c r="A18">
        <v>1</v>
      </c>
      <c r="B18" t="s">
        <v>252</v>
      </c>
    </row>
    <row r="19" spans="1:2" x14ac:dyDescent="0.3">
      <c r="A19">
        <v>2</v>
      </c>
      <c r="B19" t="s">
        <v>253</v>
      </c>
    </row>
    <row r="20" spans="1:2" x14ac:dyDescent="0.3">
      <c r="A20">
        <v>3</v>
      </c>
      <c r="B20" t="s">
        <v>176</v>
      </c>
    </row>
    <row r="21" spans="1:2" x14ac:dyDescent="0.3">
      <c r="A21">
        <v>4</v>
      </c>
      <c r="B21" t="s">
        <v>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48AAC-560D-4F05-A59B-712B86097E71}">
  <dimension ref="A1:V302"/>
  <sheetViews>
    <sheetView topLeftCell="B1" workbookViewId="0">
      <selection activeCell="F22" sqref="F22"/>
    </sheetView>
  </sheetViews>
  <sheetFormatPr defaultRowHeight="14.4" x14ac:dyDescent="0.3"/>
  <cols>
    <col min="1" max="2" width="14.77734375" customWidth="1"/>
    <col min="12" max="12" width="8.88671875" customWidth="1"/>
    <col min="22" max="22" width="11.5546875" bestFit="1" customWidth="1"/>
  </cols>
  <sheetData>
    <row r="1" spans="1:22" x14ac:dyDescent="0.3">
      <c r="A1" t="s">
        <v>0</v>
      </c>
      <c r="B1" t="s">
        <v>177</v>
      </c>
      <c r="C1" t="s">
        <v>1</v>
      </c>
      <c r="D1" t="s">
        <v>2</v>
      </c>
      <c r="E1" t="s">
        <v>3</v>
      </c>
      <c r="F1" t="s">
        <v>4</v>
      </c>
      <c r="G1" t="s">
        <v>5</v>
      </c>
      <c r="H1" t="s">
        <v>6</v>
      </c>
      <c r="I1" t="s">
        <v>7</v>
      </c>
      <c r="J1" t="s">
        <v>8</v>
      </c>
      <c r="K1" t="s">
        <v>143</v>
      </c>
      <c r="L1" t="s">
        <v>147</v>
      </c>
    </row>
    <row r="2" spans="1:22" x14ac:dyDescent="0.3">
      <c r="A2" t="s">
        <v>9</v>
      </c>
      <c r="B2" t="str">
        <f>PROPER(A2)</f>
        <v>Ritz</v>
      </c>
      <c r="C2">
        <v>2014</v>
      </c>
      <c r="D2">
        <v>3.35</v>
      </c>
      <c r="E2">
        <v>5.59</v>
      </c>
      <c r="F2">
        <v>27000</v>
      </c>
      <c r="G2" t="s">
        <v>10</v>
      </c>
      <c r="H2" t="s">
        <v>11</v>
      </c>
      <c r="I2" t="s">
        <v>12</v>
      </c>
      <c r="J2">
        <v>0</v>
      </c>
      <c r="K2">
        <f>E2-D2</f>
        <v>2.2399999999999998</v>
      </c>
      <c r="L2" t="str">
        <f>IF(F2&lt;=10000,"0-10k",IF(F2&lt;=20000,"10-20k",IF(F2&lt;=30000,"20-30k",IF(F2&lt;=40000,"30-40k",IF(F2&lt;=50000,"40-50k",IF(F2&lt;=60000,"50-60k",IF(F2&lt;=70000,"60-70k",IF(F2&lt;=80000,"70-80k",IF(F2&lt;=90000,"80-90k",IF(F2&lt;=100000,"90-100k",IF(F2&lt;=200000,"1-2L",IF(F2&lt;=500000,"2-5L"))))))))))))</f>
        <v>20-30k</v>
      </c>
    </row>
    <row r="3" spans="1:22" x14ac:dyDescent="0.3">
      <c r="A3" t="s">
        <v>13</v>
      </c>
      <c r="B3" t="str">
        <f t="shared" ref="B3:B66" si="0">PROPER(A3)</f>
        <v>Sx4</v>
      </c>
      <c r="C3">
        <v>2013</v>
      </c>
      <c r="D3">
        <v>4.75</v>
      </c>
      <c r="E3">
        <v>9.5399999999999991</v>
      </c>
      <c r="F3">
        <v>43000</v>
      </c>
      <c r="G3" t="s">
        <v>14</v>
      </c>
      <c r="H3" t="s">
        <v>11</v>
      </c>
      <c r="I3" t="s">
        <v>12</v>
      </c>
      <c r="J3">
        <v>0</v>
      </c>
      <c r="K3">
        <f t="shared" ref="K3:K66" si="1">E3-D3</f>
        <v>4.7899999999999991</v>
      </c>
      <c r="L3" t="str">
        <f t="shared" ref="L3:L66" si="2">IF(F3&lt;=10000,"0-10k",IF(F3&lt;=20000,"10-20k",IF(F3&lt;=30000,"20-30k",IF(F3&lt;=40000,"30-40k",IF(F3&lt;=50000,"40-50k",IF(F3&lt;=60000,"50-60k",IF(F3&lt;=70000,"60-70k",IF(F3&lt;=80000,"70-80k",IF(F3&lt;=90000,"80-90k",IF(F3&lt;=100000,"90-100k",IF(F3&lt;=200000,"1-2L",IF(F3&lt;=500000,"2-5L"))))))))))))</f>
        <v>40-50k</v>
      </c>
      <c r="P3" t="s">
        <v>113</v>
      </c>
      <c r="Q3" t="s">
        <v>114</v>
      </c>
    </row>
    <row r="4" spans="1:22" x14ac:dyDescent="0.3">
      <c r="A4" t="s">
        <v>15</v>
      </c>
      <c r="B4" t="str">
        <f t="shared" si="0"/>
        <v>Ciaz</v>
      </c>
      <c r="C4">
        <v>2017</v>
      </c>
      <c r="D4">
        <v>7.25</v>
      </c>
      <c r="E4">
        <v>9.85</v>
      </c>
      <c r="F4">
        <v>6900</v>
      </c>
      <c r="G4" t="s">
        <v>10</v>
      </c>
      <c r="H4" t="s">
        <v>11</v>
      </c>
      <c r="I4" t="s">
        <v>12</v>
      </c>
      <c r="J4">
        <v>0</v>
      </c>
      <c r="K4">
        <f t="shared" si="1"/>
        <v>2.5999999999999996</v>
      </c>
      <c r="L4" t="str">
        <f t="shared" si="2"/>
        <v>0-10k</v>
      </c>
      <c r="P4" t="s">
        <v>115</v>
      </c>
      <c r="Q4" t="s">
        <v>119</v>
      </c>
    </row>
    <row r="5" spans="1:22" x14ac:dyDescent="0.3">
      <c r="A5" t="s">
        <v>16</v>
      </c>
      <c r="B5" t="str">
        <f t="shared" si="0"/>
        <v>Wagon R</v>
      </c>
      <c r="C5">
        <v>2011</v>
      </c>
      <c r="D5">
        <v>2.85</v>
      </c>
      <c r="E5">
        <v>4.1500000000000004</v>
      </c>
      <c r="F5">
        <v>5200</v>
      </c>
      <c r="G5" t="s">
        <v>10</v>
      </c>
      <c r="H5" t="s">
        <v>11</v>
      </c>
      <c r="I5" t="s">
        <v>12</v>
      </c>
      <c r="J5">
        <v>0</v>
      </c>
      <c r="K5">
        <f t="shared" si="1"/>
        <v>1.3000000000000003</v>
      </c>
      <c r="L5" t="str">
        <f t="shared" si="2"/>
        <v>0-10k</v>
      </c>
      <c r="P5" t="s">
        <v>116</v>
      </c>
      <c r="Q5" t="s">
        <v>117</v>
      </c>
      <c r="V5" s="5"/>
    </row>
    <row r="6" spans="1:22" x14ac:dyDescent="0.3">
      <c r="A6" t="s">
        <v>17</v>
      </c>
      <c r="B6" t="str">
        <f t="shared" si="0"/>
        <v>Swift</v>
      </c>
      <c r="C6">
        <v>2014</v>
      </c>
      <c r="D6">
        <v>4.5999999999999996</v>
      </c>
      <c r="E6">
        <v>6.87</v>
      </c>
      <c r="F6">
        <v>42450</v>
      </c>
      <c r="G6" t="s">
        <v>14</v>
      </c>
      <c r="H6" t="s">
        <v>11</v>
      </c>
      <c r="I6" t="s">
        <v>12</v>
      </c>
      <c r="J6">
        <v>0</v>
      </c>
      <c r="K6">
        <f t="shared" si="1"/>
        <v>2.2700000000000005</v>
      </c>
      <c r="L6" t="str">
        <f t="shared" si="2"/>
        <v>40-50k</v>
      </c>
      <c r="P6" t="s">
        <v>118</v>
      </c>
      <c r="Q6" t="s">
        <v>120</v>
      </c>
    </row>
    <row r="7" spans="1:22" x14ac:dyDescent="0.3">
      <c r="A7" t="s">
        <v>18</v>
      </c>
      <c r="B7" t="str">
        <f t="shared" si="0"/>
        <v>Vitara Brezza</v>
      </c>
      <c r="C7">
        <v>2018</v>
      </c>
      <c r="D7">
        <v>9.25</v>
      </c>
      <c r="E7">
        <v>9.83</v>
      </c>
      <c r="F7">
        <v>2071</v>
      </c>
      <c r="G7" t="s">
        <v>14</v>
      </c>
      <c r="H7" t="s">
        <v>11</v>
      </c>
      <c r="I7" t="s">
        <v>12</v>
      </c>
      <c r="J7">
        <v>0</v>
      </c>
      <c r="K7">
        <f t="shared" si="1"/>
        <v>0.58000000000000007</v>
      </c>
      <c r="L7" t="str">
        <f t="shared" si="2"/>
        <v>0-10k</v>
      </c>
      <c r="P7" t="s">
        <v>121</v>
      </c>
      <c r="Q7" t="s">
        <v>122</v>
      </c>
    </row>
    <row r="8" spans="1:22" x14ac:dyDescent="0.3">
      <c r="A8" t="s">
        <v>15</v>
      </c>
      <c r="B8" t="str">
        <f t="shared" si="0"/>
        <v>Ciaz</v>
      </c>
      <c r="C8">
        <v>2015</v>
      </c>
      <c r="D8">
        <v>6.75</v>
      </c>
      <c r="E8">
        <v>8.1199999999999992</v>
      </c>
      <c r="F8">
        <v>18796</v>
      </c>
      <c r="G8" t="s">
        <v>10</v>
      </c>
      <c r="H8" t="s">
        <v>11</v>
      </c>
      <c r="I8" t="s">
        <v>12</v>
      </c>
      <c r="J8">
        <v>0</v>
      </c>
      <c r="K8">
        <f t="shared" si="1"/>
        <v>1.3699999999999992</v>
      </c>
      <c r="L8" t="str">
        <f t="shared" si="2"/>
        <v>10-20k</v>
      </c>
      <c r="P8" t="s">
        <v>123</v>
      </c>
      <c r="Q8" t="s">
        <v>124</v>
      </c>
    </row>
    <row r="9" spans="1:22" x14ac:dyDescent="0.3">
      <c r="A9" t="s">
        <v>19</v>
      </c>
      <c r="B9" t="str">
        <f t="shared" si="0"/>
        <v>S Cross</v>
      </c>
      <c r="C9">
        <v>2015</v>
      </c>
      <c r="D9">
        <v>6.5</v>
      </c>
      <c r="E9">
        <v>8.61</v>
      </c>
      <c r="F9">
        <v>33429</v>
      </c>
      <c r="G9" t="s">
        <v>14</v>
      </c>
      <c r="H9" t="s">
        <v>11</v>
      </c>
      <c r="I9" t="s">
        <v>12</v>
      </c>
      <c r="J9">
        <v>0</v>
      </c>
      <c r="K9">
        <f t="shared" si="1"/>
        <v>2.1099999999999994</v>
      </c>
      <c r="L9" t="str">
        <f t="shared" si="2"/>
        <v>30-40k</v>
      </c>
      <c r="P9" t="s">
        <v>125</v>
      </c>
      <c r="Q9" t="s">
        <v>126</v>
      </c>
    </row>
    <row r="10" spans="1:22" x14ac:dyDescent="0.3">
      <c r="A10" t="s">
        <v>15</v>
      </c>
      <c r="B10" t="str">
        <f t="shared" si="0"/>
        <v>Ciaz</v>
      </c>
      <c r="C10">
        <v>2016</v>
      </c>
      <c r="D10">
        <v>8.75</v>
      </c>
      <c r="E10">
        <v>8.89</v>
      </c>
      <c r="F10">
        <v>20273</v>
      </c>
      <c r="G10" t="s">
        <v>14</v>
      </c>
      <c r="H10" t="s">
        <v>11</v>
      </c>
      <c r="I10" t="s">
        <v>12</v>
      </c>
      <c r="J10">
        <v>0</v>
      </c>
      <c r="K10">
        <f t="shared" si="1"/>
        <v>0.14000000000000057</v>
      </c>
      <c r="L10" t="str">
        <f t="shared" si="2"/>
        <v>20-30k</v>
      </c>
      <c r="P10" t="s">
        <v>127</v>
      </c>
      <c r="Q10" t="s">
        <v>130</v>
      </c>
    </row>
    <row r="11" spans="1:22" x14ac:dyDescent="0.3">
      <c r="A11" t="s">
        <v>15</v>
      </c>
      <c r="B11" t="str">
        <f t="shared" si="0"/>
        <v>Ciaz</v>
      </c>
      <c r="C11">
        <v>2015</v>
      </c>
      <c r="D11">
        <v>7.45</v>
      </c>
      <c r="E11">
        <v>8.92</v>
      </c>
      <c r="F11">
        <v>42367</v>
      </c>
      <c r="G11" t="s">
        <v>14</v>
      </c>
      <c r="H11" t="s">
        <v>11</v>
      </c>
      <c r="I11" t="s">
        <v>12</v>
      </c>
      <c r="J11">
        <v>0</v>
      </c>
      <c r="K11">
        <f t="shared" si="1"/>
        <v>1.4699999999999998</v>
      </c>
      <c r="L11" t="str">
        <f t="shared" si="2"/>
        <v>40-50k</v>
      </c>
      <c r="P11" t="s">
        <v>128</v>
      </c>
      <c r="Q11" t="s">
        <v>131</v>
      </c>
    </row>
    <row r="12" spans="1:22" x14ac:dyDescent="0.3">
      <c r="A12" t="s">
        <v>20</v>
      </c>
      <c r="B12" t="str">
        <f t="shared" si="0"/>
        <v>Alto 800</v>
      </c>
      <c r="C12">
        <v>2017</v>
      </c>
      <c r="D12">
        <v>2.85</v>
      </c>
      <c r="E12">
        <v>3.6</v>
      </c>
      <c r="F12">
        <v>2135</v>
      </c>
      <c r="G12" t="s">
        <v>10</v>
      </c>
      <c r="H12" t="s">
        <v>11</v>
      </c>
      <c r="I12" t="s">
        <v>12</v>
      </c>
      <c r="J12">
        <v>0</v>
      </c>
      <c r="K12">
        <f t="shared" si="1"/>
        <v>0.75</v>
      </c>
      <c r="L12" t="str">
        <f t="shared" si="2"/>
        <v>0-10k</v>
      </c>
      <c r="P12" t="s">
        <v>129</v>
      </c>
      <c r="Q12" t="s">
        <v>132</v>
      </c>
    </row>
    <row r="13" spans="1:22" x14ac:dyDescent="0.3">
      <c r="A13" t="s">
        <v>15</v>
      </c>
      <c r="B13" t="str">
        <f t="shared" si="0"/>
        <v>Ciaz</v>
      </c>
      <c r="C13">
        <v>2015</v>
      </c>
      <c r="D13">
        <v>6.85</v>
      </c>
      <c r="E13">
        <v>10.38</v>
      </c>
      <c r="F13">
        <v>51000</v>
      </c>
      <c r="G13" t="s">
        <v>14</v>
      </c>
      <c r="H13" t="s">
        <v>11</v>
      </c>
      <c r="I13" t="s">
        <v>12</v>
      </c>
      <c r="J13">
        <v>0</v>
      </c>
      <c r="K13">
        <f t="shared" si="1"/>
        <v>3.5300000000000011</v>
      </c>
      <c r="L13" t="str">
        <f t="shared" si="2"/>
        <v>50-60k</v>
      </c>
      <c r="P13" t="s">
        <v>133</v>
      </c>
      <c r="Q13" t="s">
        <v>134</v>
      </c>
    </row>
    <row r="14" spans="1:22" x14ac:dyDescent="0.3">
      <c r="A14" t="s">
        <v>15</v>
      </c>
      <c r="B14" t="str">
        <f t="shared" si="0"/>
        <v>Ciaz</v>
      </c>
      <c r="C14">
        <v>2015</v>
      </c>
      <c r="D14">
        <v>7.5</v>
      </c>
      <c r="E14">
        <v>9.94</v>
      </c>
      <c r="F14">
        <v>15000</v>
      </c>
      <c r="G14" t="s">
        <v>10</v>
      </c>
      <c r="H14" t="s">
        <v>11</v>
      </c>
      <c r="I14" t="s">
        <v>21</v>
      </c>
      <c r="J14">
        <v>0</v>
      </c>
      <c r="K14">
        <f t="shared" si="1"/>
        <v>2.4399999999999995</v>
      </c>
      <c r="L14" t="str">
        <f t="shared" si="2"/>
        <v>10-20k</v>
      </c>
      <c r="P14" t="s">
        <v>135</v>
      </c>
      <c r="Q14" t="s">
        <v>136</v>
      </c>
    </row>
    <row r="15" spans="1:22" x14ac:dyDescent="0.3">
      <c r="A15" t="s">
        <v>22</v>
      </c>
      <c r="B15" t="str">
        <f t="shared" si="0"/>
        <v>Ertiga</v>
      </c>
      <c r="C15">
        <v>2015</v>
      </c>
      <c r="D15">
        <v>6.1</v>
      </c>
      <c r="E15">
        <v>7.71</v>
      </c>
      <c r="F15">
        <v>26000</v>
      </c>
      <c r="G15" t="s">
        <v>10</v>
      </c>
      <c r="H15" t="s">
        <v>11</v>
      </c>
      <c r="I15" t="s">
        <v>12</v>
      </c>
      <c r="J15">
        <v>0</v>
      </c>
      <c r="K15">
        <f t="shared" si="1"/>
        <v>1.6100000000000003</v>
      </c>
      <c r="L15" t="str">
        <f t="shared" si="2"/>
        <v>20-30k</v>
      </c>
    </row>
    <row r="16" spans="1:22" x14ac:dyDescent="0.3">
      <c r="A16" t="s">
        <v>23</v>
      </c>
      <c r="B16" t="str">
        <f t="shared" si="0"/>
        <v>Dzire</v>
      </c>
      <c r="C16">
        <v>2009</v>
      </c>
      <c r="D16">
        <v>2.25</v>
      </c>
      <c r="E16">
        <v>7.21</v>
      </c>
      <c r="F16">
        <v>77427</v>
      </c>
      <c r="G16" t="s">
        <v>10</v>
      </c>
      <c r="H16" t="s">
        <v>11</v>
      </c>
      <c r="I16" t="s">
        <v>12</v>
      </c>
      <c r="J16">
        <v>0</v>
      </c>
      <c r="K16">
        <f t="shared" si="1"/>
        <v>4.96</v>
      </c>
      <c r="L16" t="str">
        <f t="shared" si="2"/>
        <v>70-80k</v>
      </c>
    </row>
    <row r="17" spans="1:20" x14ac:dyDescent="0.3">
      <c r="A17" t="s">
        <v>22</v>
      </c>
      <c r="B17" t="str">
        <f t="shared" si="0"/>
        <v>Ertiga</v>
      </c>
      <c r="C17">
        <v>2016</v>
      </c>
      <c r="D17">
        <v>7.75</v>
      </c>
      <c r="E17">
        <v>10.79</v>
      </c>
      <c r="F17">
        <v>43000</v>
      </c>
      <c r="G17" t="s">
        <v>14</v>
      </c>
      <c r="H17" t="s">
        <v>11</v>
      </c>
      <c r="I17" t="s">
        <v>12</v>
      </c>
      <c r="J17">
        <v>0</v>
      </c>
      <c r="K17">
        <f t="shared" si="1"/>
        <v>3.0399999999999991</v>
      </c>
      <c r="L17" t="str">
        <f t="shared" si="2"/>
        <v>40-50k</v>
      </c>
      <c r="Q17">
        <v>10000</v>
      </c>
    </row>
    <row r="18" spans="1:20" x14ac:dyDescent="0.3">
      <c r="A18" t="s">
        <v>22</v>
      </c>
      <c r="B18" t="str">
        <f t="shared" si="0"/>
        <v>Ertiga</v>
      </c>
      <c r="C18">
        <v>2015</v>
      </c>
      <c r="D18">
        <v>7.25</v>
      </c>
      <c r="E18">
        <v>10.79</v>
      </c>
      <c r="F18">
        <v>41678</v>
      </c>
      <c r="G18" t="s">
        <v>14</v>
      </c>
      <c r="H18" t="s">
        <v>11</v>
      </c>
      <c r="I18" t="s">
        <v>12</v>
      </c>
      <c r="J18">
        <v>0</v>
      </c>
      <c r="K18">
        <f t="shared" si="1"/>
        <v>3.5399999999999991</v>
      </c>
      <c r="L18" t="str">
        <f t="shared" si="2"/>
        <v>40-50k</v>
      </c>
      <c r="Q18">
        <v>20000</v>
      </c>
    </row>
    <row r="19" spans="1:20" x14ac:dyDescent="0.3">
      <c r="A19" t="s">
        <v>22</v>
      </c>
      <c r="B19" t="str">
        <f t="shared" si="0"/>
        <v>Ertiga</v>
      </c>
      <c r="C19">
        <v>2016</v>
      </c>
      <c r="D19">
        <v>7.75</v>
      </c>
      <c r="E19">
        <v>10.79</v>
      </c>
      <c r="F19">
        <v>43000</v>
      </c>
      <c r="G19" t="s">
        <v>14</v>
      </c>
      <c r="H19" t="s">
        <v>11</v>
      </c>
      <c r="I19" t="s">
        <v>12</v>
      </c>
      <c r="J19">
        <v>0</v>
      </c>
      <c r="K19">
        <f t="shared" si="1"/>
        <v>3.0399999999999991</v>
      </c>
      <c r="L19" t="str">
        <f t="shared" si="2"/>
        <v>40-50k</v>
      </c>
      <c r="Q19">
        <v>30000</v>
      </c>
    </row>
    <row r="20" spans="1:20" x14ac:dyDescent="0.3">
      <c r="A20" t="s">
        <v>16</v>
      </c>
      <c r="B20" t="str">
        <f t="shared" si="0"/>
        <v>Wagon R</v>
      </c>
      <c r="C20">
        <v>2015</v>
      </c>
      <c r="D20">
        <v>3.25</v>
      </c>
      <c r="E20">
        <v>5.09</v>
      </c>
      <c r="F20">
        <v>35500</v>
      </c>
      <c r="G20" t="s">
        <v>24</v>
      </c>
      <c r="H20" t="s">
        <v>11</v>
      </c>
      <c r="I20" t="s">
        <v>12</v>
      </c>
      <c r="J20">
        <v>0</v>
      </c>
      <c r="K20">
        <f t="shared" si="1"/>
        <v>1.8399999999999999</v>
      </c>
      <c r="L20" t="str">
        <f t="shared" si="2"/>
        <v>30-40k</v>
      </c>
      <c r="Q20">
        <v>40000</v>
      </c>
    </row>
    <row r="21" spans="1:20" x14ac:dyDescent="0.3">
      <c r="A21" t="s">
        <v>13</v>
      </c>
      <c r="B21" t="str">
        <f t="shared" si="0"/>
        <v>Sx4</v>
      </c>
      <c r="C21">
        <v>2010</v>
      </c>
      <c r="D21">
        <v>2.65</v>
      </c>
      <c r="E21">
        <v>7.98</v>
      </c>
      <c r="F21">
        <v>41442</v>
      </c>
      <c r="G21" t="s">
        <v>10</v>
      </c>
      <c r="H21" t="s">
        <v>11</v>
      </c>
      <c r="I21" t="s">
        <v>12</v>
      </c>
      <c r="J21">
        <v>0</v>
      </c>
      <c r="K21">
        <f t="shared" si="1"/>
        <v>5.33</v>
      </c>
      <c r="L21" t="str">
        <f t="shared" si="2"/>
        <v>40-50k</v>
      </c>
      <c r="Q21">
        <v>50000</v>
      </c>
    </row>
    <row r="22" spans="1:20" x14ac:dyDescent="0.3">
      <c r="A22" t="s">
        <v>25</v>
      </c>
      <c r="B22" t="str">
        <f t="shared" si="0"/>
        <v>Alto K10</v>
      </c>
      <c r="C22">
        <v>2016</v>
      </c>
      <c r="D22">
        <v>2.85</v>
      </c>
      <c r="E22">
        <v>3.95</v>
      </c>
      <c r="F22">
        <v>25000</v>
      </c>
      <c r="G22" t="s">
        <v>10</v>
      </c>
      <c r="H22" t="s">
        <v>11</v>
      </c>
      <c r="I22" t="s">
        <v>12</v>
      </c>
      <c r="J22">
        <v>0</v>
      </c>
      <c r="K22">
        <f t="shared" si="1"/>
        <v>1.1000000000000001</v>
      </c>
      <c r="L22" t="str">
        <f t="shared" si="2"/>
        <v>20-30k</v>
      </c>
      <c r="Q22">
        <v>60000</v>
      </c>
    </row>
    <row r="23" spans="1:20" x14ac:dyDescent="0.3">
      <c r="A23" t="s">
        <v>26</v>
      </c>
      <c r="B23" t="str">
        <f t="shared" si="0"/>
        <v>Ignis</v>
      </c>
      <c r="C23">
        <v>2017</v>
      </c>
      <c r="D23">
        <v>4.9000000000000004</v>
      </c>
      <c r="E23">
        <v>5.71</v>
      </c>
      <c r="F23">
        <v>2400</v>
      </c>
      <c r="G23" t="s">
        <v>10</v>
      </c>
      <c r="H23" t="s">
        <v>11</v>
      </c>
      <c r="I23" t="s">
        <v>12</v>
      </c>
      <c r="J23">
        <v>0</v>
      </c>
      <c r="K23">
        <f t="shared" si="1"/>
        <v>0.80999999999999961</v>
      </c>
      <c r="L23" t="str">
        <f t="shared" si="2"/>
        <v>0-10k</v>
      </c>
      <c r="Q23">
        <v>70000</v>
      </c>
    </row>
    <row r="24" spans="1:20" ht="15" thickBot="1" x14ac:dyDescent="0.35">
      <c r="A24" t="s">
        <v>13</v>
      </c>
      <c r="B24" t="str">
        <f t="shared" si="0"/>
        <v>Sx4</v>
      </c>
      <c r="C24">
        <v>2011</v>
      </c>
      <c r="D24">
        <v>4.4000000000000004</v>
      </c>
      <c r="E24">
        <v>8.01</v>
      </c>
      <c r="F24">
        <v>50000</v>
      </c>
      <c r="G24" t="s">
        <v>10</v>
      </c>
      <c r="H24" t="s">
        <v>11</v>
      </c>
      <c r="I24" t="s">
        <v>21</v>
      </c>
      <c r="J24">
        <v>0</v>
      </c>
      <c r="K24">
        <f t="shared" si="1"/>
        <v>3.6099999999999994</v>
      </c>
      <c r="L24" t="str">
        <f t="shared" si="2"/>
        <v>40-50k</v>
      </c>
      <c r="Q24">
        <v>80000</v>
      </c>
    </row>
    <row r="25" spans="1:20" x14ac:dyDescent="0.3">
      <c r="A25" t="s">
        <v>25</v>
      </c>
      <c r="B25" t="str">
        <f t="shared" si="0"/>
        <v>Alto K10</v>
      </c>
      <c r="C25">
        <v>2014</v>
      </c>
      <c r="D25">
        <v>2.5</v>
      </c>
      <c r="E25">
        <v>3.46</v>
      </c>
      <c r="F25">
        <v>45280</v>
      </c>
      <c r="G25" t="s">
        <v>10</v>
      </c>
      <c r="H25" t="s">
        <v>11</v>
      </c>
      <c r="I25" t="s">
        <v>12</v>
      </c>
      <c r="J25">
        <v>0</v>
      </c>
      <c r="K25">
        <f t="shared" si="1"/>
        <v>0.96</v>
      </c>
      <c r="L25" t="str">
        <f t="shared" si="2"/>
        <v>40-50k</v>
      </c>
      <c r="Q25">
        <v>90000</v>
      </c>
      <c r="S25" s="9" t="s">
        <v>144</v>
      </c>
      <c r="T25" s="9" t="s">
        <v>146</v>
      </c>
    </row>
    <row r="26" spans="1:20" x14ac:dyDescent="0.3">
      <c r="A26" t="s">
        <v>16</v>
      </c>
      <c r="B26" t="str">
        <f t="shared" si="0"/>
        <v>Wagon R</v>
      </c>
      <c r="C26">
        <v>2013</v>
      </c>
      <c r="D26">
        <v>2.9</v>
      </c>
      <c r="E26">
        <v>4.41</v>
      </c>
      <c r="F26">
        <v>56879</v>
      </c>
      <c r="G26" t="s">
        <v>10</v>
      </c>
      <c r="H26" t="s">
        <v>11</v>
      </c>
      <c r="I26" t="s">
        <v>12</v>
      </c>
      <c r="J26">
        <v>0</v>
      </c>
      <c r="K26">
        <f t="shared" si="1"/>
        <v>1.5100000000000002</v>
      </c>
      <c r="L26" t="str">
        <f t="shared" si="2"/>
        <v>50-60k</v>
      </c>
      <c r="Q26">
        <v>100000</v>
      </c>
      <c r="S26" s="6">
        <v>10000</v>
      </c>
      <c r="T26" s="7">
        <v>47</v>
      </c>
    </row>
    <row r="27" spans="1:20" x14ac:dyDescent="0.3">
      <c r="A27" t="s">
        <v>17</v>
      </c>
      <c r="B27" t="str">
        <f t="shared" si="0"/>
        <v>Swift</v>
      </c>
      <c r="C27">
        <v>2011</v>
      </c>
      <c r="D27">
        <v>3</v>
      </c>
      <c r="E27">
        <v>4.99</v>
      </c>
      <c r="F27">
        <v>20000</v>
      </c>
      <c r="G27" t="s">
        <v>10</v>
      </c>
      <c r="H27" t="s">
        <v>11</v>
      </c>
      <c r="I27" t="s">
        <v>12</v>
      </c>
      <c r="J27">
        <v>0</v>
      </c>
      <c r="K27">
        <f t="shared" si="1"/>
        <v>1.9900000000000002</v>
      </c>
      <c r="L27" t="str">
        <f t="shared" si="2"/>
        <v>10-20k</v>
      </c>
      <c r="Q27">
        <v>200000</v>
      </c>
      <c r="S27" s="6">
        <v>20000</v>
      </c>
      <c r="T27" s="7">
        <v>54</v>
      </c>
    </row>
    <row r="28" spans="1:20" x14ac:dyDescent="0.3">
      <c r="A28" t="s">
        <v>17</v>
      </c>
      <c r="B28" t="str">
        <f t="shared" si="0"/>
        <v>Swift</v>
      </c>
      <c r="C28">
        <v>2013</v>
      </c>
      <c r="D28">
        <v>4.1500000000000004</v>
      </c>
      <c r="E28">
        <v>5.87</v>
      </c>
      <c r="F28">
        <v>55138</v>
      </c>
      <c r="G28" t="s">
        <v>10</v>
      </c>
      <c r="H28" t="s">
        <v>11</v>
      </c>
      <c r="I28" t="s">
        <v>12</v>
      </c>
      <c r="J28">
        <v>0</v>
      </c>
      <c r="K28">
        <f t="shared" si="1"/>
        <v>1.7199999999999998</v>
      </c>
      <c r="L28" t="str">
        <f t="shared" si="2"/>
        <v>50-60k</v>
      </c>
      <c r="Q28">
        <v>500000</v>
      </c>
      <c r="S28" s="6">
        <v>30000</v>
      </c>
      <c r="T28" s="7">
        <v>43</v>
      </c>
    </row>
    <row r="29" spans="1:20" x14ac:dyDescent="0.3">
      <c r="A29" t="s">
        <v>17</v>
      </c>
      <c r="B29" t="str">
        <f t="shared" si="0"/>
        <v>Swift</v>
      </c>
      <c r="C29">
        <v>2017</v>
      </c>
      <c r="D29">
        <v>6</v>
      </c>
      <c r="E29">
        <v>6.49</v>
      </c>
      <c r="F29">
        <v>16200</v>
      </c>
      <c r="G29" t="s">
        <v>10</v>
      </c>
      <c r="H29" t="s">
        <v>27</v>
      </c>
      <c r="I29" t="s">
        <v>12</v>
      </c>
      <c r="J29">
        <v>0</v>
      </c>
      <c r="K29">
        <f t="shared" si="1"/>
        <v>0.49000000000000021</v>
      </c>
      <c r="L29" t="str">
        <f t="shared" si="2"/>
        <v>10-20k</v>
      </c>
      <c r="S29" s="6">
        <v>40000</v>
      </c>
      <c r="T29" s="7">
        <v>44</v>
      </c>
    </row>
    <row r="30" spans="1:20" x14ac:dyDescent="0.3">
      <c r="A30" t="s">
        <v>25</v>
      </c>
      <c r="B30" t="str">
        <f t="shared" si="0"/>
        <v>Alto K10</v>
      </c>
      <c r="C30">
        <v>2010</v>
      </c>
      <c r="D30">
        <v>1.95</v>
      </c>
      <c r="E30">
        <v>3.95</v>
      </c>
      <c r="F30">
        <v>44542</v>
      </c>
      <c r="G30" t="s">
        <v>10</v>
      </c>
      <c r="H30" t="s">
        <v>11</v>
      </c>
      <c r="I30" t="s">
        <v>12</v>
      </c>
      <c r="J30">
        <v>0</v>
      </c>
      <c r="K30">
        <f t="shared" si="1"/>
        <v>2</v>
      </c>
      <c r="L30" t="str">
        <f t="shared" si="2"/>
        <v>40-50k</v>
      </c>
      <c r="S30" s="6">
        <v>50000</v>
      </c>
      <c r="T30" s="7">
        <v>47</v>
      </c>
    </row>
    <row r="31" spans="1:20" x14ac:dyDescent="0.3">
      <c r="A31" t="s">
        <v>15</v>
      </c>
      <c r="B31" t="str">
        <f t="shared" si="0"/>
        <v>Ciaz</v>
      </c>
      <c r="C31">
        <v>2015</v>
      </c>
      <c r="D31">
        <v>7.45</v>
      </c>
      <c r="E31">
        <v>10.38</v>
      </c>
      <c r="F31">
        <v>45000</v>
      </c>
      <c r="G31" t="s">
        <v>14</v>
      </c>
      <c r="H31" t="s">
        <v>11</v>
      </c>
      <c r="I31" t="s">
        <v>12</v>
      </c>
      <c r="J31">
        <v>0</v>
      </c>
      <c r="K31">
        <f t="shared" si="1"/>
        <v>2.9300000000000006</v>
      </c>
      <c r="L31" t="str">
        <f t="shared" si="2"/>
        <v>40-50k</v>
      </c>
      <c r="S31" s="6">
        <v>60000</v>
      </c>
      <c r="T31" s="7">
        <v>27</v>
      </c>
    </row>
    <row r="32" spans="1:20" x14ac:dyDescent="0.3">
      <c r="A32" t="s">
        <v>9</v>
      </c>
      <c r="B32" t="str">
        <f t="shared" si="0"/>
        <v>Ritz</v>
      </c>
      <c r="C32">
        <v>2012</v>
      </c>
      <c r="D32">
        <v>3.1</v>
      </c>
      <c r="E32">
        <v>5.98</v>
      </c>
      <c r="F32">
        <v>51439</v>
      </c>
      <c r="G32" t="s">
        <v>14</v>
      </c>
      <c r="H32" t="s">
        <v>11</v>
      </c>
      <c r="I32" t="s">
        <v>12</v>
      </c>
      <c r="J32">
        <v>0</v>
      </c>
      <c r="K32">
        <f t="shared" si="1"/>
        <v>2.8800000000000003</v>
      </c>
      <c r="L32" t="str">
        <f t="shared" si="2"/>
        <v>50-60k</v>
      </c>
      <c r="S32" s="6">
        <v>70000</v>
      </c>
      <c r="T32" s="7">
        <v>13</v>
      </c>
    </row>
    <row r="33" spans="1:20" x14ac:dyDescent="0.3">
      <c r="A33" t="s">
        <v>9</v>
      </c>
      <c r="B33" t="str">
        <f t="shared" si="0"/>
        <v>Ritz</v>
      </c>
      <c r="C33">
        <v>2011</v>
      </c>
      <c r="D33">
        <v>2.35</v>
      </c>
      <c r="E33">
        <v>4.8899999999999997</v>
      </c>
      <c r="F33">
        <v>54200</v>
      </c>
      <c r="G33" t="s">
        <v>10</v>
      </c>
      <c r="H33" t="s">
        <v>11</v>
      </c>
      <c r="I33" t="s">
        <v>12</v>
      </c>
      <c r="J33">
        <v>0</v>
      </c>
      <c r="K33">
        <f t="shared" si="1"/>
        <v>2.5399999999999996</v>
      </c>
      <c r="L33" t="str">
        <f t="shared" si="2"/>
        <v>50-60k</v>
      </c>
      <c r="S33" s="6">
        <v>80000</v>
      </c>
      <c r="T33" s="7">
        <v>11</v>
      </c>
    </row>
    <row r="34" spans="1:20" x14ac:dyDescent="0.3">
      <c r="A34" t="s">
        <v>17</v>
      </c>
      <c r="B34" t="str">
        <f t="shared" si="0"/>
        <v>Swift</v>
      </c>
      <c r="C34">
        <v>2014</v>
      </c>
      <c r="D34">
        <v>4.95</v>
      </c>
      <c r="E34">
        <v>7.49</v>
      </c>
      <c r="F34">
        <v>39000</v>
      </c>
      <c r="G34" t="s">
        <v>14</v>
      </c>
      <c r="H34" t="s">
        <v>11</v>
      </c>
      <c r="I34" t="s">
        <v>12</v>
      </c>
      <c r="J34">
        <v>0</v>
      </c>
      <c r="K34">
        <f t="shared" si="1"/>
        <v>2.54</v>
      </c>
      <c r="L34" t="str">
        <f t="shared" si="2"/>
        <v>30-40k</v>
      </c>
      <c r="S34" s="6">
        <v>90000</v>
      </c>
      <c r="T34" s="7">
        <v>6</v>
      </c>
    </row>
    <row r="35" spans="1:20" x14ac:dyDescent="0.3">
      <c r="A35" t="s">
        <v>22</v>
      </c>
      <c r="B35" t="str">
        <f t="shared" si="0"/>
        <v>Ertiga</v>
      </c>
      <c r="C35">
        <v>2014</v>
      </c>
      <c r="D35">
        <v>6</v>
      </c>
      <c r="E35">
        <v>9.9499999999999993</v>
      </c>
      <c r="F35">
        <v>45000</v>
      </c>
      <c r="G35" t="s">
        <v>14</v>
      </c>
      <c r="H35" t="s">
        <v>11</v>
      </c>
      <c r="I35" t="s">
        <v>12</v>
      </c>
      <c r="J35">
        <v>0</v>
      </c>
      <c r="K35">
        <f t="shared" si="1"/>
        <v>3.9499999999999993</v>
      </c>
      <c r="L35" t="str">
        <f t="shared" si="2"/>
        <v>40-50k</v>
      </c>
      <c r="S35" s="6">
        <v>100000</v>
      </c>
      <c r="T35" s="7">
        <v>1</v>
      </c>
    </row>
    <row r="36" spans="1:20" x14ac:dyDescent="0.3">
      <c r="A36" t="s">
        <v>23</v>
      </c>
      <c r="B36" t="str">
        <f t="shared" si="0"/>
        <v>Dzire</v>
      </c>
      <c r="C36">
        <v>2014</v>
      </c>
      <c r="D36">
        <v>5.5</v>
      </c>
      <c r="E36">
        <v>8.06</v>
      </c>
      <c r="F36">
        <v>45000</v>
      </c>
      <c r="G36" t="s">
        <v>14</v>
      </c>
      <c r="H36" t="s">
        <v>11</v>
      </c>
      <c r="I36" t="s">
        <v>12</v>
      </c>
      <c r="J36">
        <v>0</v>
      </c>
      <c r="K36">
        <f t="shared" si="1"/>
        <v>2.5600000000000005</v>
      </c>
      <c r="L36" t="str">
        <f t="shared" si="2"/>
        <v>40-50k</v>
      </c>
      <c r="S36" s="6">
        <v>200000</v>
      </c>
      <c r="T36" s="7">
        <v>6</v>
      </c>
    </row>
    <row r="37" spans="1:20" x14ac:dyDescent="0.3">
      <c r="A37" t="s">
        <v>13</v>
      </c>
      <c r="B37" t="str">
        <f t="shared" si="0"/>
        <v>Sx4</v>
      </c>
      <c r="C37">
        <v>2011</v>
      </c>
      <c r="D37">
        <v>2.95</v>
      </c>
      <c r="E37">
        <v>7.74</v>
      </c>
      <c r="F37">
        <v>49998</v>
      </c>
      <c r="G37" t="s">
        <v>24</v>
      </c>
      <c r="H37" t="s">
        <v>11</v>
      </c>
      <c r="I37" t="s">
        <v>12</v>
      </c>
      <c r="J37">
        <v>0</v>
      </c>
      <c r="K37">
        <f t="shared" si="1"/>
        <v>4.79</v>
      </c>
      <c r="L37" t="str">
        <f t="shared" si="2"/>
        <v>40-50k</v>
      </c>
      <c r="S37" s="6">
        <v>500000</v>
      </c>
      <c r="T37" s="7">
        <v>2</v>
      </c>
    </row>
    <row r="38" spans="1:20" ht="15" thickBot="1" x14ac:dyDescent="0.35">
      <c r="A38" t="s">
        <v>23</v>
      </c>
      <c r="B38" t="str">
        <f t="shared" si="0"/>
        <v>Dzire</v>
      </c>
      <c r="C38">
        <v>2015</v>
      </c>
      <c r="D38">
        <v>4.6500000000000004</v>
      </c>
      <c r="E38">
        <v>7.2</v>
      </c>
      <c r="F38">
        <v>48767</v>
      </c>
      <c r="G38" t="s">
        <v>10</v>
      </c>
      <c r="H38" t="s">
        <v>11</v>
      </c>
      <c r="I38" t="s">
        <v>12</v>
      </c>
      <c r="J38">
        <v>0</v>
      </c>
      <c r="K38">
        <f t="shared" si="1"/>
        <v>2.5499999999999998</v>
      </c>
      <c r="L38" t="str">
        <f t="shared" si="2"/>
        <v>40-50k</v>
      </c>
      <c r="S38" s="8" t="s">
        <v>145</v>
      </c>
      <c r="T38" s="8">
        <v>0</v>
      </c>
    </row>
    <row r="39" spans="1:20" x14ac:dyDescent="0.3">
      <c r="A39" t="s">
        <v>20</v>
      </c>
      <c r="B39" t="str">
        <f t="shared" si="0"/>
        <v>Alto 800</v>
      </c>
      <c r="C39">
        <v>2003</v>
      </c>
      <c r="D39">
        <v>0.35</v>
      </c>
      <c r="E39">
        <v>2.2799999999999998</v>
      </c>
      <c r="F39">
        <v>127000</v>
      </c>
      <c r="G39" t="s">
        <v>10</v>
      </c>
      <c r="H39" t="s">
        <v>27</v>
      </c>
      <c r="I39" t="s">
        <v>12</v>
      </c>
      <c r="J39">
        <v>0</v>
      </c>
      <c r="K39">
        <f t="shared" si="1"/>
        <v>1.9299999999999997</v>
      </c>
      <c r="L39" t="str">
        <f t="shared" si="2"/>
        <v>1-2L</v>
      </c>
    </row>
    <row r="40" spans="1:20" x14ac:dyDescent="0.3">
      <c r="A40" t="s">
        <v>25</v>
      </c>
      <c r="B40" t="str">
        <f t="shared" si="0"/>
        <v>Alto K10</v>
      </c>
      <c r="C40">
        <v>2016</v>
      </c>
      <c r="D40">
        <v>3</v>
      </c>
      <c r="E40">
        <v>3.76</v>
      </c>
      <c r="F40">
        <v>10079</v>
      </c>
      <c r="G40" t="s">
        <v>10</v>
      </c>
      <c r="H40" t="s">
        <v>11</v>
      </c>
      <c r="I40" t="s">
        <v>12</v>
      </c>
      <c r="J40">
        <v>0</v>
      </c>
      <c r="K40">
        <f t="shared" si="1"/>
        <v>0.75999999999999979</v>
      </c>
      <c r="L40" t="str">
        <f t="shared" si="2"/>
        <v>10-20k</v>
      </c>
    </row>
    <row r="41" spans="1:20" x14ac:dyDescent="0.3">
      <c r="A41" t="s">
        <v>13</v>
      </c>
      <c r="B41" t="str">
        <f t="shared" si="0"/>
        <v>Sx4</v>
      </c>
      <c r="C41">
        <v>2003</v>
      </c>
      <c r="D41">
        <v>2.25</v>
      </c>
      <c r="E41">
        <v>7.98</v>
      </c>
      <c r="F41">
        <v>62000</v>
      </c>
      <c r="G41" t="s">
        <v>10</v>
      </c>
      <c r="H41" t="s">
        <v>11</v>
      </c>
      <c r="I41" t="s">
        <v>12</v>
      </c>
      <c r="J41">
        <v>0</v>
      </c>
      <c r="K41">
        <f t="shared" si="1"/>
        <v>5.73</v>
      </c>
      <c r="L41" t="str">
        <f t="shared" si="2"/>
        <v>60-70k</v>
      </c>
    </row>
    <row r="42" spans="1:20" x14ac:dyDescent="0.3">
      <c r="A42" t="s">
        <v>28</v>
      </c>
      <c r="B42" t="str">
        <f t="shared" si="0"/>
        <v>Baleno</v>
      </c>
      <c r="C42">
        <v>2016</v>
      </c>
      <c r="D42">
        <v>5.85</v>
      </c>
      <c r="E42">
        <v>7.87</v>
      </c>
      <c r="F42">
        <v>24524</v>
      </c>
      <c r="G42" t="s">
        <v>10</v>
      </c>
      <c r="H42" t="s">
        <v>11</v>
      </c>
      <c r="I42" t="s">
        <v>21</v>
      </c>
      <c r="J42">
        <v>0</v>
      </c>
      <c r="K42">
        <f t="shared" si="1"/>
        <v>2.0200000000000005</v>
      </c>
      <c r="L42" t="str">
        <f t="shared" si="2"/>
        <v>20-30k</v>
      </c>
    </row>
    <row r="43" spans="1:20" x14ac:dyDescent="0.3">
      <c r="A43" t="s">
        <v>25</v>
      </c>
      <c r="B43" t="str">
        <f t="shared" si="0"/>
        <v>Alto K10</v>
      </c>
      <c r="C43">
        <v>2014</v>
      </c>
      <c r="D43">
        <v>2.5499999999999998</v>
      </c>
      <c r="E43">
        <v>3.98</v>
      </c>
      <c r="F43">
        <v>46706</v>
      </c>
      <c r="G43" t="s">
        <v>10</v>
      </c>
      <c r="H43" t="s">
        <v>11</v>
      </c>
      <c r="I43" t="s">
        <v>12</v>
      </c>
      <c r="J43">
        <v>0</v>
      </c>
      <c r="K43">
        <f t="shared" si="1"/>
        <v>1.4300000000000002</v>
      </c>
      <c r="L43" t="str">
        <f t="shared" si="2"/>
        <v>40-50k</v>
      </c>
    </row>
    <row r="44" spans="1:20" x14ac:dyDescent="0.3">
      <c r="A44" t="s">
        <v>13</v>
      </c>
      <c r="B44" t="str">
        <f t="shared" si="0"/>
        <v>Sx4</v>
      </c>
      <c r="C44">
        <v>2008</v>
      </c>
      <c r="D44">
        <v>1.95</v>
      </c>
      <c r="E44">
        <v>7.15</v>
      </c>
      <c r="F44">
        <v>58000</v>
      </c>
      <c r="G44" t="s">
        <v>10</v>
      </c>
      <c r="H44" t="s">
        <v>11</v>
      </c>
      <c r="I44" t="s">
        <v>12</v>
      </c>
      <c r="J44">
        <v>0</v>
      </c>
      <c r="K44">
        <f t="shared" si="1"/>
        <v>5.2</v>
      </c>
      <c r="L44" t="str">
        <f t="shared" si="2"/>
        <v>50-60k</v>
      </c>
    </row>
    <row r="45" spans="1:20" x14ac:dyDescent="0.3">
      <c r="A45" t="s">
        <v>23</v>
      </c>
      <c r="B45" t="str">
        <f t="shared" si="0"/>
        <v>Dzire</v>
      </c>
      <c r="C45">
        <v>2014</v>
      </c>
      <c r="D45">
        <v>5.5</v>
      </c>
      <c r="E45">
        <v>8.06</v>
      </c>
      <c r="F45">
        <v>45780</v>
      </c>
      <c r="G45" t="s">
        <v>14</v>
      </c>
      <c r="H45" t="s">
        <v>11</v>
      </c>
      <c r="I45" t="s">
        <v>12</v>
      </c>
      <c r="J45">
        <v>0</v>
      </c>
      <c r="K45">
        <f t="shared" si="1"/>
        <v>2.5600000000000005</v>
      </c>
      <c r="L45" t="str">
        <f t="shared" si="2"/>
        <v>40-50k</v>
      </c>
    </row>
    <row r="46" spans="1:20" x14ac:dyDescent="0.3">
      <c r="A46" t="s">
        <v>29</v>
      </c>
      <c r="B46" t="str">
        <f t="shared" si="0"/>
        <v>Omni</v>
      </c>
      <c r="C46">
        <v>2012</v>
      </c>
      <c r="D46">
        <v>1.25</v>
      </c>
      <c r="E46">
        <v>2.69</v>
      </c>
      <c r="F46">
        <v>50000</v>
      </c>
      <c r="G46" t="s">
        <v>10</v>
      </c>
      <c r="H46" t="s">
        <v>11</v>
      </c>
      <c r="I46" t="s">
        <v>12</v>
      </c>
      <c r="J46">
        <v>0</v>
      </c>
      <c r="K46">
        <f t="shared" si="1"/>
        <v>1.44</v>
      </c>
      <c r="L46" t="str">
        <f t="shared" si="2"/>
        <v>40-50k</v>
      </c>
    </row>
    <row r="47" spans="1:20" x14ac:dyDescent="0.3">
      <c r="A47" t="s">
        <v>15</v>
      </c>
      <c r="B47" t="str">
        <f t="shared" si="0"/>
        <v>Ciaz</v>
      </c>
      <c r="C47">
        <v>2014</v>
      </c>
      <c r="D47">
        <v>7.5</v>
      </c>
      <c r="E47">
        <v>12.04</v>
      </c>
      <c r="F47">
        <v>15000</v>
      </c>
      <c r="G47" t="s">
        <v>10</v>
      </c>
      <c r="H47" t="s">
        <v>11</v>
      </c>
      <c r="I47" t="s">
        <v>21</v>
      </c>
      <c r="J47">
        <v>0</v>
      </c>
      <c r="K47">
        <f t="shared" si="1"/>
        <v>4.5399999999999991</v>
      </c>
      <c r="L47" t="str">
        <f t="shared" si="2"/>
        <v>10-20k</v>
      </c>
    </row>
    <row r="48" spans="1:20" x14ac:dyDescent="0.3">
      <c r="A48" t="s">
        <v>9</v>
      </c>
      <c r="B48" t="str">
        <f t="shared" si="0"/>
        <v>Ritz</v>
      </c>
      <c r="C48">
        <v>2013</v>
      </c>
      <c r="D48">
        <v>2.65</v>
      </c>
      <c r="E48">
        <v>4.8899999999999997</v>
      </c>
      <c r="F48">
        <v>64532</v>
      </c>
      <c r="G48" t="s">
        <v>10</v>
      </c>
      <c r="H48" t="s">
        <v>11</v>
      </c>
      <c r="I48" t="s">
        <v>12</v>
      </c>
      <c r="J48">
        <v>0</v>
      </c>
      <c r="K48">
        <f t="shared" si="1"/>
        <v>2.2399999999999998</v>
      </c>
      <c r="L48" t="str">
        <f t="shared" si="2"/>
        <v>60-70k</v>
      </c>
    </row>
    <row r="49" spans="1:12" x14ac:dyDescent="0.3">
      <c r="A49" t="s">
        <v>16</v>
      </c>
      <c r="B49" t="str">
        <f t="shared" si="0"/>
        <v>Wagon R</v>
      </c>
      <c r="C49">
        <v>2006</v>
      </c>
      <c r="D49">
        <v>1.05</v>
      </c>
      <c r="E49">
        <v>4.1500000000000004</v>
      </c>
      <c r="F49">
        <v>65000</v>
      </c>
      <c r="G49" t="s">
        <v>10</v>
      </c>
      <c r="H49" t="s">
        <v>11</v>
      </c>
      <c r="I49" t="s">
        <v>12</v>
      </c>
      <c r="J49">
        <v>0</v>
      </c>
      <c r="K49">
        <f t="shared" si="1"/>
        <v>3.1000000000000005</v>
      </c>
      <c r="L49" t="str">
        <f t="shared" si="2"/>
        <v>60-70k</v>
      </c>
    </row>
    <row r="50" spans="1:12" x14ac:dyDescent="0.3">
      <c r="A50" t="s">
        <v>22</v>
      </c>
      <c r="B50" t="str">
        <f t="shared" si="0"/>
        <v>Ertiga</v>
      </c>
      <c r="C50">
        <v>2015</v>
      </c>
      <c r="D50">
        <v>5.8</v>
      </c>
      <c r="E50">
        <v>7.71</v>
      </c>
      <c r="F50">
        <v>25870</v>
      </c>
      <c r="G50" t="s">
        <v>10</v>
      </c>
      <c r="H50" t="s">
        <v>11</v>
      </c>
      <c r="I50" t="s">
        <v>12</v>
      </c>
      <c r="J50">
        <v>0</v>
      </c>
      <c r="K50">
        <f t="shared" si="1"/>
        <v>1.9100000000000001</v>
      </c>
      <c r="L50" t="str">
        <f t="shared" si="2"/>
        <v>20-30k</v>
      </c>
    </row>
    <row r="51" spans="1:12" x14ac:dyDescent="0.3">
      <c r="A51" t="s">
        <v>15</v>
      </c>
      <c r="B51" t="str">
        <f t="shared" si="0"/>
        <v>Ciaz</v>
      </c>
      <c r="C51">
        <v>2017</v>
      </c>
      <c r="D51">
        <v>7.75</v>
      </c>
      <c r="E51">
        <v>9.2899999999999991</v>
      </c>
      <c r="F51">
        <v>37000</v>
      </c>
      <c r="G51" t="s">
        <v>10</v>
      </c>
      <c r="H51" t="s">
        <v>11</v>
      </c>
      <c r="I51" t="s">
        <v>21</v>
      </c>
      <c r="J51">
        <v>0</v>
      </c>
      <c r="K51">
        <f t="shared" si="1"/>
        <v>1.5399999999999991</v>
      </c>
      <c r="L51" t="str">
        <f t="shared" si="2"/>
        <v>30-40k</v>
      </c>
    </row>
    <row r="52" spans="1:12" x14ac:dyDescent="0.3">
      <c r="A52" t="s">
        <v>30</v>
      </c>
      <c r="B52" t="str">
        <f t="shared" si="0"/>
        <v>Fortuner</v>
      </c>
      <c r="C52">
        <v>2012</v>
      </c>
      <c r="D52">
        <v>14.9</v>
      </c>
      <c r="E52">
        <v>30.61</v>
      </c>
      <c r="F52">
        <v>104707</v>
      </c>
      <c r="G52" t="s">
        <v>14</v>
      </c>
      <c r="H52" t="s">
        <v>11</v>
      </c>
      <c r="I52" t="s">
        <v>21</v>
      </c>
      <c r="J52">
        <v>0</v>
      </c>
      <c r="K52">
        <f t="shared" si="1"/>
        <v>15.709999999999999</v>
      </c>
      <c r="L52" t="str">
        <f t="shared" si="2"/>
        <v>1-2L</v>
      </c>
    </row>
    <row r="53" spans="1:12" x14ac:dyDescent="0.3">
      <c r="A53" t="s">
        <v>30</v>
      </c>
      <c r="B53" t="str">
        <f t="shared" si="0"/>
        <v>Fortuner</v>
      </c>
      <c r="C53">
        <v>2015</v>
      </c>
      <c r="D53">
        <v>23</v>
      </c>
      <c r="E53">
        <v>30.61</v>
      </c>
      <c r="F53">
        <v>40000</v>
      </c>
      <c r="G53" t="s">
        <v>14</v>
      </c>
      <c r="H53" t="s">
        <v>11</v>
      </c>
      <c r="I53" t="s">
        <v>21</v>
      </c>
      <c r="J53">
        <v>0</v>
      </c>
      <c r="K53">
        <f t="shared" si="1"/>
        <v>7.6099999999999994</v>
      </c>
      <c r="L53" t="str">
        <f t="shared" si="2"/>
        <v>30-40k</v>
      </c>
    </row>
    <row r="54" spans="1:12" x14ac:dyDescent="0.3">
      <c r="A54" t="s">
        <v>31</v>
      </c>
      <c r="B54" t="str">
        <f t="shared" si="0"/>
        <v>Innova</v>
      </c>
      <c r="C54">
        <v>2017</v>
      </c>
      <c r="D54">
        <v>18</v>
      </c>
      <c r="E54">
        <v>19.77</v>
      </c>
      <c r="F54">
        <v>15000</v>
      </c>
      <c r="G54" t="s">
        <v>14</v>
      </c>
      <c r="H54" t="s">
        <v>11</v>
      </c>
      <c r="I54" t="s">
        <v>21</v>
      </c>
      <c r="J54">
        <v>0</v>
      </c>
      <c r="K54">
        <f t="shared" si="1"/>
        <v>1.7699999999999996</v>
      </c>
      <c r="L54" t="str">
        <f t="shared" si="2"/>
        <v>10-20k</v>
      </c>
    </row>
    <row r="55" spans="1:12" x14ac:dyDescent="0.3">
      <c r="A55" t="s">
        <v>30</v>
      </c>
      <c r="B55" t="str">
        <f t="shared" si="0"/>
        <v>Fortuner</v>
      </c>
      <c r="C55">
        <v>2013</v>
      </c>
      <c r="D55">
        <v>16</v>
      </c>
      <c r="E55">
        <v>30.61</v>
      </c>
      <c r="F55">
        <v>135000</v>
      </c>
      <c r="G55" t="s">
        <v>14</v>
      </c>
      <c r="H55" t="s">
        <v>27</v>
      </c>
      <c r="I55" t="s">
        <v>21</v>
      </c>
      <c r="J55">
        <v>0</v>
      </c>
      <c r="K55">
        <f t="shared" si="1"/>
        <v>14.61</v>
      </c>
      <c r="L55" t="str">
        <f t="shared" si="2"/>
        <v>1-2L</v>
      </c>
    </row>
    <row r="56" spans="1:12" x14ac:dyDescent="0.3">
      <c r="A56" t="s">
        <v>31</v>
      </c>
      <c r="B56" t="str">
        <f t="shared" si="0"/>
        <v>Innova</v>
      </c>
      <c r="C56">
        <v>2005</v>
      </c>
      <c r="D56">
        <v>2.75</v>
      </c>
      <c r="E56">
        <v>10.210000000000001</v>
      </c>
      <c r="F56">
        <v>90000</v>
      </c>
      <c r="G56" t="s">
        <v>10</v>
      </c>
      <c r="H56" t="s">
        <v>27</v>
      </c>
      <c r="I56" t="s">
        <v>12</v>
      </c>
      <c r="J56">
        <v>0</v>
      </c>
      <c r="K56">
        <f t="shared" si="1"/>
        <v>7.4600000000000009</v>
      </c>
      <c r="L56" t="str">
        <f t="shared" si="2"/>
        <v>80-90k</v>
      </c>
    </row>
    <row r="57" spans="1:12" x14ac:dyDescent="0.3">
      <c r="A57" t="s">
        <v>32</v>
      </c>
      <c r="B57" t="str">
        <f t="shared" si="0"/>
        <v>Corolla Altis</v>
      </c>
      <c r="C57">
        <v>2009</v>
      </c>
      <c r="D57">
        <v>3.6</v>
      </c>
      <c r="E57">
        <v>15.04</v>
      </c>
      <c r="F57">
        <v>70000</v>
      </c>
      <c r="G57" t="s">
        <v>10</v>
      </c>
      <c r="H57" t="s">
        <v>11</v>
      </c>
      <c r="I57" t="s">
        <v>21</v>
      </c>
      <c r="J57">
        <v>0</v>
      </c>
      <c r="K57">
        <f t="shared" si="1"/>
        <v>11.44</v>
      </c>
      <c r="L57" t="str">
        <f t="shared" si="2"/>
        <v>60-70k</v>
      </c>
    </row>
    <row r="58" spans="1:12" x14ac:dyDescent="0.3">
      <c r="A58" t="s">
        <v>33</v>
      </c>
      <c r="B58" t="str">
        <f t="shared" si="0"/>
        <v>Etios Cross</v>
      </c>
      <c r="C58">
        <v>2015</v>
      </c>
      <c r="D58">
        <v>4.5</v>
      </c>
      <c r="E58">
        <v>7.27</v>
      </c>
      <c r="F58">
        <v>40534</v>
      </c>
      <c r="G58" t="s">
        <v>10</v>
      </c>
      <c r="H58" t="s">
        <v>11</v>
      </c>
      <c r="I58" t="s">
        <v>12</v>
      </c>
      <c r="J58">
        <v>0</v>
      </c>
      <c r="K58">
        <f t="shared" si="1"/>
        <v>2.7699999999999996</v>
      </c>
      <c r="L58" t="str">
        <f t="shared" si="2"/>
        <v>40-50k</v>
      </c>
    </row>
    <row r="59" spans="1:12" x14ac:dyDescent="0.3">
      <c r="A59" t="s">
        <v>32</v>
      </c>
      <c r="B59" t="str">
        <f t="shared" si="0"/>
        <v>Corolla Altis</v>
      </c>
      <c r="C59">
        <v>2010</v>
      </c>
      <c r="D59">
        <v>4.75</v>
      </c>
      <c r="E59">
        <v>18.54</v>
      </c>
      <c r="F59">
        <v>50000</v>
      </c>
      <c r="G59" t="s">
        <v>10</v>
      </c>
      <c r="H59" t="s">
        <v>11</v>
      </c>
      <c r="I59" t="s">
        <v>12</v>
      </c>
      <c r="J59">
        <v>0</v>
      </c>
      <c r="K59">
        <f t="shared" si="1"/>
        <v>13.79</v>
      </c>
      <c r="L59" t="str">
        <f t="shared" si="2"/>
        <v>40-50k</v>
      </c>
    </row>
    <row r="60" spans="1:12" x14ac:dyDescent="0.3">
      <c r="A60" t="s">
        <v>34</v>
      </c>
      <c r="B60" t="str">
        <f t="shared" si="0"/>
        <v>Etios G</v>
      </c>
      <c r="C60">
        <v>2014</v>
      </c>
      <c r="D60">
        <v>4.0999999999999996</v>
      </c>
      <c r="E60">
        <v>6.8</v>
      </c>
      <c r="F60">
        <v>39485</v>
      </c>
      <c r="G60" t="s">
        <v>10</v>
      </c>
      <c r="H60" t="s">
        <v>11</v>
      </c>
      <c r="I60" t="s">
        <v>12</v>
      </c>
      <c r="J60">
        <v>1</v>
      </c>
      <c r="K60">
        <f t="shared" si="1"/>
        <v>2.7</v>
      </c>
      <c r="L60" t="str">
        <f t="shared" si="2"/>
        <v>30-40k</v>
      </c>
    </row>
    <row r="61" spans="1:12" x14ac:dyDescent="0.3">
      <c r="A61" t="s">
        <v>30</v>
      </c>
      <c r="B61" t="str">
        <f t="shared" si="0"/>
        <v>Fortuner</v>
      </c>
      <c r="C61">
        <v>2014</v>
      </c>
      <c r="D61">
        <v>19.989999999999998</v>
      </c>
      <c r="E61">
        <v>35.96</v>
      </c>
      <c r="F61">
        <v>41000</v>
      </c>
      <c r="G61" t="s">
        <v>14</v>
      </c>
      <c r="H61" t="s">
        <v>11</v>
      </c>
      <c r="I61" t="s">
        <v>21</v>
      </c>
      <c r="J61">
        <v>0</v>
      </c>
      <c r="K61">
        <f t="shared" si="1"/>
        <v>15.970000000000002</v>
      </c>
      <c r="L61" t="str">
        <f t="shared" si="2"/>
        <v>40-50k</v>
      </c>
    </row>
    <row r="62" spans="1:12" x14ac:dyDescent="0.3">
      <c r="A62" t="s">
        <v>32</v>
      </c>
      <c r="B62" t="str">
        <f t="shared" si="0"/>
        <v>Corolla Altis</v>
      </c>
      <c r="C62">
        <v>2013</v>
      </c>
      <c r="D62">
        <v>6.95</v>
      </c>
      <c r="E62">
        <v>18.61</v>
      </c>
      <c r="F62">
        <v>40001</v>
      </c>
      <c r="G62" t="s">
        <v>10</v>
      </c>
      <c r="H62" t="s">
        <v>11</v>
      </c>
      <c r="I62" t="s">
        <v>12</v>
      </c>
      <c r="J62">
        <v>0</v>
      </c>
      <c r="K62">
        <f t="shared" si="1"/>
        <v>11.66</v>
      </c>
      <c r="L62" t="str">
        <f t="shared" si="2"/>
        <v>40-50k</v>
      </c>
    </row>
    <row r="63" spans="1:12" x14ac:dyDescent="0.3">
      <c r="A63" t="s">
        <v>33</v>
      </c>
      <c r="B63" t="str">
        <f t="shared" si="0"/>
        <v>Etios Cross</v>
      </c>
      <c r="C63">
        <v>2015</v>
      </c>
      <c r="D63">
        <v>4.5</v>
      </c>
      <c r="E63">
        <v>7.7</v>
      </c>
      <c r="F63">
        <v>40588</v>
      </c>
      <c r="G63" t="s">
        <v>10</v>
      </c>
      <c r="H63" t="s">
        <v>11</v>
      </c>
      <c r="I63" t="s">
        <v>12</v>
      </c>
      <c r="J63">
        <v>0</v>
      </c>
      <c r="K63">
        <f t="shared" si="1"/>
        <v>3.2</v>
      </c>
      <c r="L63" t="str">
        <f t="shared" si="2"/>
        <v>40-50k</v>
      </c>
    </row>
    <row r="64" spans="1:12" x14ac:dyDescent="0.3">
      <c r="A64" t="s">
        <v>30</v>
      </c>
      <c r="B64" t="str">
        <f t="shared" si="0"/>
        <v>Fortuner</v>
      </c>
      <c r="C64">
        <v>2014</v>
      </c>
      <c r="D64">
        <v>18.75</v>
      </c>
      <c r="E64">
        <v>35.96</v>
      </c>
      <c r="F64">
        <v>78000</v>
      </c>
      <c r="G64" t="s">
        <v>14</v>
      </c>
      <c r="H64" t="s">
        <v>11</v>
      </c>
      <c r="I64" t="s">
        <v>21</v>
      </c>
      <c r="J64">
        <v>0</v>
      </c>
      <c r="K64">
        <f t="shared" si="1"/>
        <v>17.21</v>
      </c>
      <c r="L64" t="str">
        <f t="shared" si="2"/>
        <v>70-80k</v>
      </c>
    </row>
    <row r="65" spans="1:12" x14ac:dyDescent="0.3">
      <c r="A65" t="s">
        <v>30</v>
      </c>
      <c r="B65" t="str">
        <f t="shared" si="0"/>
        <v>Fortuner</v>
      </c>
      <c r="C65">
        <v>2015</v>
      </c>
      <c r="D65">
        <v>23.5</v>
      </c>
      <c r="E65">
        <v>35.96</v>
      </c>
      <c r="F65">
        <v>47000</v>
      </c>
      <c r="G65" t="s">
        <v>14</v>
      </c>
      <c r="H65" t="s">
        <v>11</v>
      </c>
      <c r="I65" t="s">
        <v>21</v>
      </c>
      <c r="J65">
        <v>0</v>
      </c>
      <c r="K65">
        <f t="shared" si="1"/>
        <v>12.46</v>
      </c>
      <c r="L65" t="str">
        <f t="shared" si="2"/>
        <v>40-50k</v>
      </c>
    </row>
    <row r="66" spans="1:12" x14ac:dyDescent="0.3">
      <c r="A66" t="s">
        <v>30</v>
      </c>
      <c r="B66" t="str">
        <f t="shared" si="0"/>
        <v>Fortuner</v>
      </c>
      <c r="C66">
        <v>2017</v>
      </c>
      <c r="D66">
        <v>33</v>
      </c>
      <c r="E66">
        <v>36.229999999999997</v>
      </c>
      <c r="F66">
        <v>6000</v>
      </c>
      <c r="G66" t="s">
        <v>14</v>
      </c>
      <c r="H66" t="s">
        <v>11</v>
      </c>
      <c r="I66" t="s">
        <v>21</v>
      </c>
      <c r="J66">
        <v>0</v>
      </c>
      <c r="K66">
        <f t="shared" si="1"/>
        <v>3.2299999999999969</v>
      </c>
      <c r="L66" t="str">
        <f t="shared" si="2"/>
        <v>0-10k</v>
      </c>
    </row>
    <row r="67" spans="1:12" x14ac:dyDescent="0.3">
      <c r="A67" t="s">
        <v>35</v>
      </c>
      <c r="B67" t="str">
        <f t="shared" ref="B67:B130" si="3">PROPER(A67)</f>
        <v>Etios Liva</v>
      </c>
      <c r="C67">
        <v>2014</v>
      </c>
      <c r="D67">
        <v>4.75</v>
      </c>
      <c r="E67">
        <v>6.95</v>
      </c>
      <c r="F67">
        <v>45000</v>
      </c>
      <c r="G67" t="s">
        <v>14</v>
      </c>
      <c r="H67" t="s">
        <v>11</v>
      </c>
      <c r="I67" t="s">
        <v>12</v>
      </c>
      <c r="J67">
        <v>0</v>
      </c>
      <c r="K67">
        <f t="shared" ref="K67:K130" si="4">E67-D67</f>
        <v>2.2000000000000002</v>
      </c>
      <c r="L67" t="str">
        <f t="shared" ref="L67:L130" si="5">IF(F67&lt;=10000,"0-10k",IF(F67&lt;=20000,"10-20k",IF(F67&lt;=30000,"20-30k",IF(F67&lt;=40000,"30-40k",IF(F67&lt;=50000,"40-50k",IF(F67&lt;=60000,"50-60k",IF(F67&lt;=70000,"60-70k",IF(F67&lt;=80000,"70-80k",IF(F67&lt;=90000,"80-90k",IF(F67&lt;=100000,"90-100k",IF(F67&lt;=200000,"1-2L",IF(F67&lt;=500000,"2-5L"))))))))))))</f>
        <v>40-50k</v>
      </c>
    </row>
    <row r="68" spans="1:12" x14ac:dyDescent="0.3">
      <c r="A68" t="s">
        <v>31</v>
      </c>
      <c r="B68" t="str">
        <f t="shared" si="3"/>
        <v>Innova</v>
      </c>
      <c r="C68">
        <v>2017</v>
      </c>
      <c r="D68">
        <v>19.75</v>
      </c>
      <c r="E68">
        <v>23.15</v>
      </c>
      <c r="F68">
        <v>11000</v>
      </c>
      <c r="G68" t="s">
        <v>10</v>
      </c>
      <c r="H68" t="s">
        <v>11</v>
      </c>
      <c r="I68" t="s">
        <v>21</v>
      </c>
      <c r="J68">
        <v>0</v>
      </c>
      <c r="K68">
        <f t="shared" si="4"/>
        <v>3.3999999999999986</v>
      </c>
      <c r="L68" t="str">
        <f t="shared" si="5"/>
        <v>10-20k</v>
      </c>
    </row>
    <row r="69" spans="1:12" x14ac:dyDescent="0.3">
      <c r="A69" t="s">
        <v>30</v>
      </c>
      <c r="B69" t="str">
        <f t="shared" si="3"/>
        <v>Fortuner</v>
      </c>
      <c r="C69">
        <v>2010</v>
      </c>
      <c r="D69">
        <v>9.25</v>
      </c>
      <c r="E69">
        <v>20.45</v>
      </c>
      <c r="F69">
        <v>59000</v>
      </c>
      <c r="G69" t="s">
        <v>14</v>
      </c>
      <c r="H69" t="s">
        <v>11</v>
      </c>
      <c r="I69" t="s">
        <v>12</v>
      </c>
      <c r="J69">
        <v>0</v>
      </c>
      <c r="K69">
        <f t="shared" si="4"/>
        <v>11.2</v>
      </c>
      <c r="L69" t="str">
        <f t="shared" si="5"/>
        <v>50-60k</v>
      </c>
    </row>
    <row r="70" spans="1:12" x14ac:dyDescent="0.3">
      <c r="A70" t="s">
        <v>32</v>
      </c>
      <c r="B70" t="str">
        <f t="shared" si="3"/>
        <v>Corolla Altis</v>
      </c>
      <c r="C70">
        <v>2011</v>
      </c>
      <c r="D70">
        <v>4.3499999999999996</v>
      </c>
      <c r="E70">
        <v>13.74</v>
      </c>
      <c r="F70">
        <v>88000</v>
      </c>
      <c r="G70" t="s">
        <v>10</v>
      </c>
      <c r="H70" t="s">
        <v>11</v>
      </c>
      <c r="I70" t="s">
        <v>12</v>
      </c>
      <c r="J70">
        <v>0</v>
      </c>
      <c r="K70">
        <f t="shared" si="4"/>
        <v>9.39</v>
      </c>
      <c r="L70" t="str">
        <f t="shared" si="5"/>
        <v>80-90k</v>
      </c>
    </row>
    <row r="71" spans="1:12" x14ac:dyDescent="0.3">
      <c r="A71" t="s">
        <v>32</v>
      </c>
      <c r="B71" t="str">
        <f t="shared" si="3"/>
        <v>Corolla Altis</v>
      </c>
      <c r="C71">
        <v>2016</v>
      </c>
      <c r="D71">
        <v>14.25</v>
      </c>
      <c r="E71">
        <v>20.91</v>
      </c>
      <c r="F71">
        <v>12000</v>
      </c>
      <c r="G71" t="s">
        <v>10</v>
      </c>
      <c r="H71" t="s">
        <v>11</v>
      </c>
      <c r="I71" t="s">
        <v>12</v>
      </c>
      <c r="J71">
        <v>0</v>
      </c>
      <c r="K71">
        <f t="shared" si="4"/>
        <v>6.66</v>
      </c>
      <c r="L71" t="str">
        <f t="shared" si="5"/>
        <v>10-20k</v>
      </c>
    </row>
    <row r="72" spans="1:12" x14ac:dyDescent="0.3">
      <c r="A72" t="s">
        <v>35</v>
      </c>
      <c r="B72" t="str">
        <f t="shared" si="3"/>
        <v>Etios Liva</v>
      </c>
      <c r="C72">
        <v>2014</v>
      </c>
      <c r="D72">
        <v>3.95</v>
      </c>
      <c r="E72">
        <v>6.76</v>
      </c>
      <c r="F72">
        <v>71000</v>
      </c>
      <c r="G72" t="s">
        <v>14</v>
      </c>
      <c r="H72" t="s">
        <v>11</v>
      </c>
      <c r="I72" t="s">
        <v>12</v>
      </c>
      <c r="J72">
        <v>0</v>
      </c>
      <c r="K72">
        <f t="shared" si="4"/>
        <v>2.8099999999999996</v>
      </c>
      <c r="L72" t="str">
        <f t="shared" si="5"/>
        <v>70-80k</v>
      </c>
    </row>
    <row r="73" spans="1:12" x14ac:dyDescent="0.3">
      <c r="A73" t="s">
        <v>32</v>
      </c>
      <c r="B73" t="str">
        <f t="shared" si="3"/>
        <v>Corolla Altis</v>
      </c>
      <c r="C73">
        <v>2011</v>
      </c>
      <c r="D73">
        <v>4.5</v>
      </c>
      <c r="E73">
        <v>12.48</v>
      </c>
      <c r="F73">
        <v>45000</v>
      </c>
      <c r="G73" t="s">
        <v>14</v>
      </c>
      <c r="H73" t="s">
        <v>11</v>
      </c>
      <c r="I73" t="s">
        <v>12</v>
      </c>
      <c r="J73">
        <v>0</v>
      </c>
      <c r="K73">
        <f t="shared" si="4"/>
        <v>7.98</v>
      </c>
      <c r="L73" t="str">
        <f t="shared" si="5"/>
        <v>40-50k</v>
      </c>
    </row>
    <row r="74" spans="1:12" x14ac:dyDescent="0.3">
      <c r="A74" t="s">
        <v>32</v>
      </c>
      <c r="B74" t="str">
        <f t="shared" si="3"/>
        <v>Corolla Altis</v>
      </c>
      <c r="C74">
        <v>2013</v>
      </c>
      <c r="D74">
        <v>7.45</v>
      </c>
      <c r="E74">
        <v>18.61</v>
      </c>
      <c r="F74">
        <v>56001</v>
      </c>
      <c r="G74" t="s">
        <v>10</v>
      </c>
      <c r="H74" t="s">
        <v>11</v>
      </c>
      <c r="I74" t="s">
        <v>12</v>
      </c>
      <c r="J74">
        <v>0</v>
      </c>
      <c r="K74">
        <f t="shared" si="4"/>
        <v>11.16</v>
      </c>
      <c r="L74" t="str">
        <f t="shared" si="5"/>
        <v>50-60k</v>
      </c>
    </row>
    <row r="75" spans="1:12" x14ac:dyDescent="0.3">
      <c r="A75" t="s">
        <v>35</v>
      </c>
      <c r="B75" t="str">
        <f t="shared" si="3"/>
        <v>Etios Liva</v>
      </c>
      <c r="C75">
        <v>2011</v>
      </c>
      <c r="D75">
        <v>2.65</v>
      </c>
      <c r="E75">
        <v>5.71</v>
      </c>
      <c r="F75">
        <v>43000</v>
      </c>
      <c r="G75" t="s">
        <v>10</v>
      </c>
      <c r="H75" t="s">
        <v>11</v>
      </c>
      <c r="I75" t="s">
        <v>12</v>
      </c>
      <c r="J75">
        <v>0</v>
      </c>
      <c r="K75">
        <f t="shared" si="4"/>
        <v>3.06</v>
      </c>
      <c r="L75" t="str">
        <f t="shared" si="5"/>
        <v>40-50k</v>
      </c>
    </row>
    <row r="76" spans="1:12" x14ac:dyDescent="0.3">
      <c r="A76" t="s">
        <v>33</v>
      </c>
      <c r="B76" t="str">
        <f t="shared" si="3"/>
        <v>Etios Cross</v>
      </c>
      <c r="C76">
        <v>2014</v>
      </c>
      <c r="D76">
        <v>4.9000000000000004</v>
      </c>
      <c r="E76">
        <v>8.93</v>
      </c>
      <c r="F76">
        <v>83000</v>
      </c>
      <c r="G76" t="s">
        <v>14</v>
      </c>
      <c r="H76" t="s">
        <v>11</v>
      </c>
      <c r="I76" t="s">
        <v>12</v>
      </c>
      <c r="J76">
        <v>0</v>
      </c>
      <c r="K76">
        <f t="shared" si="4"/>
        <v>4.0299999999999994</v>
      </c>
      <c r="L76" t="str">
        <f t="shared" si="5"/>
        <v>80-90k</v>
      </c>
    </row>
    <row r="77" spans="1:12" x14ac:dyDescent="0.3">
      <c r="A77" t="s">
        <v>34</v>
      </c>
      <c r="B77" t="str">
        <f t="shared" si="3"/>
        <v>Etios G</v>
      </c>
      <c r="C77">
        <v>2015</v>
      </c>
      <c r="D77">
        <v>3.95</v>
      </c>
      <c r="E77">
        <v>6.8</v>
      </c>
      <c r="F77">
        <v>36000</v>
      </c>
      <c r="G77" t="s">
        <v>10</v>
      </c>
      <c r="H77" t="s">
        <v>11</v>
      </c>
      <c r="I77" t="s">
        <v>12</v>
      </c>
      <c r="J77">
        <v>0</v>
      </c>
      <c r="K77">
        <f t="shared" si="4"/>
        <v>2.8499999999999996</v>
      </c>
      <c r="L77" t="str">
        <f t="shared" si="5"/>
        <v>30-40k</v>
      </c>
    </row>
    <row r="78" spans="1:12" x14ac:dyDescent="0.3">
      <c r="A78" t="s">
        <v>32</v>
      </c>
      <c r="B78" t="str">
        <f t="shared" si="3"/>
        <v>Corolla Altis</v>
      </c>
      <c r="C78">
        <v>2013</v>
      </c>
      <c r="D78">
        <v>5.5</v>
      </c>
      <c r="E78">
        <v>14.68</v>
      </c>
      <c r="F78">
        <v>72000</v>
      </c>
      <c r="G78" t="s">
        <v>10</v>
      </c>
      <c r="H78" t="s">
        <v>11</v>
      </c>
      <c r="I78" t="s">
        <v>12</v>
      </c>
      <c r="J78">
        <v>0</v>
      </c>
      <c r="K78">
        <f t="shared" si="4"/>
        <v>9.18</v>
      </c>
      <c r="L78" t="str">
        <f t="shared" si="5"/>
        <v>70-80k</v>
      </c>
    </row>
    <row r="79" spans="1:12" x14ac:dyDescent="0.3">
      <c r="A79" t="s">
        <v>36</v>
      </c>
      <c r="B79" t="str">
        <f t="shared" si="3"/>
        <v>Corolla</v>
      </c>
      <c r="C79">
        <v>2004</v>
      </c>
      <c r="D79">
        <v>1.5</v>
      </c>
      <c r="E79">
        <v>12.35</v>
      </c>
      <c r="F79">
        <v>135154</v>
      </c>
      <c r="G79" t="s">
        <v>10</v>
      </c>
      <c r="H79" t="s">
        <v>11</v>
      </c>
      <c r="I79" t="s">
        <v>21</v>
      </c>
      <c r="J79">
        <v>0</v>
      </c>
      <c r="K79">
        <f t="shared" si="4"/>
        <v>10.85</v>
      </c>
      <c r="L79" t="str">
        <f t="shared" si="5"/>
        <v>1-2L</v>
      </c>
    </row>
    <row r="80" spans="1:12" x14ac:dyDescent="0.3">
      <c r="A80" t="s">
        <v>32</v>
      </c>
      <c r="B80" t="str">
        <f t="shared" si="3"/>
        <v>Corolla Altis</v>
      </c>
      <c r="C80">
        <v>2010</v>
      </c>
      <c r="D80">
        <v>5.25</v>
      </c>
      <c r="E80">
        <v>22.83</v>
      </c>
      <c r="F80">
        <v>80000</v>
      </c>
      <c r="G80" t="s">
        <v>10</v>
      </c>
      <c r="H80" t="s">
        <v>11</v>
      </c>
      <c r="I80" t="s">
        <v>21</v>
      </c>
      <c r="J80">
        <v>0</v>
      </c>
      <c r="K80">
        <f t="shared" si="4"/>
        <v>17.579999999999998</v>
      </c>
      <c r="L80" t="str">
        <f t="shared" si="5"/>
        <v>70-80k</v>
      </c>
    </row>
    <row r="81" spans="1:12" x14ac:dyDescent="0.3">
      <c r="A81" t="s">
        <v>30</v>
      </c>
      <c r="B81" t="str">
        <f t="shared" si="3"/>
        <v>Fortuner</v>
      </c>
      <c r="C81">
        <v>2012</v>
      </c>
      <c r="D81">
        <v>14.5</v>
      </c>
      <c r="E81">
        <v>30.61</v>
      </c>
      <c r="F81">
        <v>89000</v>
      </c>
      <c r="G81" t="s">
        <v>14</v>
      </c>
      <c r="H81" t="s">
        <v>11</v>
      </c>
      <c r="I81" t="s">
        <v>21</v>
      </c>
      <c r="J81">
        <v>0</v>
      </c>
      <c r="K81">
        <f t="shared" si="4"/>
        <v>16.11</v>
      </c>
      <c r="L81" t="str">
        <f t="shared" si="5"/>
        <v>80-90k</v>
      </c>
    </row>
    <row r="82" spans="1:12" x14ac:dyDescent="0.3">
      <c r="A82" t="s">
        <v>32</v>
      </c>
      <c r="B82" t="str">
        <f t="shared" si="3"/>
        <v>Corolla Altis</v>
      </c>
      <c r="C82">
        <v>2016</v>
      </c>
      <c r="D82">
        <v>14.73</v>
      </c>
      <c r="E82">
        <v>14.89</v>
      </c>
      <c r="F82">
        <v>23000</v>
      </c>
      <c r="G82" t="s">
        <v>14</v>
      </c>
      <c r="H82" t="s">
        <v>11</v>
      </c>
      <c r="I82" t="s">
        <v>12</v>
      </c>
      <c r="J82">
        <v>0</v>
      </c>
      <c r="K82">
        <f t="shared" si="4"/>
        <v>0.16000000000000014</v>
      </c>
      <c r="L82" t="str">
        <f t="shared" si="5"/>
        <v>20-30k</v>
      </c>
    </row>
    <row r="83" spans="1:12" x14ac:dyDescent="0.3">
      <c r="A83" t="s">
        <v>37</v>
      </c>
      <c r="B83" t="str">
        <f t="shared" si="3"/>
        <v>Etios Gd</v>
      </c>
      <c r="C83">
        <v>2015</v>
      </c>
      <c r="D83">
        <v>4.75</v>
      </c>
      <c r="E83">
        <v>7.85</v>
      </c>
      <c r="F83">
        <v>40000</v>
      </c>
      <c r="G83" t="s">
        <v>14</v>
      </c>
      <c r="H83" t="s">
        <v>11</v>
      </c>
      <c r="I83" t="s">
        <v>12</v>
      </c>
      <c r="J83">
        <v>0</v>
      </c>
      <c r="K83">
        <f t="shared" si="4"/>
        <v>3.0999999999999996</v>
      </c>
      <c r="L83" t="str">
        <f t="shared" si="5"/>
        <v>30-40k</v>
      </c>
    </row>
    <row r="84" spans="1:12" x14ac:dyDescent="0.3">
      <c r="A84" t="s">
        <v>31</v>
      </c>
      <c r="B84" t="str">
        <f t="shared" si="3"/>
        <v>Innova</v>
      </c>
      <c r="C84">
        <v>2017</v>
      </c>
      <c r="D84">
        <v>23</v>
      </c>
      <c r="E84">
        <v>25.39</v>
      </c>
      <c r="F84">
        <v>15000</v>
      </c>
      <c r="G84" t="s">
        <v>14</v>
      </c>
      <c r="H84" t="s">
        <v>11</v>
      </c>
      <c r="I84" t="s">
        <v>21</v>
      </c>
      <c r="J84">
        <v>0</v>
      </c>
      <c r="K84">
        <f t="shared" si="4"/>
        <v>2.3900000000000006</v>
      </c>
      <c r="L84" t="str">
        <f t="shared" si="5"/>
        <v>10-20k</v>
      </c>
    </row>
    <row r="85" spans="1:12" x14ac:dyDescent="0.3">
      <c r="A85" t="s">
        <v>31</v>
      </c>
      <c r="B85" t="str">
        <f t="shared" si="3"/>
        <v>Innova</v>
      </c>
      <c r="C85">
        <v>2015</v>
      </c>
      <c r="D85">
        <v>12.5</v>
      </c>
      <c r="E85">
        <v>13.46</v>
      </c>
      <c r="F85">
        <v>38000</v>
      </c>
      <c r="G85" t="s">
        <v>14</v>
      </c>
      <c r="H85" t="s">
        <v>11</v>
      </c>
      <c r="I85" t="s">
        <v>12</v>
      </c>
      <c r="J85">
        <v>0</v>
      </c>
      <c r="K85">
        <f t="shared" si="4"/>
        <v>0.96000000000000085</v>
      </c>
      <c r="L85" t="str">
        <f t="shared" si="5"/>
        <v>30-40k</v>
      </c>
    </row>
    <row r="86" spans="1:12" x14ac:dyDescent="0.3">
      <c r="A86" t="s">
        <v>31</v>
      </c>
      <c r="B86" t="str">
        <f t="shared" si="3"/>
        <v>Innova</v>
      </c>
      <c r="C86">
        <v>2005</v>
      </c>
      <c r="D86">
        <v>3.49</v>
      </c>
      <c r="E86">
        <v>13.46</v>
      </c>
      <c r="F86">
        <v>197176</v>
      </c>
      <c r="G86" t="s">
        <v>14</v>
      </c>
      <c r="H86" t="s">
        <v>11</v>
      </c>
      <c r="I86" t="s">
        <v>12</v>
      </c>
      <c r="J86">
        <v>0</v>
      </c>
      <c r="K86">
        <f t="shared" si="4"/>
        <v>9.9700000000000006</v>
      </c>
      <c r="L86" t="str">
        <f t="shared" si="5"/>
        <v>1-2L</v>
      </c>
    </row>
    <row r="87" spans="1:12" x14ac:dyDescent="0.3">
      <c r="A87" t="s">
        <v>38</v>
      </c>
      <c r="B87" t="str">
        <f t="shared" si="3"/>
        <v>Camry</v>
      </c>
      <c r="C87">
        <v>2006</v>
      </c>
      <c r="D87">
        <v>2.5</v>
      </c>
      <c r="E87">
        <v>23.73</v>
      </c>
      <c r="F87">
        <v>142000</v>
      </c>
      <c r="G87" t="s">
        <v>10</v>
      </c>
      <c r="H87" t="s">
        <v>27</v>
      </c>
      <c r="I87" t="s">
        <v>21</v>
      </c>
      <c r="J87">
        <v>3</v>
      </c>
      <c r="K87">
        <f t="shared" si="4"/>
        <v>21.23</v>
      </c>
      <c r="L87" t="str">
        <f t="shared" si="5"/>
        <v>1-2L</v>
      </c>
    </row>
    <row r="88" spans="1:12" x14ac:dyDescent="0.3">
      <c r="A88" t="s">
        <v>39</v>
      </c>
      <c r="B88" t="str">
        <f t="shared" si="3"/>
        <v>Land Cruiser</v>
      </c>
      <c r="C88">
        <v>2010</v>
      </c>
      <c r="D88">
        <v>35</v>
      </c>
      <c r="E88">
        <v>92.6</v>
      </c>
      <c r="F88">
        <v>78000</v>
      </c>
      <c r="G88" t="s">
        <v>14</v>
      </c>
      <c r="H88" t="s">
        <v>11</v>
      </c>
      <c r="I88" t="s">
        <v>12</v>
      </c>
      <c r="J88">
        <v>0</v>
      </c>
      <c r="K88">
        <f t="shared" si="4"/>
        <v>57.599999999999994</v>
      </c>
      <c r="L88" t="str">
        <f t="shared" si="5"/>
        <v>70-80k</v>
      </c>
    </row>
    <row r="89" spans="1:12" x14ac:dyDescent="0.3">
      <c r="A89" t="s">
        <v>32</v>
      </c>
      <c r="B89" t="str">
        <f t="shared" si="3"/>
        <v>Corolla Altis</v>
      </c>
      <c r="C89">
        <v>2012</v>
      </c>
      <c r="D89">
        <v>5.9</v>
      </c>
      <c r="E89">
        <v>13.74</v>
      </c>
      <c r="F89">
        <v>56000</v>
      </c>
      <c r="G89" t="s">
        <v>10</v>
      </c>
      <c r="H89" t="s">
        <v>11</v>
      </c>
      <c r="I89" t="s">
        <v>12</v>
      </c>
      <c r="J89">
        <v>0</v>
      </c>
      <c r="K89">
        <f t="shared" si="4"/>
        <v>7.84</v>
      </c>
      <c r="L89" t="str">
        <f t="shared" si="5"/>
        <v>50-60k</v>
      </c>
    </row>
    <row r="90" spans="1:12" x14ac:dyDescent="0.3">
      <c r="A90" t="s">
        <v>35</v>
      </c>
      <c r="B90" t="str">
        <f t="shared" si="3"/>
        <v>Etios Liva</v>
      </c>
      <c r="C90">
        <v>2013</v>
      </c>
      <c r="D90">
        <v>3.45</v>
      </c>
      <c r="E90">
        <v>6.05</v>
      </c>
      <c r="F90">
        <v>47000</v>
      </c>
      <c r="G90" t="s">
        <v>10</v>
      </c>
      <c r="H90" t="s">
        <v>11</v>
      </c>
      <c r="I90" t="s">
        <v>12</v>
      </c>
      <c r="J90">
        <v>0</v>
      </c>
      <c r="K90">
        <f t="shared" si="4"/>
        <v>2.5999999999999996</v>
      </c>
      <c r="L90" t="str">
        <f t="shared" si="5"/>
        <v>40-50k</v>
      </c>
    </row>
    <row r="91" spans="1:12" x14ac:dyDescent="0.3">
      <c r="A91" t="s">
        <v>34</v>
      </c>
      <c r="B91" t="str">
        <f t="shared" si="3"/>
        <v>Etios G</v>
      </c>
      <c r="C91">
        <v>2014</v>
      </c>
      <c r="D91">
        <v>4.75</v>
      </c>
      <c r="E91">
        <v>6.76</v>
      </c>
      <c r="F91">
        <v>40000</v>
      </c>
      <c r="G91" t="s">
        <v>10</v>
      </c>
      <c r="H91" t="s">
        <v>11</v>
      </c>
      <c r="I91" t="s">
        <v>12</v>
      </c>
      <c r="J91">
        <v>0</v>
      </c>
      <c r="K91">
        <f t="shared" si="4"/>
        <v>2.0099999999999998</v>
      </c>
      <c r="L91" t="str">
        <f t="shared" si="5"/>
        <v>30-40k</v>
      </c>
    </row>
    <row r="92" spans="1:12" x14ac:dyDescent="0.3">
      <c r="A92" t="s">
        <v>32</v>
      </c>
      <c r="B92" t="str">
        <f t="shared" si="3"/>
        <v>Corolla Altis</v>
      </c>
      <c r="C92">
        <v>2009</v>
      </c>
      <c r="D92">
        <v>3.8</v>
      </c>
      <c r="E92">
        <v>18.61</v>
      </c>
      <c r="F92">
        <v>62000</v>
      </c>
      <c r="G92" t="s">
        <v>10</v>
      </c>
      <c r="H92" t="s">
        <v>11</v>
      </c>
      <c r="I92" t="s">
        <v>12</v>
      </c>
      <c r="J92">
        <v>0</v>
      </c>
      <c r="K92">
        <f t="shared" si="4"/>
        <v>14.809999999999999</v>
      </c>
      <c r="L92" t="str">
        <f t="shared" si="5"/>
        <v>60-70k</v>
      </c>
    </row>
    <row r="93" spans="1:12" x14ac:dyDescent="0.3">
      <c r="A93" t="s">
        <v>31</v>
      </c>
      <c r="B93" t="str">
        <f t="shared" si="3"/>
        <v>Innova</v>
      </c>
      <c r="C93">
        <v>2014</v>
      </c>
      <c r="D93">
        <v>11.25</v>
      </c>
      <c r="E93">
        <v>16.09</v>
      </c>
      <c r="F93">
        <v>58242</v>
      </c>
      <c r="G93" t="s">
        <v>14</v>
      </c>
      <c r="H93" t="s">
        <v>11</v>
      </c>
      <c r="I93" t="s">
        <v>12</v>
      </c>
      <c r="J93">
        <v>0</v>
      </c>
      <c r="K93">
        <f t="shared" si="4"/>
        <v>4.84</v>
      </c>
      <c r="L93" t="str">
        <f t="shared" si="5"/>
        <v>50-60k</v>
      </c>
    </row>
    <row r="94" spans="1:12" x14ac:dyDescent="0.3">
      <c r="A94" t="s">
        <v>31</v>
      </c>
      <c r="B94" t="str">
        <f t="shared" si="3"/>
        <v>Innova</v>
      </c>
      <c r="C94">
        <v>2005</v>
      </c>
      <c r="D94">
        <v>3.51</v>
      </c>
      <c r="E94">
        <v>13.7</v>
      </c>
      <c r="F94">
        <v>75000</v>
      </c>
      <c r="G94" t="s">
        <v>10</v>
      </c>
      <c r="H94" t="s">
        <v>11</v>
      </c>
      <c r="I94" t="s">
        <v>12</v>
      </c>
      <c r="J94">
        <v>0</v>
      </c>
      <c r="K94">
        <f t="shared" si="4"/>
        <v>10.19</v>
      </c>
      <c r="L94" t="str">
        <f t="shared" si="5"/>
        <v>70-80k</v>
      </c>
    </row>
    <row r="95" spans="1:12" x14ac:dyDescent="0.3">
      <c r="A95" t="s">
        <v>30</v>
      </c>
      <c r="B95" t="str">
        <f t="shared" si="3"/>
        <v>Fortuner</v>
      </c>
      <c r="C95">
        <v>2015</v>
      </c>
      <c r="D95">
        <v>23</v>
      </c>
      <c r="E95">
        <v>30.61</v>
      </c>
      <c r="F95">
        <v>40000</v>
      </c>
      <c r="G95" t="s">
        <v>14</v>
      </c>
      <c r="H95" t="s">
        <v>11</v>
      </c>
      <c r="I95" t="s">
        <v>21</v>
      </c>
      <c r="J95">
        <v>0</v>
      </c>
      <c r="K95">
        <f t="shared" si="4"/>
        <v>7.6099999999999994</v>
      </c>
      <c r="L95" t="str">
        <f t="shared" si="5"/>
        <v>30-40k</v>
      </c>
    </row>
    <row r="96" spans="1:12" x14ac:dyDescent="0.3">
      <c r="A96" t="s">
        <v>32</v>
      </c>
      <c r="B96" t="str">
        <f t="shared" si="3"/>
        <v>Corolla Altis</v>
      </c>
      <c r="C96">
        <v>2008</v>
      </c>
      <c r="D96">
        <v>4</v>
      </c>
      <c r="E96">
        <v>22.78</v>
      </c>
      <c r="F96">
        <v>89000</v>
      </c>
      <c r="G96" t="s">
        <v>10</v>
      </c>
      <c r="H96" t="s">
        <v>11</v>
      </c>
      <c r="I96" t="s">
        <v>21</v>
      </c>
      <c r="J96">
        <v>0</v>
      </c>
      <c r="K96">
        <f t="shared" si="4"/>
        <v>18.78</v>
      </c>
      <c r="L96" t="str">
        <f t="shared" si="5"/>
        <v>80-90k</v>
      </c>
    </row>
    <row r="97" spans="1:12" x14ac:dyDescent="0.3">
      <c r="A97" t="s">
        <v>32</v>
      </c>
      <c r="B97" t="str">
        <f t="shared" si="3"/>
        <v>Corolla Altis</v>
      </c>
      <c r="C97">
        <v>2012</v>
      </c>
      <c r="D97">
        <v>5.85</v>
      </c>
      <c r="E97">
        <v>18.61</v>
      </c>
      <c r="F97">
        <v>72000</v>
      </c>
      <c r="G97" t="s">
        <v>10</v>
      </c>
      <c r="H97" t="s">
        <v>11</v>
      </c>
      <c r="I97" t="s">
        <v>12</v>
      </c>
      <c r="J97">
        <v>0</v>
      </c>
      <c r="K97">
        <f t="shared" si="4"/>
        <v>12.76</v>
      </c>
      <c r="L97" t="str">
        <f t="shared" si="5"/>
        <v>70-80k</v>
      </c>
    </row>
    <row r="98" spans="1:12" x14ac:dyDescent="0.3">
      <c r="A98" t="s">
        <v>31</v>
      </c>
      <c r="B98" t="str">
        <f t="shared" si="3"/>
        <v>Innova</v>
      </c>
      <c r="C98">
        <v>2016</v>
      </c>
      <c r="D98">
        <v>20.75</v>
      </c>
      <c r="E98">
        <v>25.39</v>
      </c>
      <c r="F98">
        <v>29000</v>
      </c>
      <c r="G98" t="s">
        <v>14</v>
      </c>
      <c r="H98" t="s">
        <v>11</v>
      </c>
      <c r="I98" t="s">
        <v>21</v>
      </c>
      <c r="J98">
        <v>0</v>
      </c>
      <c r="K98">
        <f t="shared" si="4"/>
        <v>4.6400000000000006</v>
      </c>
      <c r="L98" t="str">
        <f t="shared" si="5"/>
        <v>20-30k</v>
      </c>
    </row>
    <row r="99" spans="1:12" x14ac:dyDescent="0.3">
      <c r="A99" t="s">
        <v>32</v>
      </c>
      <c r="B99" t="str">
        <f t="shared" si="3"/>
        <v>Corolla Altis</v>
      </c>
      <c r="C99">
        <v>2017</v>
      </c>
      <c r="D99">
        <v>17</v>
      </c>
      <c r="E99">
        <v>18.64</v>
      </c>
      <c r="F99">
        <v>8700</v>
      </c>
      <c r="G99" t="s">
        <v>10</v>
      </c>
      <c r="H99" t="s">
        <v>11</v>
      </c>
      <c r="I99" t="s">
        <v>12</v>
      </c>
      <c r="J99">
        <v>0</v>
      </c>
      <c r="K99">
        <f t="shared" si="4"/>
        <v>1.6400000000000006</v>
      </c>
      <c r="L99" t="str">
        <f t="shared" si="5"/>
        <v>0-10k</v>
      </c>
    </row>
    <row r="100" spans="1:12" x14ac:dyDescent="0.3">
      <c r="A100" t="s">
        <v>32</v>
      </c>
      <c r="B100" t="str">
        <f t="shared" si="3"/>
        <v>Corolla Altis</v>
      </c>
      <c r="C100">
        <v>2013</v>
      </c>
      <c r="D100">
        <v>7.05</v>
      </c>
      <c r="E100">
        <v>18.61</v>
      </c>
      <c r="F100">
        <v>45000</v>
      </c>
      <c r="G100" t="s">
        <v>10</v>
      </c>
      <c r="H100" t="s">
        <v>11</v>
      </c>
      <c r="I100" t="s">
        <v>12</v>
      </c>
      <c r="J100">
        <v>0</v>
      </c>
      <c r="K100">
        <f t="shared" si="4"/>
        <v>11.559999999999999</v>
      </c>
      <c r="L100" t="str">
        <f t="shared" si="5"/>
        <v>40-50k</v>
      </c>
    </row>
    <row r="101" spans="1:12" x14ac:dyDescent="0.3">
      <c r="A101" t="s">
        <v>30</v>
      </c>
      <c r="B101" t="str">
        <f t="shared" si="3"/>
        <v>Fortuner</v>
      </c>
      <c r="C101">
        <v>2010</v>
      </c>
      <c r="D101">
        <v>9.65</v>
      </c>
      <c r="E101">
        <v>20.45</v>
      </c>
      <c r="F101">
        <v>50024</v>
      </c>
      <c r="G101" t="s">
        <v>14</v>
      </c>
      <c r="H101" t="s">
        <v>11</v>
      </c>
      <c r="I101" t="s">
        <v>12</v>
      </c>
      <c r="J101">
        <v>0</v>
      </c>
      <c r="K101">
        <f t="shared" si="4"/>
        <v>10.799999999999999</v>
      </c>
      <c r="L101" t="str">
        <f t="shared" si="5"/>
        <v>50-60k</v>
      </c>
    </row>
    <row r="102" spans="1:12" x14ac:dyDescent="0.3">
      <c r="A102" t="s">
        <v>40</v>
      </c>
      <c r="B102" t="str">
        <f t="shared" si="3"/>
        <v>Royal Enfield Thunder 500</v>
      </c>
      <c r="C102">
        <v>2016</v>
      </c>
      <c r="D102">
        <v>1.75</v>
      </c>
      <c r="E102">
        <v>1.9</v>
      </c>
      <c r="F102">
        <v>3000</v>
      </c>
      <c r="G102" t="s">
        <v>10</v>
      </c>
      <c r="H102" t="s">
        <v>27</v>
      </c>
      <c r="I102" t="s">
        <v>12</v>
      </c>
      <c r="J102">
        <v>0</v>
      </c>
      <c r="K102">
        <f t="shared" si="4"/>
        <v>0.14999999999999991</v>
      </c>
      <c r="L102" t="str">
        <f t="shared" si="5"/>
        <v>0-10k</v>
      </c>
    </row>
    <row r="103" spans="1:12" x14ac:dyDescent="0.3">
      <c r="A103" t="s">
        <v>41</v>
      </c>
      <c r="B103" t="str">
        <f t="shared" si="3"/>
        <v>Um Renegade Mojave</v>
      </c>
      <c r="C103">
        <v>2017</v>
      </c>
      <c r="D103">
        <v>1.7</v>
      </c>
      <c r="E103">
        <v>1.82</v>
      </c>
      <c r="F103">
        <v>1400</v>
      </c>
      <c r="G103" t="s">
        <v>10</v>
      </c>
      <c r="H103" t="s">
        <v>27</v>
      </c>
      <c r="I103" t="s">
        <v>12</v>
      </c>
      <c r="J103">
        <v>0</v>
      </c>
      <c r="K103">
        <f t="shared" si="4"/>
        <v>0.12000000000000011</v>
      </c>
      <c r="L103" t="str">
        <f t="shared" si="5"/>
        <v>0-10k</v>
      </c>
    </row>
    <row r="104" spans="1:12" x14ac:dyDescent="0.3">
      <c r="A104" t="s">
        <v>42</v>
      </c>
      <c r="B104" t="str">
        <f t="shared" si="3"/>
        <v>Ktm Rc200</v>
      </c>
      <c r="C104">
        <v>2017</v>
      </c>
      <c r="D104">
        <v>1.65</v>
      </c>
      <c r="E104">
        <v>1.78</v>
      </c>
      <c r="F104">
        <v>4000</v>
      </c>
      <c r="G104" t="s">
        <v>10</v>
      </c>
      <c r="H104" t="s">
        <v>27</v>
      </c>
      <c r="I104" t="s">
        <v>12</v>
      </c>
      <c r="J104">
        <v>0</v>
      </c>
      <c r="K104">
        <f t="shared" si="4"/>
        <v>0.13000000000000012</v>
      </c>
      <c r="L104" t="str">
        <f t="shared" si="5"/>
        <v>0-10k</v>
      </c>
    </row>
    <row r="105" spans="1:12" x14ac:dyDescent="0.3">
      <c r="A105" t="s">
        <v>43</v>
      </c>
      <c r="B105" t="str">
        <f t="shared" si="3"/>
        <v>Bajaj Dominar 400</v>
      </c>
      <c r="C105">
        <v>2017</v>
      </c>
      <c r="D105">
        <v>1.45</v>
      </c>
      <c r="E105">
        <v>1.6</v>
      </c>
      <c r="F105">
        <v>1200</v>
      </c>
      <c r="G105" t="s">
        <v>10</v>
      </c>
      <c r="H105" t="s">
        <v>27</v>
      </c>
      <c r="I105" t="s">
        <v>12</v>
      </c>
      <c r="J105">
        <v>0</v>
      </c>
      <c r="K105">
        <f t="shared" si="4"/>
        <v>0.15000000000000013</v>
      </c>
      <c r="L105" t="str">
        <f t="shared" si="5"/>
        <v>0-10k</v>
      </c>
    </row>
    <row r="106" spans="1:12" x14ac:dyDescent="0.3">
      <c r="A106" t="s">
        <v>44</v>
      </c>
      <c r="B106" t="str">
        <f t="shared" si="3"/>
        <v>Royal Enfield Classic 350</v>
      </c>
      <c r="C106">
        <v>2017</v>
      </c>
      <c r="D106">
        <v>1.35</v>
      </c>
      <c r="E106">
        <v>1.47</v>
      </c>
      <c r="F106">
        <v>4100</v>
      </c>
      <c r="G106" t="s">
        <v>10</v>
      </c>
      <c r="H106" t="s">
        <v>27</v>
      </c>
      <c r="I106" t="s">
        <v>12</v>
      </c>
      <c r="J106">
        <v>0</v>
      </c>
      <c r="K106">
        <f t="shared" si="4"/>
        <v>0.11999999999999988</v>
      </c>
      <c r="L106" t="str">
        <f t="shared" si="5"/>
        <v>0-10k</v>
      </c>
    </row>
    <row r="107" spans="1:12" x14ac:dyDescent="0.3">
      <c r="A107" t="s">
        <v>45</v>
      </c>
      <c r="B107" t="str">
        <f t="shared" si="3"/>
        <v>Ktm Rc390</v>
      </c>
      <c r="C107">
        <v>2015</v>
      </c>
      <c r="D107">
        <v>1.35</v>
      </c>
      <c r="E107">
        <v>2.37</v>
      </c>
      <c r="F107">
        <v>21700</v>
      </c>
      <c r="G107" t="s">
        <v>10</v>
      </c>
      <c r="H107" t="s">
        <v>27</v>
      </c>
      <c r="I107" t="s">
        <v>12</v>
      </c>
      <c r="J107">
        <v>0</v>
      </c>
      <c r="K107">
        <f t="shared" si="4"/>
        <v>1.02</v>
      </c>
      <c r="L107" t="str">
        <f t="shared" si="5"/>
        <v>20-30k</v>
      </c>
    </row>
    <row r="108" spans="1:12" x14ac:dyDescent="0.3">
      <c r="A108" t="s">
        <v>46</v>
      </c>
      <c r="B108" t="str">
        <f t="shared" si="3"/>
        <v>Hyosung Gt250R</v>
      </c>
      <c r="C108">
        <v>2014</v>
      </c>
      <c r="D108">
        <v>1.35</v>
      </c>
      <c r="E108">
        <v>3.45</v>
      </c>
      <c r="F108">
        <v>16500</v>
      </c>
      <c r="G108" t="s">
        <v>10</v>
      </c>
      <c r="H108" t="s">
        <v>27</v>
      </c>
      <c r="I108" t="s">
        <v>12</v>
      </c>
      <c r="J108">
        <v>1</v>
      </c>
      <c r="K108">
        <f t="shared" si="4"/>
        <v>2.1</v>
      </c>
      <c r="L108" t="str">
        <f t="shared" si="5"/>
        <v>10-20k</v>
      </c>
    </row>
    <row r="109" spans="1:12" x14ac:dyDescent="0.3">
      <c r="A109" t="s">
        <v>47</v>
      </c>
      <c r="B109" t="str">
        <f t="shared" si="3"/>
        <v>Royal Enfield Thunder 350</v>
      </c>
      <c r="C109">
        <v>2013</v>
      </c>
      <c r="D109">
        <v>1.25</v>
      </c>
      <c r="E109">
        <v>1.5</v>
      </c>
      <c r="F109">
        <v>15000</v>
      </c>
      <c r="G109" t="s">
        <v>10</v>
      </c>
      <c r="H109" t="s">
        <v>27</v>
      </c>
      <c r="I109" t="s">
        <v>12</v>
      </c>
      <c r="J109">
        <v>0</v>
      </c>
      <c r="K109">
        <f t="shared" si="4"/>
        <v>0.25</v>
      </c>
      <c r="L109" t="str">
        <f t="shared" si="5"/>
        <v>10-20k</v>
      </c>
    </row>
    <row r="110" spans="1:12" x14ac:dyDescent="0.3">
      <c r="A110" t="s">
        <v>47</v>
      </c>
      <c r="B110" t="str">
        <f t="shared" si="3"/>
        <v>Royal Enfield Thunder 350</v>
      </c>
      <c r="C110">
        <v>2016</v>
      </c>
      <c r="D110">
        <v>1.2</v>
      </c>
      <c r="E110">
        <v>1.5</v>
      </c>
      <c r="F110">
        <v>18000</v>
      </c>
      <c r="G110" t="s">
        <v>10</v>
      </c>
      <c r="H110" t="s">
        <v>27</v>
      </c>
      <c r="I110" t="s">
        <v>12</v>
      </c>
      <c r="J110">
        <v>0</v>
      </c>
      <c r="K110">
        <f t="shared" si="4"/>
        <v>0.30000000000000004</v>
      </c>
      <c r="L110" t="str">
        <f t="shared" si="5"/>
        <v>10-20k</v>
      </c>
    </row>
    <row r="111" spans="1:12" x14ac:dyDescent="0.3">
      <c r="A111" t="s">
        <v>44</v>
      </c>
      <c r="B111" t="str">
        <f t="shared" si="3"/>
        <v>Royal Enfield Classic 350</v>
      </c>
      <c r="C111">
        <v>2017</v>
      </c>
      <c r="D111">
        <v>1.2</v>
      </c>
      <c r="E111">
        <v>1.47</v>
      </c>
      <c r="F111">
        <v>11000</v>
      </c>
      <c r="G111" t="s">
        <v>10</v>
      </c>
      <c r="H111" t="s">
        <v>27</v>
      </c>
      <c r="I111" t="s">
        <v>12</v>
      </c>
      <c r="J111">
        <v>0</v>
      </c>
      <c r="K111">
        <f t="shared" si="4"/>
        <v>0.27</v>
      </c>
      <c r="L111" t="str">
        <f t="shared" si="5"/>
        <v>10-20k</v>
      </c>
    </row>
    <row r="112" spans="1:12" x14ac:dyDescent="0.3">
      <c r="A112" t="s">
        <v>42</v>
      </c>
      <c r="B112" t="str">
        <f t="shared" si="3"/>
        <v>Ktm Rc200</v>
      </c>
      <c r="C112">
        <v>2016</v>
      </c>
      <c r="D112">
        <v>1.2</v>
      </c>
      <c r="E112">
        <v>1.78</v>
      </c>
      <c r="F112">
        <v>6000</v>
      </c>
      <c r="G112" t="s">
        <v>10</v>
      </c>
      <c r="H112" t="s">
        <v>27</v>
      </c>
      <c r="I112" t="s">
        <v>12</v>
      </c>
      <c r="J112">
        <v>0</v>
      </c>
      <c r="K112">
        <f t="shared" si="4"/>
        <v>0.58000000000000007</v>
      </c>
      <c r="L112" t="str">
        <f t="shared" si="5"/>
        <v>0-10k</v>
      </c>
    </row>
    <row r="113" spans="1:12" x14ac:dyDescent="0.3">
      <c r="A113" t="s">
        <v>47</v>
      </c>
      <c r="B113" t="str">
        <f t="shared" si="3"/>
        <v>Royal Enfield Thunder 350</v>
      </c>
      <c r="C113">
        <v>2016</v>
      </c>
      <c r="D113">
        <v>1.1499999999999999</v>
      </c>
      <c r="E113">
        <v>1.5</v>
      </c>
      <c r="F113">
        <v>8700</v>
      </c>
      <c r="G113" t="s">
        <v>10</v>
      </c>
      <c r="H113" t="s">
        <v>27</v>
      </c>
      <c r="I113" t="s">
        <v>12</v>
      </c>
      <c r="J113">
        <v>0</v>
      </c>
      <c r="K113">
        <f t="shared" si="4"/>
        <v>0.35000000000000009</v>
      </c>
      <c r="L113" t="str">
        <f t="shared" si="5"/>
        <v>0-10k</v>
      </c>
    </row>
    <row r="114" spans="1:12" x14ac:dyDescent="0.3">
      <c r="A114" t="s">
        <v>48</v>
      </c>
      <c r="B114" t="str">
        <f t="shared" si="3"/>
        <v xml:space="preserve">Ktm 390 Duke </v>
      </c>
      <c r="C114">
        <v>2014</v>
      </c>
      <c r="D114">
        <v>1.1499999999999999</v>
      </c>
      <c r="E114">
        <v>2.4</v>
      </c>
      <c r="F114">
        <v>7000</v>
      </c>
      <c r="G114" t="s">
        <v>10</v>
      </c>
      <c r="H114" t="s">
        <v>27</v>
      </c>
      <c r="I114" t="s">
        <v>12</v>
      </c>
      <c r="J114">
        <v>0</v>
      </c>
      <c r="K114">
        <f t="shared" si="4"/>
        <v>1.25</v>
      </c>
      <c r="L114" t="str">
        <f t="shared" si="5"/>
        <v>0-10k</v>
      </c>
    </row>
    <row r="115" spans="1:12" x14ac:dyDescent="0.3">
      <c r="A115" t="s">
        <v>49</v>
      </c>
      <c r="B115" t="str">
        <f t="shared" si="3"/>
        <v>Mahindra Mojo Xt300</v>
      </c>
      <c r="C115">
        <v>2016</v>
      </c>
      <c r="D115">
        <v>1.1499999999999999</v>
      </c>
      <c r="E115">
        <v>1.4</v>
      </c>
      <c r="F115">
        <v>35000</v>
      </c>
      <c r="G115" t="s">
        <v>10</v>
      </c>
      <c r="H115" t="s">
        <v>27</v>
      </c>
      <c r="I115" t="s">
        <v>12</v>
      </c>
      <c r="J115">
        <v>0</v>
      </c>
      <c r="K115">
        <f t="shared" si="4"/>
        <v>0.25</v>
      </c>
      <c r="L115" t="str">
        <f t="shared" si="5"/>
        <v>30-40k</v>
      </c>
    </row>
    <row r="116" spans="1:12" x14ac:dyDescent="0.3">
      <c r="A116" t="s">
        <v>44</v>
      </c>
      <c r="B116" t="str">
        <f t="shared" si="3"/>
        <v>Royal Enfield Classic 350</v>
      </c>
      <c r="C116">
        <v>2015</v>
      </c>
      <c r="D116">
        <v>1.1499999999999999</v>
      </c>
      <c r="E116">
        <v>1.47</v>
      </c>
      <c r="F116">
        <v>17000</v>
      </c>
      <c r="G116" t="s">
        <v>10</v>
      </c>
      <c r="H116" t="s">
        <v>27</v>
      </c>
      <c r="I116" t="s">
        <v>12</v>
      </c>
      <c r="J116">
        <v>0</v>
      </c>
      <c r="K116">
        <f t="shared" si="4"/>
        <v>0.32000000000000006</v>
      </c>
      <c r="L116" t="str">
        <f t="shared" si="5"/>
        <v>10-20k</v>
      </c>
    </row>
    <row r="117" spans="1:12" x14ac:dyDescent="0.3">
      <c r="A117" t="s">
        <v>44</v>
      </c>
      <c r="B117" t="str">
        <f t="shared" si="3"/>
        <v>Royal Enfield Classic 350</v>
      </c>
      <c r="C117">
        <v>2015</v>
      </c>
      <c r="D117">
        <v>1.1100000000000001</v>
      </c>
      <c r="E117">
        <v>1.47</v>
      </c>
      <c r="F117">
        <v>17500</v>
      </c>
      <c r="G117" t="s">
        <v>10</v>
      </c>
      <c r="H117" t="s">
        <v>27</v>
      </c>
      <c r="I117" t="s">
        <v>12</v>
      </c>
      <c r="J117">
        <v>0</v>
      </c>
      <c r="K117">
        <f t="shared" si="4"/>
        <v>0.35999999999999988</v>
      </c>
      <c r="L117" t="str">
        <f t="shared" si="5"/>
        <v>10-20k</v>
      </c>
    </row>
    <row r="118" spans="1:12" x14ac:dyDescent="0.3">
      <c r="A118" t="s">
        <v>44</v>
      </c>
      <c r="B118" t="str">
        <f t="shared" si="3"/>
        <v>Royal Enfield Classic 350</v>
      </c>
      <c r="C118">
        <v>2013</v>
      </c>
      <c r="D118">
        <v>1.1000000000000001</v>
      </c>
      <c r="E118">
        <v>1.47</v>
      </c>
      <c r="F118">
        <v>33000</v>
      </c>
      <c r="G118" t="s">
        <v>10</v>
      </c>
      <c r="H118" t="s">
        <v>27</v>
      </c>
      <c r="I118" t="s">
        <v>12</v>
      </c>
      <c r="J118">
        <v>0</v>
      </c>
      <c r="K118">
        <f t="shared" si="4"/>
        <v>0.36999999999999988</v>
      </c>
      <c r="L118" t="str">
        <f t="shared" si="5"/>
        <v>30-40k</v>
      </c>
    </row>
    <row r="119" spans="1:12" x14ac:dyDescent="0.3">
      <c r="A119" t="s">
        <v>40</v>
      </c>
      <c r="B119" t="str">
        <f t="shared" si="3"/>
        <v>Royal Enfield Thunder 500</v>
      </c>
      <c r="C119">
        <v>2015</v>
      </c>
      <c r="D119">
        <v>1.1000000000000001</v>
      </c>
      <c r="E119">
        <v>1.9</v>
      </c>
      <c r="F119">
        <v>14000</v>
      </c>
      <c r="G119" t="s">
        <v>10</v>
      </c>
      <c r="H119" t="s">
        <v>27</v>
      </c>
      <c r="I119" t="s">
        <v>12</v>
      </c>
      <c r="J119">
        <v>0</v>
      </c>
      <c r="K119">
        <f t="shared" si="4"/>
        <v>0.79999999999999982</v>
      </c>
      <c r="L119" t="str">
        <f t="shared" si="5"/>
        <v>10-20k</v>
      </c>
    </row>
    <row r="120" spans="1:12" x14ac:dyDescent="0.3">
      <c r="A120" t="s">
        <v>44</v>
      </c>
      <c r="B120" t="str">
        <f t="shared" si="3"/>
        <v>Royal Enfield Classic 350</v>
      </c>
      <c r="C120">
        <v>2015</v>
      </c>
      <c r="D120">
        <v>1.1000000000000001</v>
      </c>
      <c r="E120">
        <v>1.47</v>
      </c>
      <c r="F120">
        <v>26000</v>
      </c>
      <c r="G120" t="s">
        <v>10</v>
      </c>
      <c r="H120" t="s">
        <v>27</v>
      </c>
      <c r="I120" t="s">
        <v>12</v>
      </c>
      <c r="J120">
        <v>0</v>
      </c>
      <c r="K120">
        <f t="shared" si="4"/>
        <v>0.36999999999999988</v>
      </c>
      <c r="L120" t="str">
        <f t="shared" si="5"/>
        <v>20-30k</v>
      </c>
    </row>
    <row r="121" spans="1:12" x14ac:dyDescent="0.3">
      <c r="A121" t="s">
        <v>40</v>
      </c>
      <c r="B121" t="str">
        <f t="shared" si="3"/>
        <v>Royal Enfield Thunder 500</v>
      </c>
      <c r="C121">
        <v>2013</v>
      </c>
      <c r="D121">
        <v>1.05</v>
      </c>
      <c r="E121">
        <v>1.9</v>
      </c>
      <c r="F121">
        <v>5400</v>
      </c>
      <c r="G121" t="s">
        <v>10</v>
      </c>
      <c r="H121" t="s">
        <v>27</v>
      </c>
      <c r="I121" t="s">
        <v>12</v>
      </c>
      <c r="J121">
        <v>0</v>
      </c>
      <c r="K121">
        <f t="shared" si="4"/>
        <v>0.84999999999999987</v>
      </c>
      <c r="L121" t="str">
        <f t="shared" si="5"/>
        <v>0-10k</v>
      </c>
    </row>
    <row r="122" spans="1:12" x14ac:dyDescent="0.3">
      <c r="A122" t="s">
        <v>50</v>
      </c>
      <c r="B122" t="str">
        <f t="shared" si="3"/>
        <v>Bajaj Pulsar Rs200</v>
      </c>
      <c r="C122">
        <v>2016</v>
      </c>
      <c r="D122">
        <v>1.05</v>
      </c>
      <c r="E122">
        <v>1.26</v>
      </c>
      <c r="F122">
        <v>5700</v>
      </c>
      <c r="G122" t="s">
        <v>10</v>
      </c>
      <c r="H122" t="s">
        <v>27</v>
      </c>
      <c r="I122" t="s">
        <v>12</v>
      </c>
      <c r="J122">
        <v>0</v>
      </c>
      <c r="K122">
        <f t="shared" si="4"/>
        <v>0.20999999999999996</v>
      </c>
      <c r="L122" t="str">
        <f t="shared" si="5"/>
        <v>0-10k</v>
      </c>
    </row>
    <row r="123" spans="1:12" x14ac:dyDescent="0.3">
      <c r="A123" t="s">
        <v>47</v>
      </c>
      <c r="B123" t="str">
        <f t="shared" si="3"/>
        <v>Royal Enfield Thunder 350</v>
      </c>
      <c r="C123">
        <v>2011</v>
      </c>
      <c r="D123">
        <v>1.05</v>
      </c>
      <c r="E123">
        <v>1.5</v>
      </c>
      <c r="F123">
        <v>6900</v>
      </c>
      <c r="G123" t="s">
        <v>10</v>
      </c>
      <c r="H123" t="s">
        <v>27</v>
      </c>
      <c r="I123" t="s">
        <v>12</v>
      </c>
      <c r="J123">
        <v>0</v>
      </c>
      <c r="K123">
        <f t="shared" si="4"/>
        <v>0.44999999999999996</v>
      </c>
      <c r="L123" t="str">
        <f t="shared" si="5"/>
        <v>0-10k</v>
      </c>
    </row>
    <row r="124" spans="1:12" x14ac:dyDescent="0.3">
      <c r="A124" t="s">
        <v>51</v>
      </c>
      <c r="B124" t="str">
        <f t="shared" si="3"/>
        <v>Royal Enfield Bullet 350</v>
      </c>
      <c r="C124">
        <v>2016</v>
      </c>
      <c r="D124">
        <v>1.05</v>
      </c>
      <c r="E124">
        <v>1.17</v>
      </c>
      <c r="F124">
        <v>6000</v>
      </c>
      <c r="G124" t="s">
        <v>10</v>
      </c>
      <c r="H124" t="s">
        <v>27</v>
      </c>
      <c r="I124" t="s">
        <v>12</v>
      </c>
      <c r="J124">
        <v>0</v>
      </c>
      <c r="K124">
        <f t="shared" si="4"/>
        <v>0.11999999999999988</v>
      </c>
      <c r="L124" t="str">
        <f t="shared" si="5"/>
        <v>0-10k</v>
      </c>
    </row>
    <row r="125" spans="1:12" x14ac:dyDescent="0.3">
      <c r="A125" t="s">
        <v>44</v>
      </c>
      <c r="B125" t="str">
        <f t="shared" si="3"/>
        <v>Royal Enfield Classic 350</v>
      </c>
      <c r="C125">
        <v>2013</v>
      </c>
      <c r="D125">
        <v>1</v>
      </c>
      <c r="E125">
        <v>1.47</v>
      </c>
      <c r="F125">
        <v>46500</v>
      </c>
      <c r="G125" t="s">
        <v>10</v>
      </c>
      <c r="H125" t="s">
        <v>27</v>
      </c>
      <c r="I125" t="s">
        <v>12</v>
      </c>
      <c r="J125">
        <v>0</v>
      </c>
      <c r="K125">
        <f t="shared" si="4"/>
        <v>0.47</v>
      </c>
      <c r="L125" t="str">
        <f t="shared" si="5"/>
        <v>40-50k</v>
      </c>
    </row>
    <row r="126" spans="1:12" x14ac:dyDescent="0.3">
      <c r="A126" t="s">
        <v>52</v>
      </c>
      <c r="B126" t="str">
        <f t="shared" si="3"/>
        <v>Royal Enfield Classic 500</v>
      </c>
      <c r="C126">
        <v>2012</v>
      </c>
      <c r="D126">
        <v>0.95</v>
      </c>
      <c r="E126">
        <v>1.75</v>
      </c>
      <c r="F126">
        <v>11500</v>
      </c>
      <c r="G126" t="s">
        <v>10</v>
      </c>
      <c r="H126" t="s">
        <v>27</v>
      </c>
      <c r="I126" t="s">
        <v>12</v>
      </c>
      <c r="J126">
        <v>0</v>
      </c>
      <c r="K126">
        <f t="shared" si="4"/>
        <v>0.8</v>
      </c>
      <c r="L126" t="str">
        <f t="shared" si="5"/>
        <v>10-20k</v>
      </c>
    </row>
    <row r="127" spans="1:12" x14ac:dyDescent="0.3">
      <c r="A127" t="s">
        <v>52</v>
      </c>
      <c r="B127" t="str">
        <f t="shared" si="3"/>
        <v>Royal Enfield Classic 500</v>
      </c>
      <c r="C127">
        <v>2009</v>
      </c>
      <c r="D127">
        <v>0.9</v>
      </c>
      <c r="E127">
        <v>1.75</v>
      </c>
      <c r="F127">
        <v>40000</v>
      </c>
      <c r="G127" t="s">
        <v>10</v>
      </c>
      <c r="H127" t="s">
        <v>27</v>
      </c>
      <c r="I127" t="s">
        <v>12</v>
      </c>
      <c r="J127">
        <v>0</v>
      </c>
      <c r="K127">
        <f t="shared" si="4"/>
        <v>0.85</v>
      </c>
      <c r="L127" t="str">
        <f t="shared" si="5"/>
        <v>30-40k</v>
      </c>
    </row>
    <row r="128" spans="1:12" x14ac:dyDescent="0.3">
      <c r="A128" t="s">
        <v>53</v>
      </c>
      <c r="B128" t="str">
        <f t="shared" si="3"/>
        <v>Bajaj Avenger 220</v>
      </c>
      <c r="C128">
        <v>2017</v>
      </c>
      <c r="D128">
        <v>0.9</v>
      </c>
      <c r="E128">
        <v>0.95</v>
      </c>
      <c r="F128">
        <v>1300</v>
      </c>
      <c r="G128" t="s">
        <v>10</v>
      </c>
      <c r="H128" t="s">
        <v>27</v>
      </c>
      <c r="I128" t="s">
        <v>12</v>
      </c>
      <c r="J128">
        <v>0</v>
      </c>
      <c r="K128">
        <f t="shared" si="4"/>
        <v>4.9999999999999933E-2</v>
      </c>
      <c r="L128" t="str">
        <f t="shared" si="5"/>
        <v>0-10k</v>
      </c>
    </row>
    <row r="129" spans="1:12" x14ac:dyDescent="0.3">
      <c r="A129" t="s">
        <v>54</v>
      </c>
      <c r="B129" t="str">
        <f t="shared" si="3"/>
        <v>Bajaj Avenger 150</v>
      </c>
      <c r="C129">
        <v>2016</v>
      </c>
      <c r="D129">
        <v>0.75</v>
      </c>
      <c r="E129">
        <v>0.8</v>
      </c>
      <c r="F129">
        <v>7000</v>
      </c>
      <c r="G129" t="s">
        <v>10</v>
      </c>
      <c r="H129" t="s">
        <v>27</v>
      </c>
      <c r="I129" t="s">
        <v>12</v>
      </c>
      <c r="J129">
        <v>0</v>
      </c>
      <c r="K129">
        <f t="shared" si="4"/>
        <v>5.0000000000000044E-2</v>
      </c>
      <c r="L129" t="str">
        <f t="shared" si="5"/>
        <v>0-10k</v>
      </c>
    </row>
    <row r="130" spans="1:12" x14ac:dyDescent="0.3">
      <c r="A130" t="s">
        <v>55</v>
      </c>
      <c r="B130" t="str">
        <f t="shared" si="3"/>
        <v>Honda Cb Hornet 160R</v>
      </c>
      <c r="C130">
        <v>2017</v>
      </c>
      <c r="D130">
        <v>0.8</v>
      </c>
      <c r="E130">
        <v>0.87</v>
      </c>
      <c r="F130">
        <v>3000</v>
      </c>
      <c r="G130" t="s">
        <v>10</v>
      </c>
      <c r="H130" t="s">
        <v>27</v>
      </c>
      <c r="I130" t="s">
        <v>12</v>
      </c>
      <c r="J130">
        <v>0</v>
      </c>
      <c r="K130">
        <f t="shared" si="4"/>
        <v>6.9999999999999951E-2</v>
      </c>
      <c r="L130" t="str">
        <f t="shared" si="5"/>
        <v>0-10k</v>
      </c>
    </row>
    <row r="131" spans="1:12" x14ac:dyDescent="0.3">
      <c r="A131" t="s">
        <v>56</v>
      </c>
      <c r="B131" t="str">
        <f t="shared" ref="B131:B194" si="6">PROPER(A131)</f>
        <v>Yamaha Fz S V 2.0</v>
      </c>
      <c r="C131">
        <v>2017</v>
      </c>
      <c r="D131">
        <v>0.78</v>
      </c>
      <c r="E131">
        <v>0.84</v>
      </c>
      <c r="F131">
        <v>5000</v>
      </c>
      <c r="G131" t="s">
        <v>10</v>
      </c>
      <c r="H131" t="s">
        <v>27</v>
      </c>
      <c r="I131" t="s">
        <v>12</v>
      </c>
      <c r="J131">
        <v>0</v>
      </c>
      <c r="K131">
        <f t="shared" ref="K131:K194" si="7">E131-D131</f>
        <v>5.9999999999999942E-2</v>
      </c>
      <c r="L131" t="str">
        <f t="shared" ref="L131:L194" si="8">IF(F131&lt;=10000,"0-10k",IF(F131&lt;=20000,"10-20k",IF(F131&lt;=30000,"20-30k",IF(F131&lt;=40000,"30-40k",IF(F131&lt;=50000,"40-50k",IF(F131&lt;=60000,"50-60k",IF(F131&lt;=70000,"60-70k",IF(F131&lt;=80000,"70-80k",IF(F131&lt;=90000,"80-90k",IF(F131&lt;=100000,"90-100k",IF(F131&lt;=200000,"1-2L",IF(F131&lt;=500000,"2-5L"))))))))))))</f>
        <v>0-10k</v>
      </c>
    </row>
    <row r="132" spans="1:12" x14ac:dyDescent="0.3">
      <c r="A132" t="s">
        <v>55</v>
      </c>
      <c r="B132" t="str">
        <f t="shared" si="6"/>
        <v>Honda Cb Hornet 160R</v>
      </c>
      <c r="C132">
        <v>2017</v>
      </c>
      <c r="D132">
        <v>0.75</v>
      </c>
      <c r="E132">
        <v>0.87</v>
      </c>
      <c r="F132">
        <v>11000</v>
      </c>
      <c r="G132" t="s">
        <v>10</v>
      </c>
      <c r="H132" t="s">
        <v>27</v>
      </c>
      <c r="I132" t="s">
        <v>12</v>
      </c>
      <c r="J132">
        <v>0</v>
      </c>
      <c r="K132">
        <f t="shared" si="7"/>
        <v>0.12</v>
      </c>
      <c r="L132" t="str">
        <f t="shared" si="8"/>
        <v>10-20k</v>
      </c>
    </row>
    <row r="133" spans="1:12" x14ac:dyDescent="0.3">
      <c r="A133" t="s">
        <v>57</v>
      </c>
      <c r="B133" t="str">
        <f t="shared" si="6"/>
        <v>Yamaha Fz 16</v>
      </c>
      <c r="C133">
        <v>2015</v>
      </c>
      <c r="D133">
        <v>0.75</v>
      </c>
      <c r="E133">
        <v>0.82</v>
      </c>
      <c r="F133">
        <v>18000</v>
      </c>
      <c r="G133" t="s">
        <v>10</v>
      </c>
      <c r="H133" t="s">
        <v>27</v>
      </c>
      <c r="I133" t="s">
        <v>12</v>
      </c>
      <c r="J133">
        <v>0</v>
      </c>
      <c r="K133">
        <f t="shared" si="7"/>
        <v>6.9999999999999951E-2</v>
      </c>
      <c r="L133" t="str">
        <f t="shared" si="8"/>
        <v>10-20k</v>
      </c>
    </row>
    <row r="134" spans="1:12" x14ac:dyDescent="0.3">
      <c r="A134" t="s">
        <v>53</v>
      </c>
      <c r="B134" t="str">
        <f t="shared" si="6"/>
        <v>Bajaj Avenger 220</v>
      </c>
      <c r="C134">
        <v>2017</v>
      </c>
      <c r="D134">
        <v>0.75</v>
      </c>
      <c r="E134">
        <v>0.95</v>
      </c>
      <c r="F134">
        <v>3500</v>
      </c>
      <c r="G134" t="s">
        <v>10</v>
      </c>
      <c r="H134" t="s">
        <v>27</v>
      </c>
      <c r="I134" t="s">
        <v>12</v>
      </c>
      <c r="J134">
        <v>0</v>
      </c>
      <c r="K134">
        <f t="shared" si="7"/>
        <v>0.19999999999999996</v>
      </c>
      <c r="L134" t="str">
        <f t="shared" si="8"/>
        <v>0-10k</v>
      </c>
    </row>
    <row r="135" spans="1:12" x14ac:dyDescent="0.3">
      <c r="A135" t="s">
        <v>53</v>
      </c>
      <c r="B135" t="str">
        <f t="shared" si="6"/>
        <v>Bajaj Avenger 220</v>
      </c>
      <c r="C135">
        <v>2016</v>
      </c>
      <c r="D135">
        <v>0.72</v>
      </c>
      <c r="E135">
        <v>0.95</v>
      </c>
      <c r="F135">
        <v>500</v>
      </c>
      <c r="G135" t="s">
        <v>10</v>
      </c>
      <c r="H135" t="s">
        <v>27</v>
      </c>
      <c r="I135" t="s">
        <v>12</v>
      </c>
      <c r="J135">
        <v>0</v>
      </c>
      <c r="K135">
        <f t="shared" si="7"/>
        <v>0.22999999999999998</v>
      </c>
      <c r="L135" t="str">
        <f t="shared" si="8"/>
        <v>0-10k</v>
      </c>
    </row>
    <row r="136" spans="1:12" x14ac:dyDescent="0.3">
      <c r="A136" t="s">
        <v>58</v>
      </c>
      <c r="B136" t="str">
        <f t="shared" si="6"/>
        <v>Tvs Apache Rtr 160</v>
      </c>
      <c r="C136">
        <v>2017</v>
      </c>
      <c r="D136">
        <v>0.65</v>
      </c>
      <c r="E136">
        <v>0.81</v>
      </c>
      <c r="F136">
        <v>11800</v>
      </c>
      <c r="G136" t="s">
        <v>10</v>
      </c>
      <c r="H136" t="s">
        <v>27</v>
      </c>
      <c r="I136" t="s">
        <v>12</v>
      </c>
      <c r="J136">
        <v>0</v>
      </c>
      <c r="K136">
        <f t="shared" si="7"/>
        <v>0.16000000000000003</v>
      </c>
      <c r="L136" t="str">
        <f t="shared" si="8"/>
        <v>10-20k</v>
      </c>
    </row>
    <row r="137" spans="1:12" x14ac:dyDescent="0.3">
      <c r="A137" t="s">
        <v>59</v>
      </c>
      <c r="B137" t="str">
        <f t="shared" si="6"/>
        <v>Bajaj Pulsar 150</v>
      </c>
      <c r="C137">
        <v>2015</v>
      </c>
      <c r="D137">
        <v>0.65</v>
      </c>
      <c r="E137">
        <v>0.74</v>
      </c>
      <c r="F137">
        <v>5000</v>
      </c>
      <c r="G137" t="s">
        <v>10</v>
      </c>
      <c r="H137" t="s">
        <v>27</v>
      </c>
      <c r="I137" t="s">
        <v>12</v>
      </c>
      <c r="J137">
        <v>0</v>
      </c>
      <c r="K137">
        <f t="shared" si="7"/>
        <v>8.9999999999999969E-2</v>
      </c>
      <c r="L137" t="str">
        <f t="shared" si="8"/>
        <v>0-10k</v>
      </c>
    </row>
    <row r="138" spans="1:12" x14ac:dyDescent="0.3">
      <c r="A138" t="s">
        <v>60</v>
      </c>
      <c r="B138" t="str">
        <f t="shared" si="6"/>
        <v>Honda Cbr 150</v>
      </c>
      <c r="C138">
        <v>2014</v>
      </c>
      <c r="D138">
        <v>0.65</v>
      </c>
      <c r="E138">
        <v>1.2</v>
      </c>
      <c r="F138">
        <v>23500</v>
      </c>
      <c r="G138" t="s">
        <v>10</v>
      </c>
      <c r="H138" t="s">
        <v>27</v>
      </c>
      <c r="I138" t="s">
        <v>12</v>
      </c>
      <c r="J138">
        <v>0</v>
      </c>
      <c r="K138">
        <f t="shared" si="7"/>
        <v>0.54999999999999993</v>
      </c>
      <c r="L138" t="str">
        <f t="shared" si="8"/>
        <v>20-30k</v>
      </c>
    </row>
    <row r="139" spans="1:12" x14ac:dyDescent="0.3">
      <c r="A139" t="s">
        <v>61</v>
      </c>
      <c r="B139" t="str">
        <f t="shared" si="6"/>
        <v>Hero Extreme</v>
      </c>
      <c r="C139">
        <v>2013</v>
      </c>
      <c r="D139">
        <v>0.65</v>
      </c>
      <c r="E139">
        <v>0.78700000000000003</v>
      </c>
      <c r="F139">
        <v>16000</v>
      </c>
      <c r="G139" t="s">
        <v>10</v>
      </c>
      <c r="H139" t="s">
        <v>27</v>
      </c>
      <c r="I139" t="s">
        <v>12</v>
      </c>
      <c r="J139">
        <v>0</v>
      </c>
      <c r="K139">
        <f t="shared" si="7"/>
        <v>0.13700000000000001</v>
      </c>
      <c r="L139" t="str">
        <f t="shared" si="8"/>
        <v>10-20k</v>
      </c>
    </row>
    <row r="140" spans="1:12" x14ac:dyDescent="0.3">
      <c r="A140" t="s">
        <v>55</v>
      </c>
      <c r="B140" t="str">
        <f t="shared" si="6"/>
        <v>Honda Cb Hornet 160R</v>
      </c>
      <c r="C140">
        <v>2016</v>
      </c>
      <c r="D140">
        <v>0.6</v>
      </c>
      <c r="E140">
        <v>0.87</v>
      </c>
      <c r="F140">
        <v>15000</v>
      </c>
      <c r="G140" t="s">
        <v>10</v>
      </c>
      <c r="H140" t="s">
        <v>27</v>
      </c>
      <c r="I140" t="s">
        <v>12</v>
      </c>
      <c r="J140">
        <v>0</v>
      </c>
      <c r="K140">
        <f t="shared" si="7"/>
        <v>0.27</v>
      </c>
      <c r="L140" t="str">
        <f t="shared" si="8"/>
        <v>10-20k</v>
      </c>
    </row>
    <row r="141" spans="1:12" x14ac:dyDescent="0.3">
      <c r="A141" t="s">
        <v>62</v>
      </c>
      <c r="B141" t="str">
        <f t="shared" si="6"/>
        <v>Bajaj Avenger 220 Dtsi</v>
      </c>
      <c r="C141">
        <v>2015</v>
      </c>
      <c r="D141">
        <v>0.6</v>
      </c>
      <c r="E141">
        <v>0.95</v>
      </c>
      <c r="F141">
        <v>16600</v>
      </c>
      <c r="G141" t="s">
        <v>10</v>
      </c>
      <c r="H141" t="s">
        <v>27</v>
      </c>
      <c r="I141" t="s">
        <v>12</v>
      </c>
      <c r="J141">
        <v>0</v>
      </c>
      <c r="K141">
        <f t="shared" si="7"/>
        <v>0.35</v>
      </c>
      <c r="L141" t="str">
        <f t="shared" si="8"/>
        <v>10-20k</v>
      </c>
    </row>
    <row r="142" spans="1:12" x14ac:dyDescent="0.3">
      <c r="A142" t="s">
        <v>60</v>
      </c>
      <c r="B142" t="str">
        <f t="shared" si="6"/>
        <v>Honda Cbr 150</v>
      </c>
      <c r="C142">
        <v>2013</v>
      </c>
      <c r="D142">
        <v>0.6</v>
      </c>
      <c r="E142">
        <v>1.2</v>
      </c>
      <c r="F142">
        <v>32000</v>
      </c>
      <c r="G142" t="s">
        <v>10</v>
      </c>
      <c r="H142" t="s">
        <v>27</v>
      </c>
      <c r="I142" t="s">
        <v>12</v>
      </c>
      <c r="J142">
        <v>0</v>
      </c>
      <c r="K142">
        <f t="shared" si="7"/>
        <v>0.6</v>
      </c>
      <c r="L142" t="str">
        <f t="shared" si="8"/>
        <v>30-40k</v>
      </c>
    </row>
    <row r="143" spans="1:12" x14ac:dyDescent="0.3">
      <c r="A143" t="s">
        <v>63</v>
      </c>
      <c r="B143" t="str">
        <f t="shared" si="6"/>
        <v>Bajaj Avenger 150 Street</v>
      </c>
      <c r="C143">
        <v>2016</v>
      </c>
      <c r="D143">
        <v>0.6</v>
      </c>
      <c r="E143">
        <v>0.8</v>
      </c>
      <c r="F143">
        <v>20000</v>
      </c>
      <c r="G143" t="s">
        <v>10</v>
      </c>
      <c r="H143" t="s">
        <v>27</v>
      </c>
      <c r="I143" t="s">
        <v>12</v>
      </c>
      <c r="J143">
        <v>0</v>
      </c>
      <c r="K143">
        <f t="shared" si="7"/>
        <v>0.20000000000000007</v>
      </c>
      <c r="L143" t="str">
        <f t="shared" si="8"/>
        <v>10-20k</v>
      </c>
    </row>
    <row r="144" spans="1:12" x14ac:dyDescent="0.3">
      <c r="A144" t="s">
        <v>64</v>
      </c>
      <c r="B144" t="str">
        <f t="shared" si="6"/>
        <v>Yamaha Fz  V 2.0</v>
      </c>
      <c r="C144">
        <v>2015</v>
      </c>
      <c r="D144">
        <v>0.6</v>
      </c>
      <c r="E144">
        <v>0.84</v>
      </c>
      <c r="F144">
        <v>29000</v>
      </c>
      <c r="G144" t="s">
        <v>10</v>
      </c>
      <c r="H144" t="s">
        <v>27</v>
      </c>
      <c r="I144" t="s">
        <v>12</v>
      </c>
      <c r="J144">
        <v>0</v>
      </c>
      <c r="K144">
        <f t="shared" si="7"/>
        <v>0.24</v>
      </c>
      <c r="L144" t="str">
        <f t="shared" si="8"/>
        <v>20-30k</v>
      </c>
    </row>
    <row r="145" spans="1:12" x14ac:dyDescent="0.3">
      <c r="A145" t="s">
        <v>64</v>
      </c>
      <c r="B145" t="str">
        <f t="shared" si="6"/>
        <v>Yamaha Fz  V 2.0</v>
      </c>
      <c r="C145">
        <v>2016</v>
      </c>
      <c r="D145">
        <v>0.6</v>
      </c>
      <c r="E145">
        <v>0.84</v>
      </c>
      <c r="F145">
        <v>25000</v>
      </c>
      <c r="G145" t="s">
        <v>10</v>
      </c>
      <c r="H145" t="s">
        <v>27</v>
      </c>
      <c r="I145" t="s">
        <v>12</v>
      </c>
      <c r="J145">
        <v>0</v>
      </c>
      <c r="K145">
        <f t="shared" si="7"/>
        <v>0.24</v>
      </c>
      <c r="L145" t="str">
        <f t="shared" si="8"/>
        <v>20-30k</v>
      </c>
    </row>
    <row r="146" spans="1:12" x14ac:dyDescent="0.3">
      <c r="A146" t="s">
        <v>65</v>
      </c>
      <c r="B146" t="str">
        <f t="shared" si="6"/>
        <v>Bajaj Pulsar  Ns 200</v>
      </c>
      <c r="C146">
        <v>2014</v>
      </c>
      <c r="D146">
        <v>0.6</v>
      </c>
      <c r="E146">
        <v>0.99</v>
      </c>
      <c r="F146">
        <v>25000</v>
      </c>
      <c r="G146" t="s">
        <v>10</v>
      </c>
      <c r="H146" t="s">
        <v>27</v>
      </c>
      <c r="I146" t="s">
        <v>12</v>
      </c>
      <c r="J146">
        <v>0</v>
      </c>
      <c r="K146">
        <f t="shared" si="7"/>
        <v>0.39</v>
      </c>
      <c r="L146" t="str">
        <f t="shared" si="8"/>
        <v>20-30k</v>
      </c>
    </row>
    <row r="147" spans="1:12" x14ac:dyDescent="0.3">
      <c r="A147" t="s">
        <v>58</v>
      </c>
      <c r="B147" t="str">
        <f t="shared" si="6"/>
        <v>Tvs Apache Rtr 160</v>
      </c>
      <c r="C147">
        <v>2012</v>
      </c>
      <c r="D147">
        <v>0.6</v>
      </c>
      <c r="E147">
        <v>0.81</v>
      </c>
      <c r="F147">
        <v>19000</v>
      </c>
      <c r="G147" t="s">
        <v>10</v>
      </c>
      <c r="H147" t="s">
        <v>27</v>
      </c>
      <c r="I147" t="s">
        <v>12</v>
      </c>
      <c r="J147">
        <v>0</v>
      </c>
      <c r="K147">
        <f t="shared" si="7"/>
        <v>0.21000000000000008</v>
      </c>
      <c r="L147" t="str">
        <f t="shared" si="8"/>
        <v>10-20k</v>
      </c>
    </row>
    <row r="148" spans="1:12" x14ac:dyDescent="0.3">
      <c r="A148" t="s">
        <v>61</v>
      </c>
      <c r="B148" t="str">
        <f t="shared" si="6"/>
        <v>Hero Extreme</v>
      </c>
      <c r="C148">
        <v>2014</v>
      </c>
      <c r="D148">
        <v>0.55000000000000004</v>
      </c>
      <c r="E148">
        <v>0.78700000000000003</v>
      </c>
      <c r="F148">
        <v>15000</v>
      </c>
      <c r="G148" t="s">
        <v>10</v>
      </c>
      <c r="H148" t="s">
        <v>27</v>
      </c>
      <c r="I148" t="s">
        <v>12</v>
      </c>
      <c r="J148">
        <v>0</v>
      </c>
      <c r="K148">
        <f t="shared" si="7"/>
        <v>0.23699999999999999</v>
      </c>
      <c r="L148" t="str">
        <f t="shared" si="8"/>
        <v>10-20k</v>
      </c>
    </row>
    <row r="149" spans="1:12" x14ac:dyDescent="0.3">
      <c r="A149" t="s">
        <v>56</v>
      </c>
      <c r="B149" t="str">
        <f t="shared" si="6"/>
        <v>Yamaha Fz S V 2.0</v>
      </c>
      <c r="C149">
        <v>2015</v>
      </c>
      <c r="D149">
        <v>0.55000000000000004</v>
      </c>
      <c r="E149">
        <v>0.84</v>
      </c>
      <c r="F149">
        <v>58000</v>
      </c>
      <c r="G149" t="s">
        <v>10</v>
      </c>
      <c r="H149" t="s">
        <v>27</v>
      </c>
      <c r="I149" t="s">
        <v>12</v>
      </c>
      <c r="J149">
        <v>0</v>
      </c>
      <c r="K149">
        <f t="shared" si="7"/>
        <v>0.28999999999999992</v>
      </c>
      <c r="L149" t="str">
        <f t="shared" si="8"/>
        <v>50-60k</v>
      </c>
    </row>
    <row r="150" spans="1:12" x14ac:dyDescent="0.3">
      <c r="A150" t="s">
        <v>66</v>
      </c>
      <c r="B150" t="str">
        <f t="shared" si="6"/>
        <v>Bajaj Pulsar 220 F</v>
      </c>
      <c r="C150">
        <v>2010</v>
      </c>
      <c r="D150">
        <v>0.52</v>
      </c>
      <c r="E150">
        <v>0.94</v>
      </c>
      <c r="F150">
        <v>45000</v>
      </c>
      <c r="G150" t="s">
        <v>10</v>
      </c>
      <c r="H150" t="s">
        <v>27</v>
      </c>
      <c r="I150" t="s">
        <v>12</v>
      </c>
      <c r="J150">
        <v>0</v>
      </c>
      <c r="K150">
        <f t="shared" si="7"/>
        <v>0.41999999999999993</v>
      </c>
      <c r="L150" t="str">
        <f t="shared" si="8"/>
        <v>40-50k</v>
      </c>
    </row>
    <row r="151" spans="1:12" x14ac:dyDescent="0.3">
      <c r="A151" t="s">
        <v>66</v>
      </c>
      <c r="B151" t="str">
        <f t="shared" si="6"/>
        <v>Bajaj Pulsar 220 F</v>
      </c>
      <c r="C151">
        <v>2016</v>
      </c>
      <c r="D151">
        <v>0.51</v>
      </c>
      <c r="E151">
        <v>0.94</v>
      </c>
      <c r="F151">
        <v>24000</v>
      </c>
      <c r="G151" t="s">
        <v>10</v>
      </c>
      <c r="H151" t="s">
        <v>27</v>
      </c>
      <c r="I151" t="s">
        <v>12</v>
      </c>
      <c r="J151">
        <v>0</v>
      </c>
      <c r="K151">
        <f t="shared" si="7"/>
        <v>0.42999999999999994</v>
      </c>
      <c r="L151" t="str">
        <f t="shared" si="8"/>
        <v>20-30k</v>
      </c>
    </row>
    <row r="152" spans="1:12" x14ac:dyDescent="0.3">
      <c r="A152" t="s">
        <v>67</v>
      </c>
      <c r="B152" t="str">
        <f t="shared" si="6"/>
        <v>Tvs Apache Rtr 180</v>
      </c>
      <c r="C152">
        <v>2011</v>
      </c>
      <c r="D152">
        <v>0.5</v>
      </c>
      <c r="E152">
        <v>0.82599999999999996</v>
      </c>
      <c r="F152">
        <v>6000</v>
      </c>
      <c r="G152" t="s">
        <v>10</v>
      </c>
      <c r="H152" t="s">
        <v>27</v>
      </c>
      <c r="I152" t="s">
        <v>12</v>
      </c>
      <c r="J152">
        <v>0</v>
      </c>
      <c r="K152">
        <f t="shared" si="7"/>
        <v>0.32599999999999996</v>
      </c>
      <c r="L152" t="str">
        <f t="shared" si="8"/>
        <v>0-10k</v>
      </c>
    </row>
    <row r="153" spans="1:12" x14ac:dyDescent="0.3">
      <c r="A153" t="s">
        <v>68</v>
      </c>
      <c r="B153" t="str">
        <f t="shared" si="6"/>
        <v>Hero Passion X Pro</v>
      </c>
      <c r="C153">
        <v>2016</v>
      </c>
      <c r="D153">
        <v>0.5</v>
      </c>
      <c r="E153">
        <v>0.55000000000000004</v>
      </c>
      <c r="F153">
        <v>31000</v>
      </c>
      <c r="G153" t="s">
        <v>10</v>
      </c>
      <c r="H153" t="s">
        <v>27</v>
      </c>
      <c r="I153" t="s">
        <v>12</v>
      </c>
      <c r="J153">
        <v>0</v>
      </c>
      <c r="K153">
        <f t="shared" si="7"/>
        <v>5.0000000000000044E-2</v>
      </c>
      <c r="L153" t="str">
        <f t="shared" si="8"/>
        <v>30-40k</v>
      </c>
    </row>
    <row r="154" spans="1:12" x14ac:dyDescent="0.3">
      <c r="A154" t="s">
        <v>69</v>
      </c>
      <c r="B154" t="str">
        <f t="shared" si="6"/>
        <v>Bajaj Pulsar Ns 200</v>
      </c>
      <c r="C154">
        <v>2012</v>
      </c>
      <c r="D154">
        <v>0.5</v>
      </c>
      <c r="E154">
        <v>0.99</v>
      </c>
      <c r="F154">
        <v>13000</v>
      </c>
      <c r="G154" t="s">
        <v>10</v>
      </c>
      <c r="H154" t="s">
        <v>27</v>
      </c>
      <c r="I154" t="s">
        <v>12</v>
      </c>
      <c r="J154">
        <v>0</v>
      </c>
      <c r="K154">
        <f t="shared" si="7"/>
        <v>0.49</v>
      </c>
      <c r="L154" t="str">
        <f t="shared" si="8"/>
        <v>10-20k</v>
      </c>
    </row>
    <row r="155" spans="1:12" x14ac:dyDescent="0.3">
      <c r="A155" t="s">
        <v>69</v>
      </c>
      <c r="B155" t="str">
        <f t="shared" si="6"/>
        <v>Bajaj Pulsar Ns 200</v>
      </c>
      <c r="C155">
        <v>2013</v>
      </c>
      <c r="D155">
        <v>0.5</v>
      </c>
      <c r="E155">
        <v>0.99</v>
      </c>
      <c r="F155">
        <v>45000</v>
      </c>
      <c r="G155" t="s">
        <v>10</v>
      </c>
      <c r="H155" t="s">
        <v>27</v>
      </c>
      <c r="I155" t="s">
        <v>12</v>
      </c>
      <c r="J155">
        <v>0</v>
      </c>
      <c r="K155">
        <f t="shared" si="7"/>
        <v>0.49</v>
      </c>
      <c r="L155" t="str">
        <f t="shared" si="8"/>
        <v>40-50k</v>
      </c>
    </row>
    <row r="156" spans="1:12" x14ac:dyDescent="0.3">
      <c r="A156" t="s">
        <v>70</v>
      </c>
      <c r="B156" t="str">
        <f t="shared" si="6"/>
        <v xml:space="preserve">Yamaha Fazer </v>
      </c>
      <c r="C156">
        <v>2014</v>
      </c>
      <c r="D156">
        <v>0.5</v>
      </c>
      <c r="E156">
        <v>0.88</v>
      </c>
      <c r="F156">
        <v>8000</v>
      </c>
      <c r="G156" t="s">
        <v>10</v>
      </c>
      <c r="H156" t="s">
        <v>27</v>
      </c>
      <c r="I156" t="s">
        <v>12</v>
      </c>
      <c r="J156">
        <v>0</v>
      </c>
      <c r="K156">
        <f t="shared" si="7"/>
        <v>0.38</v>
      </c>
      <c r="L156" t="str">
        <f t="shared" si="8"/>
        <v>0-10k</v>
      </c>
    </row>
    <row r="157" spans="1:12" x14ac:dyDescent="0.3">
      <c r="A157" t="s">
        <v>71</v>
      </c>
      <c r="B157" t="str">
        <f t="shared" si="6"/>
        <v>Honda Activa 4G</v>
      </c>
      <c r="C157">
        <v>2017</v>
      </c>
      <c r="D157">
        <v>0.48</v>
      </c>
      <c r="E157">
        <v>0.51</v>
      </c>
      <c r="F157">
        <v>4300</v>
      </c>
      <c r="G157" t="s">
        <v>10</v>
      </c>
      <c r="H157" t="s">
        <v>27</v>
      </c>
      <c r="I157" t="s">
        <v>21</v>
      </c>
      <c r="J157">
        <v>0</v>
      </c>
      <c r="K157">
        <f t="shared" si="7"/>
        <v>3.0000000000000027E-2</v>
      </c>
      <c r="L157" t="str">
        <f t="shared" si="8"/>
        <v>0-10k</v>
      </c>
    </row>
    <row r="158" spans="1:12" x14ac:dyDescent="0.3">
      <c r="A158" t="s">
        <v>72</v>
      </c>
      <c r="B158" t="str">
        <f t="shared" si="6"/>
        <v xml:space="preserve">Tvs Sport </v>
      </c>
      <c r="C158">
        <v>2017</v>
      </c>
      <c r="D158">
        <v>0.48</v>
      </c>
      <c r="E158">
        <v>0.52</v>
      </c>
      <c r="F158">
        <v>15000</v>
      </c>
      <c r="G158" t="s">
        <v>10</v>
      </c>
      <c r="H158" t="s">
        <v>27</v>
      </c>
      <c r="I158" t="s">
        <v>12</v>
      </c>
      <c r="J158">
        <v>0</v>
      </c>
      <c r="K158">
        <f t="shared" si="7"/>
        <v>4.0000000000000036E-2</v>
      </c>
      <c r="L158" t="str">
        <f t="shared" si="8"/>
        <v>10-20k</v>
      </c>
    </row>
    <row r="159" spans="1:12" x14ac:dyDescent="0.3">
      <c r="A159" t="s">
        <v>56</v>
      </c>
      <c r="B159" t="str">
        <f t="shared" si="6"/>
        <v>Yamaha Fz S V 2.0</v>
      </c>
      <c r="C159">
        <v>2015</v>
      </c>
      <c r="D159">
        <v>0.48</v>
      </c>
      <c r="E159">
        <v>0.84</v>
      </c>
      <c r="F159">
        <v>23000</v>
      </c>
      <c r="G159" t="s">
        <v>10</v>
      </c>
      <c r="H159" t="s">
        <v>27</v>
      </c>
      <c r="I159" t="s">
        <v>12</v>
      </c>
      <c r="J159">
        <v>0</v>
      </c>
      <c r="K159">
        <f t="shared" si="7"/>
        <v>0.36</v>
      </c>
      <c r="L159" t="str">
        <f t="shared" si="8"/>
        <v>20-30k</v>
      </c>
    </row>
    <row r="160" spans="1:12" x14ac:dyDescent="0.3">
      <c r="A160" t="s">
        <v>73</v>
      </c>
      <c r="B160" t="str">
        <f t="shared" si="6"/>
        <v xml:space="preserve">Honda Dream Yuga </v>
      </c>
      <c r="C160">
        <v>2017</v>
      </c>
      <c r="D160">
        <v>0.48</v>
      </c>
      <c r="E160">
        <v>0.54</v>
      </c>
      <c r="F160">
        <v>8600</v>
      </c>
      <c r="G160" t="s">
        <v>10</v>
      </c>
      <c r="H160" t="s">
        <v>27</v>
      </c>
      <c r="I160" t="s">
        <v>12</v>
      </c>
      <c r="J160">
        <v>0</v>
      </c>
      <c r="K160">
        <f t="shared" si="7"/>
        <v>6.0000000000000053E-2</v>
      </c>
      <c r="L160" t="str">
        <f t="shared" si="8"/>
        <v>0-10k</v>
      </c>
    </row>
    <row r="161" spans="1:12" x14ac:dyDescent="0.3">
      <c r="A161" t="s">
        <v>71</v>
      </c>
      <c r="B161" t="str">
        <f t="shared" si="6"/>
        <v>Honda Activa 4G</v>
      </c>
      <c r="C161">
        <v>2017</v>
      </c>
      <c r="D161">
        <v>0.45</v>
      </c>
      <c r="E161">
        <v>0.51</v>
      </c>
      <c r="F161">
        <v>4000</v>
      </c>
      <c r="G161" t="s">
        <v>10</v>
      </c>
      <c r="H161" t="s">
        <v>27</v>
      </c>
      <c r="I161" t="s">
        <v>21</v>
      </c>
      <c r="J161">
        <v>0</v>
      </c>
      <c r="K161">
        <f t="shared" si="7"/>
        <v>0.06</v>
      </c>
      <c r="L161" t="str">
        <f t="shared" si="8"/>
        <v>0-10k</v>
      </c>
    </row>
    <row r="162" spans="1:12" x14ac:dyDescent="0.3">
      <c r="A162" t="s">
        <v>74</v>
      </c>
      <c r="B162" t="str">
        <f t="shared" si="6"/>
        <v>Bajaj Avenger Street 220</v>
      </c>
      <c r="C162">
        <v>2011</v>
      </c>
      <c r="D162">
        <v>0.45</v>
      </c>
      <c r="E162">
        <v>0.95</v>
      </c>
      <c r="F162">
        <v>24000</v>
      </c>
      <c r="G162" t="s">
        <v>10</v>
      </c>
      <c r="H162" t="s">
        <v>27</v>
      </c>
      <c r="I162" t="s">
        <v>12</v>
      </c>
      <c r="J162">
        <v>0</v>
      </c>
      <c r="K162">
        <f t="shared" si="7"/>
        <v>0.49999999999999994</v>
      </c>
      <c r="L162" t="str">
        <f t="shared" si="8"/>
        <v>20-30k</v>
      </c>
    </row>
    <row r="163" spans="1:12" x14ac:dyDescent="0.3">
      <c r="A163" t="s">
        <v>67</v>
      </c>
      <c r="B163" t="str">
        <f t="shared" si="6"/>
        <v>Tvs Apache Rtr 180</v>
      </c>
      <c r="C163">
        <v>2014</v>
      </c>
      <c r="D163">
        <v>0.45</v>
      </c>
      <c r="E163">
        <v>0.82599999999999996</v>
      </c>
      <c r="F163">
        <v>23000</v>
      </c>
      <c r="G163" t="s">
        <v>10</v>
      </c>
      <c r="H163" t="s">
        <v>27</v>
      </c>
      <c r="I163" t="s">
        <v>12</v>
      </c>
      <c r="J163">
        <v>0</v>
      </c>
      <c r="K163">
        <f t="shared" si="7"/>
        <v>0.37599999999999995</v>
      </c>
      <c r="L163" t="str">
        <f t="shared" si="8"/>
        <v>20-30k</v>
      </c>
    </row>
    <row r="164" spans="1:12" x14ac:dyDescent="0.3">
      <c r="A164" t="s">
        <v>69</v>
      </c>
      <c r="B164" t="str">
        <f t="shared" si="6"/>
        <v>Bajaj Pulsar Ns 200</v>
      </c>
      <c r="C164">
        <v>2012</v>
      </c>
      <c r="D164">
        <v>0.45</v>
      </c>
      <c r="E164">
        <v>0.99</v>
      </c>
      <c r="F164">
        <v>14500</v>
      </c>
      <c r="G164" t="s">
        <v>10</v>
      </c>
      <c r="H164" t="s">
        <v>27</v>
      </c>
      <c r="I164" t="s">
        <v>12</v>
      </c>
      <c r="J164">
        <v>0</v>
      </c>
      <c r="K164">
        <f t="shared" si="7"/>
        <v>0.54</v>
      </c>
      <c r="L164" t="str">
        <f t="shared" si="8"/>
        <v>10-20k</v>
      </c>
    </row>
    <row r="165" spans="1:12" x14ac:dyDescent="0.3">
      <c r="A165" t="s">
        <v>62</v>
      </c>
      <c r="B165" t="str">
        <f t="shared" si="6"/>
        <v>Bajaj Avenger 220 Dtsi</v>
      </c>
      <c r="C165">
        <v>2010</v>
      </c>
      <c r="D165">
        <v>0.45</v>
      </c>
      <c r="E165">
        <v>0.95</v>
      </c>
      <c r="F165">
        <v>27000</v>
      </c>
      <c r="G165" t="s">
        <v>10</v>
      </c>
      <c r="H165" t="s">
        <v>27</v>
      </c>
      <c r="I165" t="s">
        <v>12</v>
      </c>
      <c r="J165">
        <v>0</v>
      </c>
      <c r="K165">
        <f t="shared" si="7"/>
        <v>0.49999999999999994</v>
      </c>
      <c r="L165" t="str">
        <f t="shared" si="8"/>
        <v>20-30k</v>
      </c>
    </row>
    <row r="166" spans="1:12" x14ac:dyDescent="0.3">
      <c r="A166" t="s">
        <v>75</v>
      </c>
      <c r="B166" t="str">
        <f t="shared" si="6"/>
        <v>Hero Splender Ismart</v>
      </c>
      <c r="C166">
        <v>2016</v>
      </c>
      <c r="D166">
        <v>0.45</v>
      </c>
      <c r="E166">
        <v>0.54</v>
      </c>
      <c r="F166">
        <v>14000</v>
      </c>
      <c r="G166" t="s">
        <v>10</v>
      </c>
      <c r="H166" t="s">
        <v>27</v>
      </c>
      <c r="I166" t="s">
        <v>12</v>
      </c>
      <c r="J166">
        <v>0</v>
      </c>
      <c r="K166">
        <f t="shared" si="7"/>
        <v>9.0000000000000024E-2</v>
      </c>
      <c r="L166" t="str">
        <f t="shared" si="8"/>
        <v>10-20k</v>
      </c>
    </row>
    <row r="167" spans="1:12" x14ac:dyDescent="0.3">
      <c r="A167" t="s">
        <v>76</v>
      </c>
      <c r="B167" t="str">
        <f t="shared" si="6"/>
        <v>Activa 3G</v>
      </c>
      <c r="C167">
        <v>2016</v>
      </c>
      <c r="D167">
        <v>0.45</v>
      </c>
      <c r="E167">
        <v>0.54</v>
      </c>
      <c r="F167">
        <v>500</v>
      </c>
      <c r="G167" t="s">
        <v>10</v>
      </c>
      <c r="H167" t="s">
        <v>27</v>
      </c>
      <c r="I167" t="s">
        <v>21</v>
      </c>
      <c r="J167">
        <v>0</v>
      </c>
      <c r="K167">
        <f t="shared" si="7"/>
        <v>9.0000000000000024E-2</v>
      </c>
      <c r="L167" t="str">
        <f t="shared" si="8"/>
        <v>0-10k</v>
      </c>
    </row>
    <row r="168" spans="1:12" x14ac:dyDescent="0.3">
      <c r="A168" t="s">
        <v>77</v>
      </c>
      <c r="B168" t="str">
        <f t="shared" si="6"/>
        <v>Hero Passion Pro</v>
      </c>
      <c r="C168">
        <v>2016</v>
      </c>
      <c r="D168">
        <v>0.45</v>
      </c>
      <c r="E168">
        <v>0.55000000000000004</v>
      </c>
      <c r="F168">
        <v>1000</v>
      </c>
      <c r="G168" t="s">
        <v>10</v>
      </c>
      <c r="H168" t="s">
        <v>27</v>
      </c>
      <c r="I168" t="s">
        <v>12</v>
      </c>
      <c r="J168">
        <v>0</v>
      </c>
      <c r="K168">
        <f t="shared" si="7"/>
        <v>0.10000000000000003</v>
      </c>
      <c r="L168" t="str">
        <f t="shared" si="8"/>
        <v>0-10k</v>
      </c>
    </row>
    <row r="169" spans="1:12" x14ac:dyDescent="0.3">
      <c r="A169" t="s">
        <v>58</v>
      </c>
      <c r="B169" t="str">
        <f t="shared" si="6"/>
        <v>Tvs Apache Rtr 160</v>
      </c>
      <c r="C169">
        <v>2014</v>
      </c>
      <c r="D169">
        <v>0.42</v>
      </c>
      <c r="E169">
        <v>0.81</v>
      </c>
      <c r="F169">
        <v>42000</v>
      </c>
      <c r="G169" t="s">
        <v>10</v>
      </c>
      <c r="H169" t="s">
        <v>27</v>
      </c>
      <c r="I169" t="s">
        <v>12</v>
      </c>
      <c r="J169">
        <v>0</v>
      </c>
      <c r="K169">
        <f t="shared" si="7"/>
        <v>0.39000000000000007</v>
      </c>
      <c r="L169" t="str">
        <f t="shared" si="8"/>
        <v>40-50k</v>
      </c>
    </row>
    <row r="170" spans="1:12" x14ac:dyDescent="0.3">
      <c r="A170" t="s">
        <v>78</v>
      </c>
      <c r="B170" t="str">
        <f t="shared" si="6"/>
        <v>Honda Cb Trigger</v>
      </c>
      <c r="C170">
        <v>2013</v>
      </c>
      <c r="D170">
        <v>0.42</v>
      </c>
      <c r="E170">
        <v>0.73</v>
      </c>
      <c r="F170">
        <v>12000</v>
      </c>
      <c r="G170" t="s">
        <v>10</v>
      </c>
      <c r="H170" t="s">
        <v>27</v>
      </c>
      <c r="I170" t="s">
        <v>12</v>
      </c>
      <c r="J170">
        <v>0</v>
      </c>
      <c r="K170">
        <f t="shared" si="7"/>
        <v>0.31</v>
      </c>
      <c r="L170" t="str">
        <f t="shared" si="8"/>
        <v>10-20k</v>
      </c>
    </row>
    <row r="171" spans="1:12" x14ac:dyDescent="0.3">
      <c r="A171" t="s">
        <v>75</v>
      </c>
      <c r="B171" t="str">
        <f t="shared" si="6"/>
        <v>Hero Splender Ismart</v>
      </c>
      <c r="C171">
        <v>2015</v>
      </c>
      <c r="D171">
        <v>0.4</v>
      </c>
      <c r="E171">
        <v>0.54</v>
      </c>
      <c r="F171">
        <v>14000</v>
      </c>
      <c r="G171" t="s">
        <v>10</v>
      </c>
      <c r="H171" t="s">
        <v>27</v>
      </c>
      <c r="I171" t="s">
        <v>12</v>
      </c>
      <c r="J171">
        <v>0</v>
      </c>
      <c r="K171">
        <f t="shared" si="7"/>
        <v>0.14000000000000001</v>
      </c>
      <c r="L171" t="str">
        <f t="shared" si="8"/>
        <v>10-20k</v>
      </c>
    </row>
    <row r="172" spans="1:12" x14ac:dyDescent="0.3">
      <c r="A172" t="s">
        <v>79</v>
      </c>
      <c r="B172" t="str">
        <f t="shared" si="6"/>
        <v xml:space="preserve">Yamaha Fz S </v>
      </c>
      <c r="C172">
        <v>2012</v>
      </c>
      <c r="D172">
        <v>0.4</v>
      </c>
      <c r="E172">
        <v>0.83</v>
      </c>
      <c r="F172">
        <v>5500</v>
      </c>
      <c r="G172" t="s">
        <v>10</v>
      </c>
      <c r="H172" t="s">
        <v>27</v>
      </c>
      <c r="I172" t="s">
        <v>12</v>
      </c>
      <c r="J172">
        <v>0</v>
      </c>
      <c r="K172">
        <f t="shared" si="7"/>
        <v>0.42999999999999994</v>
      </c>
      <c r="L172" t="str">
        <f t="shared" si="8"/>
        <v>0-10k</v>
      </c>
    </row>
    <row r="173" spans="1:12" x14ac:dyDescent="0.3">
      <c r="A173" t="s">
        <v>77</v>
      </c>
      <c r="B173" t="str">
        <f t="shared" si="6"/>
        <v>Hero Passion Pro</v>
      </c>
      <c r="C173">
        <v>2015</v>
      </c>
      <c r="D173">
        <v>0.4</v>
      </c>
      <c r="E173">
        <v>0.55000000000000004</v>
      </c>
      <c r="F173">
        <v>6700</v>
      </c>
      <c r="G173" t="s">
        <v>10</v>
      </c>
      <c r="H173" t="s">
        <v>27</v>
      </c>
      <c r="I173" t="s">
        <v>12</v>
      </c>
      <c r="J173">
        <v>0</v>
      </c>
      <c r="K173">
        <f t="shared" si="7"/>
        <v>0.15000000000000002</v>
      </c>
      <c r="L173" t="str">
        <f t="shared" si="8"/>
        <v>0-10k</v>
      </c>
    </row>
    <row r="174" spans="1:12" x14ac:dyDescent="0.3">
      <c r="A174" t="s">
        <v>80</v>
      </c>
      <c r="B174" t="str">
        <f t="shared" si="6"/>
        <v>Bajaj Pulsar 135 Ls</v>
      </c>
      <c r="C174">
        <v>2014</v>
      </c>
      <c r="D174">
        <v>0.4</v>
      </c>
      <c r="E174">
        <v>0.64</v>
      </c>
      <c r="F174">
        <v>13700</v>
      </c>
      <c r="G174" t="s">
        <v>10</v>
      </c>
      <c r="H174" t="s">
        <v>27</v>
      </c>
      <c r="I174" t="s">
        <v>12</v>
      </c>
      <c r="J174">
        <v>0</v>
      </c>
      <c r="K174">
        <f t="shared" si="7"/>
        <v>0.24</v>
      </c>
      <c r="L174" t="str">
        <f t="shared" si="8"/>
        <v>10-20k</v>
      </c>
    </row>
    <row r="175" spans="1:12" x14ac:dyDescent="0.3">
      <c r="A175" t="s">
        <v>81</v>
      </c>
      <c r="B175" t="str">
        <f t="shared" si="6"/>
        <v>Activa 4G</v>
      </c>
      <c r="C175">
        <v>2017</v>
      </c>
      <c r="D175">
        <v>0.4</v>
      </c>
      <c r="E175">
        <v>0.51</v>
      </c>
      <c r="F175">
        <v>1300</v>
      </c>
      <c r="G175" t="s">
        <v>10</v>
      </c>
      <c r="H175" t="s">
        <v>27</v>
      </c>
      <c r="I175" t="s">
        <v>21</v>
      </c>
      <c r="J175">
        <v>0</v>
      </c>
      <c r="K175">
        <f t="shared" si="7"/>
        <v>0.10999999999999999</v>
      </c>
      <c r="L175" t="str">
        <f t="shared" si="8"/>
        <v>0-10k</v>
      </c>
    </row>
    <row r="176" spans="1:12" x14ac:dyDescent="0.3">
      <c r="A176" t="s">
        <v>82</v>
      </c>
      <c r="B176" t="str">
        <f t="shared" si="6"/>
        <v>Honda Cb Unicorn</v>
      </c>
      <c r="C176">
        <v>2015</v>
      </c>
      <c r="D176">
        <v>0.38</v>
      </c>
      <c r="E176">
        <v>0.72</v>
      </c>
      <c r="F176">
        <v>38600</v>
      </c>
      <c r="G176" t="s">
        <v>10</v>
      </c>
      <c r="H176" t="s">
        <v>27</v>
      </c>
      <c r="I176" t="s">
        <v>12</v>
      </c>
      <c r="J176">
        <v>0</v>
      </c>
      <c r="K176">
        <f t="shared" si="7"/>
        <v>0.33999999999999997</v>
      </c>
      <c r="L176" t="str">
        <f t="shared" si="8"/>
        <v>30-40k</v>
      </c>
    </row>
    <row r="177" spans="1:12" x14ac:dyDescent="0.3">
      <c r="A177" t="s">
        <v>83</v>
      </c>
      <c r="B177" t="str">
        <f t="shared" si="6"/>
        <v>Hero Honda Cbz Extreme</v>
      </c>
      <c r="C177">
        <v>2011</v>
      </c>
      <c r="D177">
        <v>0.38</v>
      </c>
      <c r="E177">
        <v>0.78700000000000003</v>
      </c>
      <c r="F177">
        <v>75000</v>
      </c>
      <c r="G177" t="s">
        <v>10</v>
      </c>
      <c r="H177" t="s">
        <v>27</v>
      </c>
      <c r="I177" t="s">
        <v>12</v>
      </c>
      <c r="J177">
        <v>0</v>
      </c>
      <c r="K177">
        <f t="shared" si="7"/>
        <v>0.40700000000000003</v>
      </c>
      <c r="L177" t="str">
        <f t="shared" si="8"/>
        <v>70-80k</v>
      </c>
    </row>
    <row r="178" spans="1:12" x14ac:dyDescent="0.3">
      <c r="A178" t="s">
        <v>84</v>
      </c>
      <c r="B178" t="str">
        <f t="shared" si="6"/>
        <v>Honda Karizma</v>
      </c>
      <c r="C178">
        <v>2011</v>
      </c>
      <c r="D178">
        <v>0.35</v>
      </c>
      <c r="E178">
        <v>1.05</v>
      </c>
      <c r="F178">
        <v>30000</v>
      </c>
      <c r="G178" t="s">
        <v>10</v>
      </c>
      <c r="H178" t="s">
        <v>27</v>
      </c>
      <c r="I178" t="s">
        <v>12</v>
      </c>
      <c r="J178">
        <v>0</v>
      </c>
      <c r="K178">
        <f t="shared" si="7"/>
        <v>0.70000000000000007</v>
      </c>
      <c r="L178" t="str">
        <f t="shared" si="8"/>
        <v>20-30k</v>
      </c>
    </row>
    <row r="179" spans="1:12" x14ac:dyDescent="0.3">
      <c r="A179" t="s">
        <v>85</v>
      </c>
      <c r="B179" t="str">
        <f t="shared" si="6"/>
        <v>Honda Activa 125</v>
      </c>
      <c r="C179">
        <v>2016</v>
      </c>
      <c r="D179">
        <v>0.35</v>
      </c>
      <c r="E179">
        <v>0.56999999999999995</v>
      </c>
      <c r="F179">
        <v>24000</v>
      </c>
      <c r="G179" t="s">
        <v>10</v>
      </c>
      <c r="H179" t="s">
        <v>27</v>
      </c>
      <c r="I179" t="s">
        <v>21</v>
      </c>
      <c r="J179">
        <v>0</v>
      </c>
      <c r="K179">
        <f t="shared" si="7"/>
        <v>0.21999999999999997</v>
      </c>
      <c r="L179" t="str">
        <f t="shared" si="8"/>
        <v>20-30k</v>
      </c>
    </row>
    <row r="180" spans="1:12" x14ac:dyDescent="0.3">
      <c r="A180" t="s">
        <v>86</v>
      </c>
      <c r="B180" t="str">
        <f t="shared" si="6"/>
        <v>Tvs Jupyter</v>
      </c>
      <c r="C180">
        <v>2014</v>
      </c>
      <c r="D180">
        <v>0.35</v>
      </c>
      <c r="E180">
        <v>0.52</v>
      </c>
      <c r="F180">
        <v>19000</v>
      </c>
      <c r="G180" t="s">
        <v>10</v>
      </c>
      <c r="H180" t="s">
        <v>27</v>
      </c>
      <c r="I180" t="s">
        <v>21</v>
      </c>
      <c r="J180">
        <v>0</v>
      </c>
      <c r="K180">
        <f t="shared" si="7"/>
        <v>0.17000000000000004</v>
      </c>
      <c r="L180" t="str">
        <f t="shared" si="8"/>
        <v>10-20k</v>
      </c>
    </row>
    <row r="181" spans="1:12" x14ac:dyDescent="0.3">
      <c r="A181" t="s">
        <v>84</v>
      </c>
      <c r="B181" t="str">
        <f t="shared" si="6"/>
        <v>Honda Karizma</v>
      </c>
      <c r="C181">
        <v>2010</v>
      </c>
      <c r="D181">
        <v>0.31</v>
      </c>
      <c r="E181">
        <v>1.05</v>
      </c>
      <c r="F181">
        <v>213000</v>
      </c>
      <c r="G181" t="s">
        <v>10</v>
      </c>
      <c r="H181" t="s">
        <v>27</v>
      </c>
      <c r="I181" t="s">
        <v>12</v>
      </c>
      <c r="J181">
        <v>0</v>
      </c>
      <c r="K181">
        <f t="shared" si="7"/>
        <v>0.74</v>
      </c>
      <c r="L181" t="str">
        <f t="shared" si="8"/>
        <v>2-5L</v>
      </c>
    </row>
    <row r="182" spans="1:12" x14ac:dyDescent="0.3">
      <c r="A182" t="s">
        <v>87</v>
      </c>
      <c r="B182" t="str">
        <f t="shared" si="6"/>
        <v>Hero Honda Passion Pro</v>
      </c>
      <c r="C182">
        <v>2012</v>
      </c>
      <c r="D182">
        <v>0.3</v>
      </c>
      <c r="E182">
        <v>0.51</v>
      </c>
      <c r="F182">
        <v>60000</v>
      </c>
      <c r="G182" t="s">
        <v>10</v>
      </c>
      <c r="H182" t="s">
        <v>27</v>
      </c>
      <c r="I182" t="s">
        <v>12</v>
      </c>
      <c r="J182">
        <v>0</v>
      </c>
      <c r="K182">
        <f t="shared" si="7"/>
        <v>0.21000000000000002</v>
      </c>
      <c r="L182" t="str">
        <f t="shared" si="8"/>
        <v>50-60k</v>
      </c>
    </row>
    <row r="183" spans="1:12" x14ac:dyDescent="0.3">
      <c r="A183" t="s">
        <v>88</v>
      </c>
      <c r="B183" t="str">
        <f t="shared" si="6"/>
        <v>Hero Splender Plus</v>
      </c>
      <c r="C183">
        <v>2016</v>
      </c>
      <c r="D183">
        <v>0.3</v>
      </c>
      <c r="E183">
        <v>0.48</v>
      </c>
      <c r="F183">
        <v>50000</v>
      </c>
      <c r="G183" t="s">
        <v>10</v>
      </c>
      <c r="H183" t="s">
        <v>27</v>
      </c>
      <c r="I183" t="s">
        <v>12</v>
      </c>
      <c r="J183">
        <v>0</v>
      </c>
      <c r="K183">
        <f t="shared" si="7"/>
        <v>0.18</v>
      </c>
      <c r="L183" t="str">
        <f t="shared" si="8"/>
        <v>40-50k</v>
      </c>
    </row>
    <row r="184" spans="1:12" x14ac:dyDescent="0.3">
      <c r="A184" t="s">
        <v>89</v>
      </c>
      <c r="B184" t="str">
        <f t="shared" si="6"/>
        <v>Honda Cb Shine</v>
      </c>
      <c r="C184">
        <v>2013</v>
      </c>
      <c r="D184">
        <v>0.3</v>
      </c>
      <c r="E184">
        <v>0.57999999999999996</v>
      </c>
      <c r="F184">
        <v>30000</v>
      </c>
      <c r="G184" t="s">
        <v>10</v>
      </c>
      <c r="H184" t="s">
        <v>27</v>
      </c>
      <c r="I184" t="s">
        <v>12</v>
      </c>
      <c r="J184">
        <v>0</v>
      </c>
      <c r="K184">
        <f t="shared" si="7"/>
        <v>0.27999999999999997</v>
      </c>
      <c r="L184" t="str">
        <f t="shared" si="8"/>
        <v>20-30k</v>
      </c>
    </row>
    <row r="185" spans="1:12" x14ac:dyDescent="0.3">
      <c r="A185" t="s">
        <v>90</v>
      </c>
      <c r="B185" t="str">
        <f t="shared" si="6"/>
        <v>Bajaj Discover 100</v>
      </c>
      <c r="C185">
        <v>2013</v>
      </c>
      <c r="D185">
        <v>0.27</v>
      </c>
      <c r="E185">
        <v>0.47</v>
      </c>
      <c r="F185">
        <v>21000</v>
      </c>
      <c r="G185" t="s">
        <v>10</v>
      </c>
      <c r="H185" t="s">
        <v>27</v>
      </c>
      <c r="I185" t="s">
        <v>12</v>
      </c>
      <c r="J185">
        <v>0</v>
      </c>
      <c r="K185">
        <f t="shared" si="7"/>
        <v>0.19999999999999996</v>
      </c>
      <c r="L185" t="str">
        <f t="shared" si="8"/>
        <v>20-30k</v>
      </c>
    </row>
    <row r="186" spans="1:12" x14ac:dyDescent="0.3">
      <c r="A186" t="s">
        <v>59</v>
      </c>
      <c r="B186" t="str">
        <f t="shared" si="6"/>
        <v>Bajaj Pulsar 150</v>
      </c>
      <c r="C186">
        <v>2008</v>
      </c>
      <c r="D186">
        <v>0.25</v>
      </c>
      <c r="E186">
        <v>0.75</v>
      </c>
      <c r="F186">
        <v>26000</v>
      </c>
      <c r="G186" t="s">
        <v>10</v>
      </c>
      <c r="H186" t="s">
        <v>27</v>
      </c>
      <c r="I186" t="s">
        <v>12</v>
      </c>
      <c r="J186">
        <v>1</v>
      </c>
      <c r="K186">
        <f t="shared" si="7"/>
        <v>0.5</v>
      </c>
      <c r="L186" t="str">
        <f t="shared" si="8"/>
        <v>20-30k</v>
      </c>
    </row>
    <row r="187" spans="1:12" x14ac:dyDescent="0.3">
      <c r="A187" t="s">
        <v>91</v>
      </c>
      <c r="B187" t="str">
        <f t="shared" si="6"/>
        <v>Suzuki Access 125</v>
      </c>
      <c r="C187">
        <v>2008</v>
      </c>
      <c r="D187">
        <v>0.25</v>
      </c>
      <c r="E187">
        <v>0.57999999999999996</v>
      </c>
      <c r="F187">
        <v>1900</v>
      </c>
      <c r="G187" t="s">
        <v>10</v>
      </c>
      <c r="H187" t="s">
        <v>27</v>
      </c>
      <c r="I187" t="s">
        <v>21</v>
      </c>
      <c r="J187">
        <v>0</v>
      </c>
      <c r="K187">
        <f t="shared" si="7"/>
        <v>0.32999999999999996</v>
      </c>
      <c r="L187" t="str">
        <f t="shared" si="8"/>
        <v>0-10k</v>
      </c>
    </row>
    <row r="188" spans="1:12" x14ac:dyDescent="0.3">
      <c r="A188" t="s">
        <v>92</v>
      </c>
      <c r="B188" t="str">
        <f t="shared" si="6"/>
        <v>Tvs Wego</v>
      </c>
      <c r="C188">
        <v>2010</v>
      </c>
      <c r="D188">
        <v>0.25</v>
      </c>
      <c r="E188">
        <v>0.52</v>
      </c>
      <c r="F188">
        <v>22000</v>
      </c>
      <c r="G188" t="s">
        <v>10</v>
      </c>
      <c r="H188" t="s">
        <v>27</v>
      </c>
      <c r="I188" t="s">
        <v>21</v>
      </c>
      <c r="J188">
        <v>0</v>
      </c>
      <c r="K188">
        <f t="shared" si="7"/>
        <v>0.27</v>
      </c>
      <c r="L188" t="str">
        <f t="shared" si="8"/>
        <v>20-30k</v>
      </c>
    </row>
    <row r="189" spans="1:12" x14ac:dyDescent="0.3">
      <c r="A189" t="s">
        <v>93</v>
      </c>
      <c r="B189" t="str">
        <f t="shared" si="6"/>
        <v>Honda Cb Twister</v>
      </c>
      <c r="C189">
        <v>2013</v>
      </c>
      <c r="D189">
        <v>0.25</v>
      </c>
      <c r="E189">
        <v>0.51</v>
      </c>
      <c r="F189">
        <v>32000</v>
      </c>
      <c r="G189" t="s">
        <v>10</v>
      </c>
      <c r="H189" t="s">
        <v>27</v>
      </c>
      <c r="I189" t="s">
        <v>12</v>
      </c>
      <c r="J189">
        <v>0</v>
      </c>
      <c r="K189">
        <f t="shared" si="7"/>
        <v>0.26</v>
      </c>
      <c r="L189" t="str">
        <f t="shared" si="8"/>
        <v>30-40k</v>
      </c>
    </row>
    <row r="190" spans="1:12" x14ac:dyDescent="0.3">
      <c r="A190" t="s">
        <v>94</v>
      </c>
      <c r="B190" t="str">
        <f t="shared" si="6"/>
        <v>Hero Glamour</v>
      </c>
      <c r="C190">
        <v>2013</v>
      </c>
      <c r="D190">
        <v>0.25</v>
      </c>
      <c r="E190">
        <v>0.56999999999999995</v>
      </c>
      <c r="F190">
        <v>18000</v>
      </c>
      <c r="G190" t="s">
        <v>10</v>
      </c>
      <c r="H190" t="s">
        <v>27</v>
      </c>
      <c r="I190" t="s">
        <v>12</v>
      </c>
      <c r="J190">
        <v>0</v>
      </c>
      <c r="K190">
        <f t="shared" si="7"/>
        <v>0.31999999999999995</v>
      </c>
      <c r="L190" t="str">
        <f t="shared" si="8"/>
        <v>10-20k</v>
      </c>
    </row>
    <row r="191" spans="1:12" x14ac:dyDescent="0.3">
      <c r="A191" t="s">
        <v>95</v>
      </c>
      <c r="B191" t="str">
        <f t="shared" si="6"/>
        <v>Hero Super Splendor</v>
      </c>
      <c r="C191">
        <v>2005</v>
      </c>
      <c r="D191">
        <v>0.2</v>
      </c>
      <c r="E191">
        <v>0.56999999999999995</v>
      </c>
      <c r="F191">
        <v>55000</v>
      </c>
      <c r="G191" t="s">
        <v>10</v>
      </c>
      <c r="H191" t="s">
        <v>27</v>
      </c>
      <c r="I191" t="s">
        <v>12</v>
      </c>
      <c r="J191">
        <v>0</v>
      </c>
      <c r="K191">
        <f t="shared" si="7"/>
        <v>0.36999999999999994</v>
      </c>
      <c r="L191" t="str">
        <f t="shared" si="8"/>
        <v>50-60k</v>
      </c>
    </row>
    <row r="192" spans="1:12" x14ac:dyDescent="0.3">
      <c r="A192" t="s">
        <v>59</v>
      </c>
      <c r="B192" t="str">
        <f t="shared" si="6"/>
        <v>Bajaj Pulsar 150</v>
      </c>
      <c r="C192">
        <v>2008</v>
      </c>
      <c r="D192">
        <v>0.2</v>
      </c>
      <c r="E192">
        <v>0.75</v>
      </c>
      <c r="F192">
        <v>60000</v>
      </c>
      <c r="G192" t="s">
        <v>10</v>
      </c>
      <c r="H192" t="s">
        <v>27</v>
      </c>
      <c r="I192" t="s">
        <v>12</v>
      </c>
      <c r="J192">
        <v>0</v>
      </c>
      <c r="K192">
        <f t="shared" si="7"/>
        <v>0.55000000000000004</v>
      </c>
      <c r="L192" t="str">
        <f t="shared" si="8"/>
        <v>50-60k</v>
      </c>
    </row>
    <row r="193" spans="1:12" x14ac:dyDescent="0.3">
      <c r="A193" t="s">
        <v>96</v>
      </c>
      <c r="B193" t="str">
        <f t="shared" si="6"/>
        <v>Bajaj Discover 125</v>
      </c>
      <c r="C193">
        <v>2012</v>
      </c>
      <c r="D193">
        <v>0.2</v>
      </c>
      <c r="E193">
        <v>0.56999999999999995</v>
      </c>
      <c r="F193">
        <v>25000</v>
      </c>
      <c r="G193" t="s">
        <v>10</v>
      </c>
      <c r="H193" t="s">
        <v>27</v>
      </c>
      <c r="I193" t="s">
        <v>12</v>
      </c>
      <c r="J193">
        <v>1</v>
      </c>
      <c r="K193">
        <f t="shared" si="7"/>
        <v>0.36999999999999994</v>
      </c>
      <c r="L193" t="str">
        <f t="shared" si="8"/>
        <v>20-30k</v>
      </c>
    </row>
    <row r="194" spans="1:12" x14ac:dyDescent="0.3">
      <c r="A194" t="s">
        <v>97</v>
      </c>
      <c r="B194" t="str">
        <f t="shared" si="6"/>
        <v>Hero Hunk</v>
      </c>
      <c r="C194">
        <v>2007</v>
      </c>
      <c r="D194">
        <v>0.2</v>
      </c>
      <c r="E194">
        <v>0.75</v>
      </c>
      <c r="F194">
        <v>49000</v>
      </c>
      <c r="G194" t="s">
        <v>10</v>
      </c>
      <c r="H194" t="s">
        <v>27</v>
      </c>
      <c r="I194" t="s">
        <v>12</v>
      </c>
      <c r="J194">
        <v>1</v>
      </c>
      <c r="K194">
        <f t="shared" si="7"/>
        <v>0.55000000000000004</v>
      </c>
      <c r="L194" t="str">
        <f t="shared" si="8"/>
        <v>40-50k</v>
      </c>
    </row>
    <row r="195" spans="1:12" x14ac:dyDescent="0.3">
      <c r="A195" t="s">
        <v>98</v>
      </c>
      <c r="B195" t="str">
        <f t="shared" ref="B195:B257" si="9">PROPER(A195)</f>
        <v>Hero  Ignitor Disc</v>
      </c>
      <c r="C195">
        <v>2013</v>
      </c>
      <c r="D195">
        <v>0.2</v>
      </c>
      <c r="E195">
        <v>0.65</v>
      </c>
      <c r="F195">
        <v>24000</v>
      </c>
      <c r="G195" t="s">
        <v>10</v>
      </c>
      <c r="H195" t="s">
        <v>27</v>
      </c>
      <c r="I195" t="s">
        <v>12</v>
      </c>
      <c r="J195">
        <v>1</v>
      </c>
      <c r="K195">
        <f t="shared" ref="K195:K257" si="10">E195-D195</f>
        <v>0.45</v>
      </c>
      <c r="L195" t="str">
        <f t="shared" ref="L195:L257" si="11">IF(F195&lt;=10000,"0-10k",IF(F195&lt;=20000,"10-20k",IF(F195&lt;=30000,"20-30k",IF(F195&lt;=40000,"30-40k",IF(F195&lt;=50000,"40-50k",IF(F195&lt;=60000,"50-60k",IF(F195&lt;=70000,"60-70k",IF(F195&lt;=80000,"70-80k",IF(F195&lt;=90000,"80-90k",IF(F195&lt;=100000,"90-100k",IF(F195&lt;=200000,"1-2L",IF(F195&lt;=500000,"2-5L"))))))))))))</f>
        <v>20-30k</v>
      </c>
    </row>
    <row r="196" spans="1:12" x14ac:dyDescent="0.3">
      <c r="A196" t="s">
        <v>99</v>
      </c>
      <c r="B196" t="str">
        <f t="shared" si="9"/>
        <v>Hero  Cbz Xtreme</v>
      </c>
      <c r="C196">
        <v>2008</v>
      </c>
      <c r="D196">
        <v>0.2</v>
      </c>
      <c r="E196">
        <v>0.78700000000000003</v>
      </c>
      <c r="F196">
        <v>50000</v>
      </c>
      <c r="G196" t="s">
        <v>10</v>
      </c>
      <c r="H196" t="s">
        <v>27</v>
      </c>
      <c r="I196" t="s">
        <v>12</v>
      </c>
      <c r="J196">
        <v>0</v>
      </c>
      <c r="K196">
        <f t="shared" si="10"/>
        <v>0.58699999999999997</v>
      </c>
      <c r="L196" t="str">
        <f t="shared" si="11"/>
        <v>40-50k</v>
      </c>
    </row>
    <row r="197" spans="1:12" x14ac:dyDescent="0.3">
      <c r="A197" t="s">
        <v>100</v>
      </c>
      <c r="B197" t="str">
        <f t="shared" si="9"/>
        <v>Bajaj  Ct 100</v>
      </c>
      <c r="C197">
        <v>2015</v>
      </c>
      <c r="D197">
        <v>0.18</v>
      </c>
      <c r="E197">
        <v>0.32</v>
      </c>
      <c r="F197">
        <v>35000</v>
      </c>
      <c r="G197" t="s">
        <v>10</v>
      </c>
      <c r="H197" t="s">
        <v>27</v>
      </c>
      <c r="I197" t="s">
        <v>12</v>
      </c>
      <c r="J197">
        <v>0</v>
      </c>
      <c r="K197">
        <f t="shared" si="10"/>
        <v>0.14000000000000001</v>
      </c>
      <c r="L197" t="str">
        <f t="shared" si="11"/>
        <v>30-40k</v>
      </c>
    </row>
    <row r="198" spans="1:12" x14ac:dyDescent="0.3">
      <c r="A198" t="s">
        <v>93</v>
      </c>
      <c r="B198" t="str">
        <f t="shared" si="9"/>
        <v>Honda Cb Twister</v>
      </c>
      <c r="C198">
        <v>2010</v>
      </c>
      <c r="D198">
        <v>0.16</v>
      </c>
      <c r="E198">
        <v>0.51</v>
      </c>
      <c r="F198">
        <v>33000</v>
      </c>
      <c r="G198" t="s">
        <v>10</v>
      </c>
      <c r="H198" t="s">
        <v>27</v>
      </c>
      <c r="I198" t="s">
        <v>12</v>
      </c>
      <c r="J198">
        <v>0</v>
      </c>
      <c r="K198">
        <f t="shared" si="10"/>
        <v>0.35</v>
      </c>
      <c r="L198" t="str">
        <f t="shared" si="11"/>
        <v>30-40k</v>
      </c>
    </row>
    <row r="199" spans="1:12" x14ac:dyDescent="0.3">
      <c r="A199" t="s">
        <v>96</v>
      </c>
      <c r="B199" t="str">
        <f t="shared" si="9"/>
        <v>Bajaj Discover 125</v>
      </c>
      <c r="C199">
        <v>2011</v>
      </c>
      <c r="D199">
        <v>0.15</v>
      </c>
      <c r="E199">
        <v>0.56999999999999995</v>
      </c>
      <c r="F199">
        <v>35000</v>
      </c>
      <c r="G199" t="s">
        <v>10</v>
      </c>
      <c r="H199" t="s">
        <v>27</v>
      </c>
      <c r="I199" t="s">
        <v>12</v>
      </c>
      <c r="J199">
        <v>1</v>
      </c>
      <c r="K199">
        <f t="shared" si="10"/>
        <v>0.41999999999999993</v>
      </c>
      <c r="L199" t="str">
        <f t="shared" si="11"/>
        <v>30-40k</v>
      </c>
    </row>
    <row r="200" spans="1:12" x14ac:dyDescent="0.3">
      <c r="A200" t="s">
        <v>89</v>
      </c>
      <c r="B200" t="str">
        <f t="shared" si="9"/>
        <v>Honda Cb Shine</v>
      </c>
      <c r="C200">
        <v>2007</v>
      </c>
      <c r="D200">
        <v>0.12</v>
      </c>
      <c r="E200">
        <v>0.57999999999999996</v>
      </c>
      <c r="F200">
        <v>53000</v>
      </c>
      <c r="G200" t="s">
        <v>10</v>
      </c>
      <c r="H200" t="s">
        <v>27</v>
      </c>
      <c r="I200" t="s">
        <v>12</v>
      </c>
      <c r="J200">
        <v>0</v>
      </c>
      <c r="K200">
        <f t="shared" si="10"/>
        <v>0.45999999999999996</v>
      </c>
      <c r="L200" t="str">
        <f t="shared" si="11"/>
        <v>50-60k</v>
      </c>
    </row>
    <row r="201" spans="1:12" x14ac:dyDescent="0.3">
      <c r="A201" t="s">
        <v>59</v>
      </c>
      <c r="B201" t="str">
        <f t="shared" si="9"/>
        <v>Bajaj Pulsar 150</v>
      </c>
      <c r="C201">
        <v>2006</v>
      </c>
      <c r="D201">
        <v>0.1</v>
      </c>
      <c r="E201">
        <v>0.75</v>
      </c>
      <c r="F201">
        <v>92233</v>
      </c>
      <c r="G201" t="s">
        <v>10</v>
      </c>
      <c r="H201" t="s">
        <v>27</v>
      </c>
      <c r="I201" t="s">
        <v>12</v>
      </c>
      <c r="J201">
        <v>0</v>
      </c>
      <c r="K201">
        <f t="shared" si="10"/>
        <v>0.65</v>
      </c>
      <c r="L201" t="str">
        <f t="shared" si="11"/>
        <v>90-100k</v>
      </c>
    </row>
    <row r="202" spans="1:12" x14ac:dyDescent="0.3">
      <c r="A202" t="s">
        <v>101</v>
      </c>
      <c r="B202" t="str">
        <f t="shared" si="9"/>
        <v>I20</v>
      </c>
      <c r="C202">
        <v>2010</v>
      </c>
      <c r="D202">
        <v>3.25</v>
      </c>
      <c r="E202">
        <v>6.79</v>
      </c>
      <c r="F202">
        <v>58000</v>
      </c>
      <c r="G202" t="s">
        <v>14</v>
      </c>
      <c r="H202" t="s">
        <v>11</v>
      </c>
      <c r="I202" t="s">
        <v>12</v>
      </c>
      <c r="J202">
        <v>1</v>
      </c>
      <c r="K202">
        <f t="shared" si="10"/>
        <v>3.54</v>
      </c>
      <c r="L202" t="str">
        <f t="shared" si="11"/>
        <v>50-60k</v>
      </c>
    </row>
    <row r="203" spans="1:12" x14ac:dyDescent="0.3">
      <c r="A203" t="s">
        <v>102</v>
      </c>
      <c r="B203" t="str">
        <f t="shared" si="9"/>
        <v>Grand I10</v>
      </c>
      <c r="C203">
        <v>2015</v>
      </c>
      <c r="D203">
        <v>4.4000000000000004</v>
      </c>
      <c r="E203">
        <v>5.7</v>
      </c>
      <c r="F203">
        <v>28200</v>
      </c>
      <c r="G203" t="s">
        <v>10</v>
      </c>
      <c r="H203" t="s">
        <v>11</v>
      </c>
      <c r="I203" t="s">
        <v>12</v>
      </c>
      <c r="J203">
        <v>0</v>
      </c>
      <c r="K203">
        <f t="shared" si="10"/>
        <v>1.2999999999999998</v>
      </c>
      <c r="L203" t="str">
        <f t="shared" si="11"/>
        <v>20-30k</v>
      </c>
    </row>
    <row r="204" spans="1:12" x14ac:dyDescent="0.3">
      <c r="A204" t="s">
        <v>103</v>
      </c>
      <c r="B204" t="str">
        <f t="shared" si="9"/>
        <v>I10</v>
      </c>
      <c r="C204">
        <v>2011</v>
      </c>
      <c r="D204">
        <v>2.95</v>
      </c>
      <c r="E204">
        <v>4.5999999999999996</v>
      </c>
      <c r="F204">
        <v>53460</v>
      </c>
      <c r="G204" t="s">
        <v>10</v>
      </c>
      <c r="H204" t="s">
        <v>11</v>
      </c>
      <c r="I204" t="s">
        <v>12</v>
      </c>
      <c r="J204">
        <v>0</v>
      </c>
      <c r="K204">
        <f t="shared" si="10"/>
        <v>1.6499999999999995</v>
      </c>
      <c r="L204" t="str">
        <f t="shared" si="11"/>
        <v>50-60k</v>
      </c>
    </row>
    <row r="205" spans="1:12" x14ac:dyDescent="0.3">
      <c r="A205" t="s">
        <v>104</v>
      </c>
      <c r="B205" t="str">
        <f t="shared" si="9"/>
        <v>Eon</v>
      </c>
      <c r="C205">
        <v>2015</v>
      </c>
      <c r="D205">
        <v>2.75</v>
      </c>
      <c r="E205">
        <v>4.43</v>
      </c>
      <c r="F205">
        <v>28282</v>
      </c>
      <c r="G205" t="s">
        <v>10</v>
      </c>
      <c r="H205" t="s">
        <v>11</v>
      </c>
      <c r="I205" t="s">
        <v>12</v>
      </c>
      <c r="J205">
        <v>0</v>
      </c>
      <c r="K205">
        <f t="shared" si="10"/>
        <v>1.6799999999999997</v>
      </c>
      <c r="L205" t="str">
        <f t="shared" si="11"/>
        <v>20-30k</v>
      </c>
    </row>
    <row r="206" spans="1:12" x14ac:dyDescent="0.3">
      <c r="A206" t="s">
        <v>102</v>
      </c>
      <c r="B206" t="str">
        <f t="shared" si="9"/>
        <v>Grand I10</v>
      </c>
      <c r="C206">
        <v>2016</v>
      </c>
      <c r="D206">
        <v>5.25</v>
      </c>
      <c r="E206">
        <v>5.7</v>
      </c>
      <c r="F206">
        <v>3493</v>
      </c>
      <c r="G206" t="s">
        <v>10</v>
      </c>
      <c r="H206" t="s">
        <v>11</v>
      </c>
      <c r="I206" t="s">
        <v>12</v>
      </c>
      <c r="J206">
        <v>1</v>
      </c>
      <c r="K206">
        <f t="shared" si="10"/>
        <v>0.45000000000000018</v>
      </c>
      <c r="L206" t="str">
        <f t="shared" si="11"/>
        <v>0-10k</v>
      </c>
    </row>
    <row r="207" spans="1:12" x14ac:dyDescent="0.3">
      <c r="A207" t="s">
        <v>105</v>
      </c>
      <c r="B207" t="str">
        <f t="shared" si="9"/>
        <v>Xcent</v>
      </c>
      <c r="C207">
        <v>2017</v>
      </c>
      <c r="D207">
        <v>5.75</v>
      </c>
      <c r="E207">
        <v>7.13</v>
      </c>
      <c r="F207">
        <v>12479</v>
      </c>
      <c r="G207" t="s">
        <v>10</v>
      </c>
      <c r="H207" t="s">
        <v>11</v>
      </c>
      <c r="I207" t="s">
        <v>12</v>
      </c>
      <c r="J207">
        <v>0</v>
      </c>
      <c r="K207">
        <f t="shared" si="10"/>
        <v>1.38</v>
      </c>
      <c r="L207" t="str">
        <f t="shared" si="11"/>
        <v>10-20k</v>
      </c>
    </row>
    <row r="208" spans="1:12" x14ac:dyDescent="0.3">
      <c r="A208" t="s">
        <v>102</v>
      </c>
      <c r="B208" t="str">
        <f t="shared" si="9"/>
        <v>Grand I10</v>
      </c>
      <c r="C208">
        <v>2015</v>
      </c>
      <c r="D208">
        <v>5.15</v>
      </c>
      <c r="E208">
        <v>5.7</v>
      </c>
      <c r="F208">
        <v>34797</v>
      </c>
      <c r="G208" t="s">
        <v>10</v>
      </c>
      <c r="H208" t="s">
        <v>11</v>
      </c>
      <c r="I208" t="s">
        <v>21</v>
      </c>
      <c r="J208">
        <v>0</v>
      </c>
      <c r="K208">
        <f t="shared" si="10"/>
        <v>0.54999999999999982</v>
      </c>
      <c r="L208" t="str">
        <f t="shared" si="11"/>
        <v>30-40k</v>
      </c>
    </row>
    <row r="209" spans="1:12" x14ac:dyDescent="0.3">
      <c r="A209" t="s">
        <v>101</v>
      </c>
      <c r="B209" t="str">
        <f t="shared" si="9"/>
        <v>I20</v>
      </c>
      <c r="C209">
        <v>2017</v>
      </c>
      <c r="D209">
        <v>7.9</v>
      </c>
      <c r="E209">
        <v>8.1</v>
      </c>
      <c r="F209">
        <v>3435</v>
      </c>
      <c r="G209" t="s">
        <v>10</v>
      </c>
      <c r="H209" t="s">
        <v>11</v>
      </c>
      <c r="I209" t="s">
        <v>12</v>
      </c>
      <c r="J209">
        <v>0</v>
      </c>
      <c r="K209">
        <f t="shared" si="10"/>
        <v>0.19999999999999929</v>
      </c>
      <c r="L209" t="str">
        <f t="shared" si="11"/>
        <v>0-10k</v>
      </c>
    </row>
    <row r="210" spans="1:12" x14ac:dyDescent="0.3">
      <c r="A210" t="s">
        <v>102</v>
      </c>
      <c r="B210" t="str">
        <f t="shared" si="9"/>
        <v>Grand I10</v>
      </c>
      <c r="C210">
        <v>2015</v>
      </c>
      <c r="D210">
        <v>4.8499999999999996</v>
      </c>
      <c r="E210">
        <v>5.7</v>
      </c>
      <c r="F210">
        <v>21125</v>
      </c>
      <c r="G210" t="s">
        <v>14</v>
      </c>
      <c r="H210" t="s">
        <v>11</v>
      </c>
      <c r="I210" t="s">
        <v>12</v>
      </c>
      <c r="J210">
        <v>0</v>
      </c>
      <c r="K210">
        <f t="shared" si="10"/>
        <v>0.85000000000000053</v>
      </c>
      <c r="L210" t="str">
        <f t="shared" si="11"/>
        <v>20-30k</v>
      </c>
    </row>
    <row r="211" spans="1:12" x14ac:dyDescent="0.3">
      <c r="A211" t="s">
        <v>103</v>
      </c>
      <c r="B211" t="str">
        <f t="shared" si="9"/>
        <v>I10</v>
      </c>
      <c r="C211">
        <v>2012</v>
      </c>
      <c r="D211">
        <v>3.1</v>
      </c>
      <c r="E211">
        <v>4.5999999999999996</v>
      </c>
      <c r="F211">
        <v>35775</v>
      </c>
      <c r="G211" t="s">
        <v>10</v>
      </c>
      <c r="H211" t="s">
        <v>11</v>
      </c>
      <c r="I211" t="s">
        <v>12</v>
      </c>
      <c r="J211">
        <v>0</v>
      </c>
      <c r="K211">
        <f t="shared" si="10"/>
        <v>1.4999999999999996</v>
      </c>
      <c r="L211" t="str">
        <f t="shared" si="11"/>
        <v>30-40k</v>
      </c>
    </row>
    <row r="212" spans="1:12" x14ac:dyDescent="0.3">
      <c r="A212" t="s">
        <v>106</v>
      </c>
      <c r="B212" t="str">
        <f t="shared" si="9"/>
        <v>Elantra</v>
      </c>
      <c r="C212">
        <v>2015</v>
      </c>
      <c r="D212">
        <v>11.75</v>
      </c>
      <c r="E212">
        <v>14.79</v>
      </c>
      <c r="F212">
        <v>43535</v>
      </c>
      <c r="G212" t="s">
        <v>14</v>
      </c>
      <c r="H212" t="s">
        <v>11</v>
      </c>
      <c r="I212" t="s">
        <v>12</v>
      </c>
      <c r="J212">
        <v>0</v>
      </c>
      <c r="K212">
        <f t="shared" si="10"/>
        <v>3.0399999999999991</v>
      </c>
      <c r="L212" t="str">
        <f t="shared" si="11"/>
        <v>40-50k</v>
      </c>
    </row>
    <row r="213" spans="1:12" x14ac:dyDescent="0.3">
      <c r="A213" t="s">
        <v>107</v>
      </c>
      <c r="B213" t="str">
        <f t="shared" si="9"/>
        <v>Creta</v>
      </c>
      <c r="C213">
        <v>2016</v>
      </c>
      <c r="D213">
        <v>11.25</v>
      </c>
      <c r="E213">
        <v>13.6</v>
      </c>
      <c r="F213">
        <v>22671</v>
      </c>
      <c r="G213" t="s">
        <v>10</v>
      </c>
      <c r="H213" t="s">
        <v>11</v>
      </c>
      <c r="I213" t="s">
        <v>12</v>
      </c>
      <c r="J213">
        <v>0</v>
      </c>
      <c r="K213">
        <f t="shared" si="10"/>
        <v>2.3499999999999996</v>
      </c>
      <c r="L213" t="str">
        <f t="shared" si="11"/>
        <v>20-30k</v>
      </c>
    </row>
    <row r="214" spans="1:12" x14ac:dyDescent="0.3">
      <c r="A214" t="s">
        <v>101</v>
      </c>
      <c r="B214" t="str">
        <f t="shared" si="9"/>
        <v>I20</v>
      </c>
      <c r="C214">
        <v>2011</v>
      </c>
      <c r="D214">
        <v>2.9</v>
      </c>
      <c r="E214">
        <v>6.79</v>
      </c>
      <c r="F214">
        <v>31604</v>
      </c>
      <c r="G214" t="s">
        <v>10</v>
      </c>
      <c r="H214" t="s">
        <v>11</v>
      </c>
      <c r="I214" t="s">
        <v>12</v>
      </c>
      <c r="J214">
        <v>0</v>
      </c>
      <c r="K214">
        <f t="shared" si="10"/>
        <v>3.89</v>
      </c>
      <c r="L214" t="str">
        <f t="shared" si="11"/>
        <v>30-40k</v>
      </c>
    </row>
    <row r="215" spans="1:12" x14ac:dyDescent="0.3">
      <c r="A215" t="s">
        <v>102</v>
      </c>
      <c r="B215" t="str">
        <f t="shared" si="9"/>
        <v>Grand I10</v>
      </c>
      <c r="C215">
        <v>2017</v>
      </c>
      <c r="D215">
        <v>5.25</v>
      </c>
      <c r="E215">
        <v>5.7</v>
      </c>
      <c r="F215">
        <v>20114</v>
      </c>
      <c r="G215" t="s">
        <v>10</v>
      </c>
      <c r="H215" t="s">
        <v>11</v>
      </c>
      <c r="I215" t="s">
        <v>12</v>
      </c>
      <c r="J215">
        <v>0</v>
      </c>
      <c r="K215">
        <f t="shared" si="10"/>
        <v>0.45000000000000018</v>
      </c>
      <c r="L215" t="str">
        <f t="shared" si="11"/>
        <v>20-30k</v>
      </c>
    </row>
    <row r="216" spans="1:12" x14ac:dyDescent="0.3">
      <c r="A216" t="s">
        <v>108</v>
      </c>
      <c r="B216" t="str">
        <f t="shared" si="9"/>
        <v>Verna</v>
      </c>
      <c r="C216">
        <v>2012</v>
      </c>
      <c r="D216">
        <v>4.5</v>
      </c>
      <c r="E216">
        <v>9.4</v>
      </c>
      <c r="F216">
        <v>36100</v>
      </c>
      <c r="G216" t="s">
        <v>10</v>
      </c>
      <c r="H216" t="s">
        <v>11</v>
      </c>
      <c r="I216" t="s">
        <v>12</v>
      </c>
      <c r="J216">
        <v>0</v>
      </c>
      <c r="K216">
        <f t="shared" si="10"/>
        <v>4.9000000000000004</v>
      </c>
      <c r="L216" t="str">
        <f t="shared" si="11"/>
        <v>30-40k</v>
      </c>
    </row>
    <row r="217" spans="1:12" x14ac:dyDescent="0.3">
      <c r="A217" t="s">
        <v>104</v>
      </c>
      <c r="B217" t="str">
        <f t="shared" si="9"/>
        <v>Eon</v>
      </c>
      <c r="C217">
        <v>2016</v>
      </c>
      <c r="D217">
        <v>2.9</v>
      </c>
      <c r="E217">
        <v>4.43</v>
      </c>
      <c r="F217">
        <v>12500</v>
      </c>
      <c r="G217" t="s">
        <v>10</v>
      </c>
      <c r="H217" t="s">
        <v>11</v>
      </c>
      <c r="I217" t="s">
        <v>12</v>
      </c>
      <c r="J217">
        <v>0</v>
      </c>
      <c r="K217">
        <f t="shared" si="10"/>
        <v>1.5299999999999998</v>
      </c>
      <c r="L217" t="str">
        <f t="shared" si="11"/>
        <v>10-20k</v>
      </c>
    </row>
    <row r="218" spans="1:12" x14ac:dyDescent="0.3">
      <c r="A218" t="s">
        <v>104</v>
      </c>
      <c r="B218" t="str">
        <f t="shared" si="9"/>
        <v>Eon</v>
      </c>
      <c r="C218">
        <v>2016</v>
      </c>
      <c r="D218">
        <v>3.15</v>
      </c>
      <c r="E218">
        <v>4.43</v>
      </c>
      <c r="F218">
        <v>15000</v>
      </c>
      <c r="G218" t="s">
        <v>10</v>
      </c>
      <c r="H218" t="s">
        <v>11</v>
      </c>
      <c r="I218" t="s">
        <v>12</v>
      </c>
      <c r="J218">
        <v>0</v>
      </c>
      <c r="K218">
        <f t="shared" si="10"/>
        <v>1.2799999999999998</v>
      </c>
      <c r="L218" t="str">
        <f t="shared" si="11"/>
        <v>10-20k</v>
      </c>
    </row>
    <row r="219" spans="1:12" x14ac:dyDescent="0.3">
      <c r="A219" t="s">
        <v>108</v>
      </c>
      <c r="B219" t="str">
        <f t="shared" si="9"/>
        <v>Verna</v>
      </c>
      <c r="C219">
        <v>2014</v>
      </c>
      <c r="D219">
        <v>6.45</v>
      </c>
      <c r="E219">
        <v>9.4</v>
      </c>
      <c r="F219">
        <v>45078</v>
      </c>
      <c r="G219" t="s">
        <v>10</v>
      </c>
      <c r="H219" t="s">
        <v>11</v>
      </c>
      <c r="I219" t="s">
        <v>12</v>
      </c>
      <c r="J219">
        <v>0</v>
      </c>
      <c r="K219">
        <f t="shared" si="10"/>
        <v>2.95</v>
      </c>
      <c r="L219" t="str">
        <f t="shared" si="11"/>
        <v>40-50k</v>
      </c>
    </row>
    <row r="220" spans="1:12" x14ac:dyDescent="0.3">
      <c r="A220" t="s">
        <v>108</v>
      </c>
      <c r="B220" t="str">
        <f t="shared" si="9"/>
        <v>Verna</v>
      </c>
      <c r="C220">
        <v>2012</v>
      </c>
      <c r="D220">
        <v>4.5</v>
      </c>
      <c r="E220">
        <v>9.4</v>
      </c>
      <c r="F220">
        <v>36000</v>
      </c>
      <c r="G220" t="s">
        <v>10</v>
      </c>
      <c r="H220" t="s">
        <v>11</v>
      </c>
      <c r="I220" t="s">
        <v>12</v>
      </c>
      <c r="J220">
        <v>0</v>
      </c>
      <c r="K220">
        <f t="shared" si="10"/>
        <v>4.9000000000000004</v>
      </c>
      <c r="L220" t="str">
        <f t="shared" si="11"/>
        <v>30-40k</v>
      </c>
    </row>
    <row r="221" spans="1:12" x14ac:dyDescent="0.3">
      <c r="A221" t="s">
        <v>104</v>
      </c>
      <c r="B221" t="str">
        <f t="shared" si="9"/>
        <v>Eon</v>
      </c>
      <c r="C221">
        <v>2017</v>
      </c>
      <c r="D221">
        <v>3.5</v>
      </c>
      <c r="E221">
        <v>4.43</v>
      </c>
      <c r="F221">
        <v>38488</v>
      </c>
      <c r="G221" t="s">
        <v>10</v>
      </c>
      <c r="H221" t="s">
        <v>11</v>
      </c>
      <c r="I221" t="s">
        <v>12</v>
      </c>
      <c r="J221">
        <v>0</v>
      </c>
      <c r="K221">
        <f t="shared" si="10"/>
        <v>0.92999999999999972</v>
      </c>
      <c r="L221" t="str">
        <f t="shared" si="11"/>
        <v>30-40k</v>
      </c>
    </row>
    <row r="222" spans="1:12" x14ac:dyDescent="0.3">
      <c r="A222" t="s">
        <v>101</v>
      </c>
      <c r="B222" t="str">
        <f t="shared" si="9"/>
        <v>I20</v>
      </c>
      <c r="C222">
        <v>2013</v>
      </c>
      <c r="D222">
        <v>4.5</v>
      </c>
      <c r="E222">
        <v>6.79</v>
      </c>
      <c r="F222">
        <v>32000</v>
      </c>
      <c r="G222" t="s">
        <v>10</v>
      </c>
      <c r="H222" t="s">
        <v>11</v>
      </c>
      <c r="I222" t="s">
        <v>21</v>
      </c>
      <c r="J222">
        <v>0</v>
      </c>
      <c r="K222">
        <f t="shared" si="10"/>
        <v>2.29</v>
      </c>
      <c r="L222" t="str">
        <f t="shared" si="11"/>
        <v>30-40k</v>
      </c>
    </row>
    <row r="223" spans="1:12" x14ac:dyDescent="0.3">
      <c r="A223" t="s">
        <v>101</v>
      </c>
      <c r="B223" t="str">
        <f t="shared" si="9"/>
        <v>I20</v>
      </c>
      <c r="C223">
        <v>2014</v>
      </c>
      <c r="D223">
        <v>6</v>
      </c>
      <c r="E223">
        <v>7.6</v>
      </c>
      <c r="F223">
        <v>77632</v>
      </c>
      <c r="G223" t="s">
        <v>14</v>
      </c>
      <c r="H223" t="s">
        <v>11</v>
      </c>
      <c r="I223" t="s">
        <v>12</v>
      </c>
      <c r="J223">
        <v>0</v>
      </c>
      <c r="K223">
        <f t="shared" si="10"/>
        <v>1.5999999999999996</v>
      </c>
      <c r="L223" t="str">
        <f t="shared" si="11"/>
        <v>70-80k</v>
      </c>
    </row>
    <row r="224" spans="1:12" x14ac:dyDescent="0.3">
      <c r="A224" t="s">
        <v>108</v>
      </c>
      <c r="B224" t="str">
        <f t="shared" si="9"/>
        <v>Verna</v>
      </c>
      <c r="C224">
        <v>2015</v>
      </c>
      <c r="D224">
        <v>8.25</v>
      </c>
      <c r="E224">
        <v>9.4</v>
      </c>
      <c r="F224">
        <v>61381</v>
      </c>
      <c r="G224" t="s">
        <v>14</v>
      </c>
      <c r="H224" t="s">
        <v>11</v>
      </c>
      <c r="I224" t="s">
        <v>12</v>
      </c>
      <c r="J224">
        <v>0</v>
      </c>
      <c r="K224">
        <f t="shared" si="10"/>
        <v>1.1500000000000004</v>
      </c>
      <c r="L224" t="str">
        <f t="shared" si="11"/>
        <v>60-70k</v>
      </c>
    </row>
    <row r="225" spans="1:12" x14ac:dyDescent="0.3">
      <c r="A225" t="s">
        <v>108</v>
      </c>
      <c r="B225" t="str">
        <f t="shared" si="9"/>
        <v>Verna</v>
      </c>
      <c r="C225">
        <v>2013</v>
      </c>
      <c r="D225">
        <v>5.1100000000000003</v>
      </c>
      <c r="E225">
        <v>9.4</v>
      </c>
      <c r="F225">
        <v>36198</v>
      </c>
      <c r="G225" t="s">
        <v>10</v>
      </c>
      <c r="H225" t="s">
        <v>11</v>
      </c>
      <c r="I225" t="s">
        <v>21</v>
      </c>
      <c r="J225">
        <v>0</v>
      </c>
      <c r="K225">
        <f t="shared" si="10"/>
        <v>4.29</v>
      </c>
      <c r="L225" t="str">
        <f t="shared" si="11"/>
        <v>30-40k</v>
      </c>
    </row>
    <row r="226" spans="1:12" x14ac:dyDescent="0.3">
      <c r="A226" t="s">
        <v>103</v>
      </c>
      <c r="B226" t="str">
        <f t="shared" si="9"/>
        <v>I10</v>
      </c>
      <c r="C226">
        <v>2011</v>
      </c>
      <c r="D226">
        <v>2.7</v>
      </c>
      <c r="E226">
        <v>4.5999999999999996</v>
      </c>
      <c r="F226">
        <v>22517</v>
      </c>
      <c r="G226" t="s">
        <v>10</v>
      </c>
      <c r="H226" t="s">
        <v>11</v>
      </c>
      <c r="I226" t="s">
        <v>12</v>
      </c>
      <c r="J226">
        <v>0</v>
      </c>
      <c r="K226">
        <f t="shared" si="10"/>
        <v>1.8999999999999995</v>
      </c>
      <c r="L226" t="str">
        <f t="shared" si="11"/>
        <v>20-30k</v>
      </c>
    </row>
    <row r="227" spans="1:12" x14ac:dyDescent="0.3">
      <c r="A227" t="s">
        <v>102</v>
      </c>
      <c r="B227" t="str">
        <f t="shared" si="9"/>
        <v>Grand I10</v>
      </c>
      <c r="C227">
        <v>2015</v>
      </c>
      <c r="D227">
        <v>5.25</v>
      </c>
      <c r="E227">
        <v>5.7</v>
      </c>
      <c r="F227">
        <v>24678</v>
      </c>
      <c r="G227" t="s">
        <v>10</v>
      </c>
      <c r="H227" t="s">
        <v>11</v>
      </c>
      <c r="I227" t="s">
        <v>12</v>
      </c>
      <c r="J227">
        <v>0</v>
      </c>
      <c r="K227">
        <f t="shared" si="10"/>
        <v>0.45000000000000018</v>
      </c>
      <c r="L227" t="str">
        <f t="shared" si="11"/>
        <v>20-30k</v>
      </c>
    </row>
    <row r="228" spans="1:12" x14ac:dyDescent="0.3">
      <c r="A228" t="s">
        <v>103</v>
      </c>
      <c r="B228" t="str">
        <f t="shared" si="9"/>
        <v>I10</v>
      </c>
      <c r="C228">
        <v>2011</v>
      </c>
      <c r="D228">
        <v>2.5499999999999998</v>
      </c>
      <c r="E228">
        <v>4.43</v>
      </c>
      <c r="F228">
        <v>57000</v>
      </c>
      <c r="G228" t="s">
        <v>10</v>
      </c>
      <c r="H228" t="s">
        <v>11</v>
      </c>
      <c r="I228" t="s">
        <v>12</v>
      </c>
      <c r="J228">
        <v>0</v>
      </c>
      <c r="K228">
        <f t="shared" si="10"/>
        <v>1.88</v>
      </c>
      <c r="L228" t="str">
        <f t="shared" si="11"/>
        <v>50-60k</v>
      </c>
    </row>
    <row r="229" spans="1:12" x14ac:dyDescent="0.3">
      <c r="A229" t="s">
        <v>108</v>
      </c>
      <c r="B229" t="str">
        <f t="shared" si="9"/>
        <v>Verna</v>
      </c>
      <c r="C229">
        <v>2012</v>
      </c>
      <c r="D229">
        <v>4.95</v>
      </c>
      <c r="E229">
        <v>9.4</v>
      </c>
      <c r="F229">
        <v>60000</v>
      </c>
      <c r="G229" t="s">
        <v>14</v>
      </c>
      <c r="H229" t="s">
        <v>11</v>
      </c>
      <c r="I229" t="s">
        <v>12</v>
      </c>
      <c r="J229">
        <v>0</v>
      </c>
      <c r="K229">
        <f t="shared" si="10"/>
        <v>4.45</v>
      </c>
      <c r="L229" t="str">
        <f t="shared" si="11"/>
        <v>50-60k</v>
      </c>
    </row>
    <row r="230" spans="1:12" x14ac:dyDescent="0.3">
      <c r="A230" t="s">
        <v>101</v>
      </c>
      <c r="B230" t="str">
        <f t="shared" si="9"/>
        <v>I20</v>
      </c>
      <c r="C230">
        <v>2012</v>
      </c>
      <c r="D230">
        <v>3.1</v>
      </c>
      <c r="E230">
        <v>6.79</v>
      </c>
      <c r="F230">
        <v>52132</v>
      </c>
      <c r="G230" t="s">
        <v>14</v>
      </c>
      <c r="H230" t="s">
        <v>11</v>
      </c>
      <c r="I230" t="s">
        <v>12</v>
      </c>
      <c r="J230">
        <v>0</v>
      </c>
      <c r="K230">
        <f t="shared" si="10"/>
        <v>3.69</v>
      </c>
      <c r="L230" t="str">
        <f t="shared" si="11"/>
        <v>50-60k</v>
      </c>
    </row>
    <row r="231" spans="1:12" x14ac:dyDescent="0.3">
      <c r="A231" t="s">
        <v>108</v>
      </c>
      <c r="B231" t="str">
        <f t="shared" si="9"/>
        <v>Verna</v>
      </c>
      <c r="C231">
        <v>2013</v>
      </c>
      <c r="D231">
        <v>6.15</v>
      </c>
      <c r="E231">
        <v>9.4</v>
      </c>
      <c r="F231">
        <v>45000</v>
      </c>
      <c r="G231" t="s">
        <v>14</v>
      </c>
      <c r="H231" t="s">
        <v>11</v>
      </c>
      <c r="I231" t="s">
        <v>12</v>
      </c>
      <c r="J231">
        <v>0</v>
      </c>
      <c r="K231">
        <f t="shared" si="10"/>
        <v>3.25</v>
      </c>
      <c r="L231" t="str">
        <f t="shared" si="11"/>
        <v>40-50k</v>
      </c>
    </row>
    <row r="232" spans="1:12" x14ac:dyDescent="0.3">
      <c r="A232" t="s">
        <v>108</v>
      </c>
      <c r="B232" t="str">
        <f t="shared" si="9"/>
        <v>Verna</v>
      </c>
      <c r="C232">
        <v>2017</v>
      </c>
      <c r="D232">
        <v>9.25</v>
      </c>
      <c r="E232">
        <v>9.4</v>
      </c>
      <c r="F232">
        <v>15001</v>
      </c>
      <c r="G232" t="s">
        <v>10</v>
      </c>
      <c r="H232" t="s">
        <v>11</v>
      </c>
      <c r="I232" t="s">
        <v>12</v>
      </c>
      <c r="J232">
        <v>0</v>
      </c>
      <c r="K232">
        <f t="shared" si="10"/>
        <v>0.15000000000000036</v>
      </c>
      <c r="L232" t="str">
        <f t="shared" si="11"/>
        <v>10-20k</v>
      </c>
    </row>
    <row r="233" spans="1:12" x14ac:dyDescent="0.3">
      <c r="A233" t="s">
        <v>106</v>
      </c>
      <c r="B233" t="str">
        <f t="shared" si="9"/>
        <v>Elantra</v>
      </c>
      <c r="C233">
        <v>2015</v>
      </c>
      <c r="D233">
        <v>11.45</v>
      </c>
      <c r="E233">
        <v>14.79</v>
      </c>
      <c r="F233">
        <v>12900</v>
      </c>
      <c r="G233" t="s">
        <v>10</v>
      </c>
      <c r="H233" t="s">
        <v>11</v>
      </c>
      <c r="I233" t="s">
        <v>21</v>
      </c>
      <c r="J233">
        <v>0</v>
      </c>
      <c r="K233">
        <f t="shared" si="10"/>
        <v>3.34</v>
      </c>
      <c r="L233" t="str">
        <f t="shared" si="11"/>
        <v>10-20k</v>
      </c>
    </row>
    <row r="234" spans="1:12" x14ac:dyDescent="0.3">
      <c r="A234" t="s">
        <v>102</v>
      </c>
      <c r="B234" t="str">
        <f t="shared" si="9"/>
        <v>Grand I10</v>
      </c>
      <c r="C234">
        <v>2013</v>
      </c>
      <c r="D234">
        <v>3.9</v>
      </c>
      <c r="E234">
        <v>5.7</v>
      </c>
      <c r="F234">
        <v>53000</v>
      </c>
      <c r="G234" t="s">
        <v>14</v>
      </c>
      <c r="H234" t="s">
        <v>11</v>
      </c>
      <c r="I234" t="s">
        <v>12</v>
      </c>
      <c r="J234">
        <v>0</v>
      </c>
      <c r="K234">
        <f t="shared" si="10"/>
        <v>1.8000000000000003</v>
      </c>
      <c r="L234" t="str">
        <f t="shared" si="11"/>
        <v>50-60k</v>
      </c>
    </row>
    <row r="235" spans="1:12" x14ac:dyDescent="0.3">
      <c r="A235" t="s">
        <v>102</v>
      </c>
      <c r="B235" t="str">
        <f t="shared" si="9"/>
        <v>Grand I10</v>
      </c>
      <c r="C235">
        <v>2015</v>
      </c>
      <c r="D235">
        <v>5.5</v>
      </c>
      <c r="E235">
        <v>5.7</v>
      </c>
      <c r="F235">
        <v>4492</v>
      </c>
      <c r="G235" t="s">
        <v>10</v>
      </c>
      <c r="H235" t="s">
        <v>11</v>
      </c>
      <c r="I235" t="s">
        <v>12</v>
      </c>
      <c r="J235">
        <v>0</v>
      </c>
      <c r="K235">
        <f t="shared" si="10"/>
        <v>0.20000000000000018</v>
      </c>
      <c r="L235" t="str">
        <f t="shared" si="11"/>
        <v>0-10k</v>
      </c>
    </row>
    <row r="236" spans="1:12" x14ac:dyDescent="0.3">
      <c r="A236" t="s">
        <v>108</v>
      </c>
      <c r="B236" t="str">
        <f t="shared" si="9"/>
        <v>Verna</v>
      </c>
      <c r="C236">
        <v>2017</v>
      </c>
      <c r="D236">
        <v>9.1</v>
      </c>
      <c r="E236">
        <v>9.4</v>
      </c>
      <c r="F236">
        <v>15141</v>
      </c>
      <c r="G236" t="s">
        <v>10</v>
      </c>
      <c r="H236" t="s">
        <v>11</v>
      </c>
      <c r="I236" t="s">
        <v>12</v>
      </c>
      <c r="J236">
        <v>0</v>
      </c>
      <c r="K236">
        <f t="shared" si="10"/>
        <v>0.30000000000000071</v>
      </c>
      <c r="L236" t="str">
        <f t="shared" si="11"/>
        <v>10-20k</v>
      </c>
    </row>
    <row r="237" spans="1:12" x14ac:dyDescent="0.3">
      <c r="A237" t="s">
        <v>104</v>
      </c>
      <c r="B237" t="str">
        <f t="shared" si="9"/>
        <v>Eon</v>
      </c>
      <c r="C237">
        <v>2016</v>
      </c>
      <c r="D237">
        <v>3.1</v>
      </c>
      <c r="E237">
        <v>4.43</v>
      </c>
      <c r="F237">
        <v>11849</v>
      </c>
      <c r="G237" t="s">
        <v>10</v>
      </c>
      <c r="H237" t="s">
        <v>11</v>
      </c>
      <c r="I237" t="s">
        <v>12</v>
      </c>
      <c r="J237">
        <v>0</v>
      </c>
      <c r="K237">
        <f t="shared" si="10"/>
        <v>1.3299999999999996</v>
      </c>
      <c r="L237" t="str">
        <f t="shared" si="11"/>
        <v>10-20k</v>
      </c>
    </row>
    <row r="238" spans="1:12" x14ac:dyDescent="0.3">
      <c r="A238" t="s">
        <v>107</v>
      </c>
      <c r="B238" t="str">
        <f t="shared" si="9"/>
        <v>Creta</v>
      </c>
      <c r="C238">
        <v>2015</v>
      </c>
      <c r="D238">
        <v>11.25</v>
      </c>
      <c r="E238">
        <v>13.6</v>
      </c>
      <c r="F238">
        <v>68000</v>
      </c>
      <c r="G238" t="s">
        <v>14</v>
      </c>
      <c r="H238" t="s">
        <v>11</v>
      </c>
      <c r="I238" t="s">
        <v>12</v>
      </c>
      <c r="J238">
        <v>0</v>
      </c>
      <c r="K238">
        <f t="shared" si="10"/>
        <v>2.3499999999999996</v>
      </c>
      <c r="L238" t="str">
        <f t="shared" si="11"/>
        <v>60-70k</v>
      </c>
    </row>
    <row r="239" spans="1:12" x14ac:dyDescent="0.3">
      <c r="A239" t="s">
        <v>108</v>
      </c>
      <c r="B239" t="str">
        <f t="shared" si="9"/>
        <v>Verna</v>
      </c>
      <c r="C239">
        <v>2013</v>
      </c>
      <c r="D239">
        <v>4.8</v>
      </c>
      <c r="E239">
        <v>9.4</v>
      </c>
      <c r="F239">
        <v>60241</v>
      </c>
      <c r="G239" t="s">
        <v>10</v>
      </c>
      <c r="H239" t="s">
        <v>11</v>
      </c>
      <c r="I239" t="s">
        <v>12</v>
      </c>
      <c r="J239">
        <v>0</v>
      </c>
      <c r="K239">
        <f t="shared" si="10"/>
        <v>4.6000000000000005</v>
      </c>
      <c r="L239" t="str">
        <f t="shared" si="11"/>
        <v>60-70k</v>
      </c>
    </row>
    <row r="240" spans="1:12" x14ac:dyDescent="0.3">
      <c r="A240" t="s">
        <v>104</v>
      </c>
      <c r="B240" t="str">
        <f t="shared" si="9"/>
        <v>Eon</v>
      </c>
      <c r="C240">
        <v>2012</v>
      </c>
      <c r="D240">
        <v>2</v>
      </c>
      <c r="E240">
        <v>4.43</v>
      </c>
      <c r="F240">
        <v>23709</v>
      </c>
      <c r="G240" t="s">
        <v>10</v>
      </c>
      <c r="H240" t="s">
        <v>11</v>
      </c>
      <c r="I240" t="s">
        <v>12</v>
      </c>
      <c r="J240">
        <v>0</v>
      </c>
      <c r="K240">
        <f t="shared" si="10"/>
        <v>2.4299999999999997</v>
      </c>
      <c r="L240" t="str">
        <f t="shared" si="11"/>
        <v>20-30k</v>
      </c>
    </row>
    <row r="241" spans="1:12" x14ac:dyDescent="0.3">
      <c r="A241" t="s">
        <v>108</v>
      </c>
      <c r="B241" t="str">
        <f t="shared" si="9"/>
        <v>Verna</v>
      </c>
      <c r="C241">
        <v>2012</v>
      </c>
      <c r="D241">
        <v>5.35</v>
      </c>
      <c r="E241">
        <v>9.4</v>
      </c>
      <c r="F241">
        <v>32322</v>
      </c>
      <c r="G241" t="s">
        <v>14</v>
      </c>
      <c r="H241" t="s">
        <v>11</v>
      </c>
      <c r="I241" t="s">
        <v>12</v>
      </c>
      <c r="J241">
        <v>0</v>
      </c>
      <c r="K241">
        <f t="shared" si="10"/>
        <v>4.0500000000000007</v>
      </c>
      <c r="L241" t="str">
        <f t="shared" si="11"/>
        <v>30-40k</v>
      </c>
    </row>
    <row r="242" spans="1:12" x14ac:dyDescent="0.3">
      <c r="A242" t="s">
        <v>105</v>
      </c>
      <c r="B242" t="str">
        <f t="shared" si="9"/>
        <v>Xcent</v>
      </c>
      <c r="C242">
        <v>2015</v>
      </c>
      <c r="D242">
        <v>4.75</v>
      </c>
      <c r="E242">
        <v>7.13</v>
      </c>
      <c r="F242">
        <v>35866</v>
      </c>
      <c r="G242" t="s">
        <v>10</v>
      </c>
      <c r="H242" t="s">
        <v>11</v>
      </c>
      <c r="I242" t="s">
        <v>12</v>
      </c>
      <c r="J242">
        <v>1</v>
      </c>
      <c r="K242">
        <f t="shared" si="10"/>
        <v>2.38</v>
      </c>
      <c r="L242" t="str">
        <f t="shared" si="11"/>
        <v>30-40k</v>
      </c>
    </row>
    <row r="243" spans="1:12" x14ac:dyDescent="0.3">
      <c r="A243" t="s">
        <v>105</v>
      </c>
      <c r="B243" t="str">
        <f t="shared" si="9"/>
        <v>Xcent</v>
      </c>
      <c r="C243">
        <v>2014</v>
      </c>
      <c r="D243">
        <v>4.4000000000000004</v>
      </c>
      <c r="E243">
        <v>7.13</v>
      </c>
      <c r="F243">
        <v>34000</v>
      </c>
      <c r="G243" t="s">
        <v>10</v>
      </c>
      <c r="H243" t="s">
        <v>11</v>
      </c>
      <c r="I243" t="s">
        <v>12</v>
      </c>
      <c r="J243">
        <v>0</v>
      </c>
      <c r="K243">
        <f t="shared" si="10"/>
        <v>2.7299999999999995</v>
      </c>
      <c r="L243" t="str">
        <f t="shared" si="11"/>
        <v>30-40k</v>
      </c>
    </row>
    <row r="244" spans="1:12" x14ac:dyDescent="0.3">
      <c r="A244" t="s">
        <v>101</v>
      </c>
      <c r="B244" t="str">
        <f t="shared" si="9"/>
        <v>I20</v>
      </c>
      <c r="C244">
        <v>2016</v>
      </c>
      <c r="D244">
        <v>6.25</v>
      </c>
      <c r="E244">
        <v>7.6</v>
      </c>
      <c r="F244">
        <v>7000</v>
      </c>
      <c r="G244" t="s">
        <v>10</v>
      </c>
      <c r="H244" t="s">
        <v>11</v>
      </c>
      <c r="I244" t="s">
        <v>12</v>
      </c>
      <c r="J244">
        <v>0</v>
      </c>
      <c r="K244">
        <f t="shared" si="10"/>
        <v>1.3499999999999996</v>
      </c>
      <c r="L244" t="str">
        <f t="shared" si="11"/>
        <v>0-10k</v>
      </c>
    </row>
    <row r="245" spans="1:12" x14ac:dyDescent="0.3">
      <c r="A245" t="s">
        <v>108</v>
      </c>
      <c r="B245" t="str">
        <f t="shared" si="9"/>
        <v>Verna</v>
      </c>
      <c r="C245">
        <v>2013</v>
      </c>
      <c r="D245">
        <v>5.95</v>
      </c>
      <c r="E245">
        <v>9.4</v>
      </c>
      <c r="F245">
        <v>49000</v>
      </c>
      <c r="G245" t="s">
        <v>14</v>
      </c>
      <c r="H245" t="s">
        <v>11</v>
      </c>
      <c r="I245" t="s">
        <v>12</v>
      </c>
      <c r="J245">
        <v>0</v>
      </c>
      <c r="K245">
        <f t="shared" si="10"/>
        <v>3.45</v>
      </c>
      <c r="L245" t="str">
        <f t="shared" si="11"/>
        <v>40-50k</v>
      </c>
    </row>
    <row r="246" spans="1:12" x14ac:dyDescent="0.3">
      <c r="A246" t="s">
        <v>108</v>
      </c>
      <c r="B246" t="str">
        <f t="shared" si="9"/>
        <v>Verna</v>
      </c>
      <c r="C246">
        <v>2012</v>
      </c>
      <c r="D246">
        <v>5.2</v>
      </c>
      <c r="E246">
        <v>9.4</v>
      </c>
      <c r="F246">
        <v>71000</v>
      </c>
      <c r="G246" t="s">
        <v>14</v>
      </c>
      <c r="H246" t="s">
        <v>11</v>
      </c>
      <c r="I246" t="s">
        <v>12</v>
      </c>
      <c r="J246">
        <v>0</v>
      </c>
      <c r="K246">
        <f t="shared" si="10"/>
        <v>4.2</v>
      </c>
      <c r="L246" t="str">
        <f t="shared" si="11"/>
        <v>70-80k</v>
      </c>
    </row>
    <row r="247" spans="1:12" x14ac:dyDescent="0.3">
      <c r="A247" t="s">
        <v>101</v>
      </c>
      <c r="B247" t="str">
        <f t="shared" si="9"/>
        <v>I20</v>
      </c>
      <c r="C247">
        <v>2012</v>
      </c>
      <c r="D247">
        <v>3.75</v>
      </c>
      <c r="E247">
        <v>6.79</v>
      </c>
      <c r="F247">
        <v>35000</v>
      </c>
      <c r="G247" t="s">
        <v>10</v>
      </c>
      <c r="H247" t="s">
        <v>11</v>
      </c>
      <c r="I247" t="s">
        <v>12</v>
      </c>
      <c r="J247">
        <v>0</v>
      </c>
      <c r="K247">
        <f t="shared" si="10"/>
        <v>3.04</v>
      </c>
      <c r="L247" t="str">
        <f t="shared" si="11"/>
        <v>30-40k</v>
      </c>
    </row>
    <row r="248" spans="1:12" x14ac:dyDescent="0.3">
      <c r="A248" t="s">
        <v>108</v>
      </c>
      <c r="B248" t="str">
        <f t="shared" si="9"/>
        <v>Verna</v>
      </c>
      <c r="C248">
        <v>2015</v>
      </c>
      <c r="D248">
        <v>5.95</v>
      </c>
      <c r="E248">
        <v>9.4</v>
      </c>
      <c r="F248">
        <v>36000</v>
      </c>
      <c r="G248" t="s">
        <v>10</v>
      </c>
      <c r="H248" t="s">
        <v>11</v>
      </c>
      <c r="I248" t="s">
        <v>12</v>
      </c>
      <c r="J248">
        <v>0</v>
      </c>
      <c r="K248">
        <f t="shared" si="10"/>
        <v>3.45</v>
      </c>
      <c r="L248" t="str">
        <f t="shared" si="11"/>
        <v>30-40k</v>
      </c>
    </row>
    <row r="249" spans="1:12" x14ac:dyDescent="0.3">
      <c r="A249" t="s">
        <v>103</v>
      </c>
      <c r="B249" t="str">
        <f t="shared" si="9"/>
        <v>I10</v>
      </c>
      <c r="C249">
        <v>2013</v>
      </c>
      <c r="D249">
        <v>4</v>
      </c>
      <c r="E249">
        <v>4.5999999999999996</v>
      </c>
      <c r="F249">
        <v>30000</v>
      </c>
      <c r="G249" t="s">
        <v>10</v>
      </c>
      <c r="H249" t="s">
        <v>11</v>
      </c>
      <c r="I249" t="s">
        <v>12</v>
      </c>
      <c r="J249">
        <v>0</v>
      </c>
      <c r="K249">
        <f t="shared" si="10"/>
        <v>0.59999999999999964</v>
      </c>
      <c r="L249" t="str">
        <f t="shared" si="11"/>
        <v>20-30k</v>
      </c>
    </row>
    <row r="250" spans="1:12" x14ac:dyDescent="0.3">
      <c r="A250" t="s">
        <v>101</v>
      </c>
      <c r="B250" t="str">
        <f t="shared" si="9"/>
        <v>I20</v>
      </c>
      <c r="C250">
        <v>2016</v>
      </c>
      <c r="D250">
        <v>5.25</v>
      </c>
      <c r="E250">
        <v>7.6</v>
      </c>
      <c r="F250">
        <v>17000</v>
      </c>
      <c r="G250" t="s">
        <v>10</v>
      </c>
      <c r="H250" t="s">
        <v>11</v>
      </c>
      <c r="I250" t="s">
        <v>12</v>
      </c>
      <c r="J250">
        <v>0</v>
      </c>
      <c r="K250">
        <f t="shared" si="10"/>
        <v>2.3499999999999996</v>
      </c>
      <c r="L250" t="str">
        <f t="shared" si="11"/>
        <v>10-20k</v>
      </c>
    </row>
    <row r="251" spans="1:12" x14ac:dyDescent="0.3">
      <c r="A251" t="s">
        <v>107</v>
      </c>
      <c r="B251" t="str">
        <f t="shared" si="9"/>
        <v>Creta</v>
      </c>
      <c r="C251">
        <v>2016</v>
      </c>
      <c r="D251">
        <v>12.9</v>
      </c>
      <c r="E251">
        <v>13.6</v>
      </c>
      <c r="F251">
        <v>35934</v>
      </c>
      <c r="G251" t="s">
        <v>14</v>
      </c>
      <c r="H251" t="s">
        <v>11</v>
      </c>
      <c r="I251" t="s">
        <v>12</v>
      </c>
      <c r="J251">
        <v>0</v>
      </c>
      <c r="K251">
        <f t="shared" si="10"/>
        <v>0.69999999999999929</v>
      </c>
      <c r="L251" t="str">
        <f t="shared" si="11"/>
        <v>30-40k</v>
      </c>
    </row>
    <row r="252" spans="1:12" x14ac:dyDescent="0.3">
      <c r="A252" t="s">
        <v>109</v>
      </c>
      <c r="B252" t="str">
        <f t="shared" si="9"/>
        <v>City</v>
      </c>
      <c r="C252">
        <v>2013</v>
      </c>
      <c r="D252">
        <v>5</v>
      </c>
      <c r="E252">
        <v>9.9</v>
      </c>
      <c r="F252">
        <v>56701</v>
      </c>
      <c r="G252" t="s">
        <v>10</v>
      </c>
      <c r="H252" t="s">
        <v>11</v>
      </c>
      <c r="I252" t="s">
        <v>12</v>
      </c>
      <c r="J252">
        <v>0</v>
      </c>
      <c r="K252">
        <f t="shared" si="10"/>
        <v>4.9000000000000004</v>
      </c>
      <c r="L252" t="str">
        <f t="shared" si="11"/>
        <v>50-60k</v>
      </c>
    </row>
    <row r="253" spans="1:12" x14ac:dyDescent="0.3">
      <c r="A253" t="s">
        <v>110</v>
      </c>
      <c r="B253" t="str">
        <f t="shared" si="9"/>
        <v>Brio</v>
      </c>
      <c r="C253">
        <v>2015</v>
      </c>
      <c r="D253">
        <v>5.4</v>
      </c>
      <c r="E253">
        <v>6.82</v>
      </c>
      <c r="F253">
        <v>31427</v>
      </c>
      <c r="G253" t="s">
        <v>10</v>
      </c>
      <c r="H253" t="s">
        <v>11</v>
      </c>
      <c r="I253" t="s">
        <v>21</v>
      </c>
      <c r="J253">
        <v>0</v>
      </c>
      <c r="K253">
        <f t="shared" si="10"/>
        <v>1.42</v>
      </c>
      <c r="L253" t="str">
        <f t="shared" si="11"/>
        <v>30-40k</v>
      </c>
    </row>
    <row r="254" spans="1:12" x14ac:dyDescent="0.3">
      <c r="A254" t="s">
        <v>109</v>
      </c>
      <c r="B254" t="str">
        <f t="shared" si="9"/>
        <v>City</v>
      </c>
      <c r="C254">
        <v>2014</v>
      </c>
      <c r="D254">
        <v>7.2</v>
      </c>
      <c r="E254">
        <v>9.9</v>
      </c>
      <c r="F254">
        <v>48000</v>
      </c>
      <c r="G254" t="s">
        <v>14</v>
      </c>
      <c r="H254" t="s">
        <v>11</v>
      </c>
      <c r="I254" t="s">
        <v>12</v>
      </c>
      <c r="J254">
        <v>0</v>
      </c>
      <c r="K254">
        <f t="shared" si="10"/>
        <v>2.7</v>
      </c>
      <c r="L254" t="str">
        <f t="shared" si="11"/>
        <v>40-50k</v>
      </c>
    </row>
    <row r="255" spans="1:12" x14ac:dyDescent="0.3">
      <c r="A255" t="s">
        <v>109</v>
      </c>
      <c r="B255" t="str">
        <f t="shared" si="9"/>
        <v>City</v>
      </c>
      <c r="C255">
        <v>2013</v>
      </c>
      <c r="D255">
        <v>5.25</v>
      </c>
      <c r="E255">
        <v>9.9</v>
      </c>
      <c r="F255">
        <v>54242</v>
      </c>
      <c r="G255" t="s">
        <v>10</v>
      </c>
      <c r="H255" t="s">
        <v>11</v>
      </c>
      <c r="I255" t="s">
        <v>12</v>
      </c>
      <c r="J255">
        <v>0</v>
      </c>
      <c r="K255">
        <f t="shared" si="10"/>
        <v>4.6500000000000004</v>
      </c>
      <c r="L255" t="str">
        <f t="shared" si="11"/>
        <v>50-60k</v>
      </c>
    </row>
    <row r="256" spans="1:12" x14ac:dyDescent="0.3">
      <c r="A256" t="s">
        <v>110</v>
      </c>
      <c r="B256" t="str">
        <f t="shared" si="9"/>
        <v>Brio</v>
      </c>
      <c r="C256">
        <v>2012</v>
      </c>
      <c r="D256">
        <v>3</v>
      </c>
      <c r="E256">
        <v>5.35</v>
      </c>
      <c r="F256">
        <v>53675</v>
      </c>
      <c r="G256" t="s">
        <v>10</v>
      </c>
      <c r="H256" t="s">
        <v>11</v>
      </c>
      <c r="I256" t="s">
        <v>12</v>
      </c>
      <c r="J256">
        <v>0</v>
      </c>
      <c r="K256">
        <f t="shared" si="10"/>
        <v>2.3499999999999996</v>
      </c>
      <c r="L256" t="str">
        <f t="shared" si="11"/>
        <v>50-60k</v>
      </c>
    </row>
    <row r="257" spans="1:12" x14ac:dyDescent="0.3">
      <c r="A257" t="s">
        <v>109</v>
      </c>
      <c r="B257" t="str">
        <f t="shared" si="9"/>
        <v>City</v>
      </c>
      <c r="C257">
        <v>2016</v>
      </c>
      <c r="D257">
        <v>10.25</v>
      </c>
      <c r="E257">
        <v>13.6</v>
      </c>
      <c r="F257">
        <v>49562</v>
      </c>
      <c r="G257" t="s">
        <v>10</v>
      </c>
      <c r="H257" t="s">
        <v>11</v>
      </c>
      <c r="I257" t="s">
        <v>12</v>
      </c>
      <c r="J257">
        <v>0</v>
      </c>
      <c r="K257">
        <f t="shared" si="10"/>
        <v>3.3499999999999996</v>
      </c>
      <c r="L257" t="str">
        <f t="shared" si="11"/>
        <v>40-50k</v>
      </c>
    </row>
    <row r="258" spans="1:12" x14ac:dyDescent="0.3">
      <c r="A258" t="s">
        <v>109</v>
      </c>
      <c r="B258" t="str">
        <f t="shared" ref="B258:B301" si="12">PROPER(A258)</f>
        <v>City</v>
      </c>
      <c r="C258">
        <v>2015</v>
      </c>
      <c r="D258">
        <v>8.5</v>
      </c>
      <c r="E258">
        <v>13.6</v>
      </c>
      <c r="F258">
        <v>40324</v>
      </c>
      <c r="G258" t="s">
        <v>10</v>
      </c>
      <c r="H258" t="s">
        <v>11</v>
      </c>
      <c r="I258" t="s">
        <v>12</v>
      </c>
      <c r="J258">
        <v>0</v>
      </c>
      <c r="K258">
        <f t="shared" ref="K258:K301" si="13">E258-D258</f>
        <v>5.0999999999999996</v>
      </c>
      <c r="L258" t="str">
        <f t="shared" ref="L258:L301" si="14">IF(F258&lt;=10000,"0-10k",IF(F258&lt;=20000,"10-20k",IF(F258&lt;=30000,"20-30k",IF(F258&lt;=40000,"30-40k",IF(F258&lt;=50000,"40-50k",IF(F258&lt;=60000,"50-60k",IF(F258&lt;=70000,"60-70k",IF(F258&lt;=80000,"70-80k",IF(F258&lt;=90000,"80-90k",IF(F258&lt;=100000,"90-100k",IF(F258&lt;=200000,"1-2L",IF(F258&lt;=500000,"2-5L"))))))))))))</f>
        <v>40-50k</v>
      </c>
    </row>
    <row r="259" spans="1:12" x14ac:dyDescent="0.3">
      <c r="A259" t="s">
        <v>109</v>
      </c>
      <c r="B259" t="str">
        <f t="shared" si="12"/>
        <v>City</v>
      </c>
      <c r="C259">
        <v>2015</v>
      </c>
      <c r="D259">
        <v>8.4</v>
      </c>
      <c r="E259">
        <v>13.6</v>
      </c>
      <c r="F259">
        <v>25000</v>
      </c>
      <c r="G259" t="s">
        <v>10</v>
      </c>
      <c r="H259" t="s">
        <v>11</v>
      </c>
      <c r="I259" t="s">
        <v>12</v>
      </c>
      <c r="J259">
        <v>0</v>
      </c>
      <c r="K259">
        <f t="shared" si="13"/>
        <v>5.1999999999999993</v>
      </c>
      <c r="L259" t="str">
        <f t="shared" si="14"/>
        <v>20-30k</v>
      </c>
    </row>
    <row r="260" spans="1:12" x14ac:dyDescent="0.3">
      <c r="A260" t="s">
        <v>111</v>
      </c>
      <c r="B260" t="str">
        <f t="shared" si="12"/>
        <v>Amaze</v>
      </c>
      <c r="C260">
        <v>2014</v>
      </c>
      <c r="D260">
        <v>3.9</v>
      </c>
      <c r="E260">
        <v>7</v>
      </c>
      <c r="F260">
        <v>36054</v>
      </c>
      <c r="G260" t="s">
        <v>10</v>
      </c>
      <c r="H260" t="s">
        <v>11</v>
      </c>
      <c r="I260" t="s">
        <v>12</v>
      </c>
      <c r="J260">
        <v>0</v>
      </c>
      <c r="K260">
        <f t="shared" si="13"/>
        <v>3.1</v>
      </c>
      <c r="L260" t="str">
        <f t="shared" si="14"/>
        <v>30-40k</v>
      </c>
    </row>
    <row r="261" spans="1:12" x14ac:dyDescent="0.3">
      <c r="A261" t="s">
        <v>109</v>
      </c>
      <c r="B261" t="str">
        <f t="shared" si="12"/>
        <v>City</v>
      </c>
      <c r="C261">
        <v>2016</v>
      </c>
      <c r="D261">
        <v>9.15</v>
      </c>
      <c r="E261">
        <v>13.6</v>
      </c>
      <c r="F261">
        <v>29223</v>
      </c>
      <c r="G261" t="s">
        <v>10</v>
      </c>
      <c r="H261" t="s">
        <v>11</v>
      </c>
      <c r="I261" t="s">
        <v>12</v>
      </c>
      <c r="J261">
        <v>0</v>
      </c>
      <c r="K261">
        <f t="shared" si="13"/>
        <v>4.4499999999999993</v>
      </c>
      <c r="L261" t="str">
        <f t="shared" si="14"/>
        <v>20-30k</v>
      </c>
    </row>
    <row r="262" spans="1:12" x14ac:dyDescent="0.3">
      <c r="A262" t="s">
        <v>110</v>
      </c>
      <c r="B262" t="str">
        <f t="shared" si="12"/>
        <v>Brio</v>
      </c>
      <c r="C262">
        <v>2016</v>
      </c>
      <c r="D262">
        <v>5.5</v>
      </c>
      <c r="E262">
        <v>5.97</v>
      </c>
      <c r="F262">
        <v>5600</v>
      </c>
      <c r="G262" t="s">
        <v>10</v>
      </c>
      <c r="H262" t="s">
        <v>11</v>
      </c>
      <c r="I262" t="s">
        <v>12</v>
      </c>
      <c r="J262">
        <v>0</v>
      </c>
      <c r="K262">
        <f t="shared" si="13"/>
        <v>0.46999999999999975</v>
      </c>
      <c r="L262" t="str">
        <f t="shared" si="14"/>
        <v>0-10k</v>
      </c>
    </row>
    <row r="263" spans="1:12" x14ac:dyDescent="0.3">
      <c r="A263" t="s">
        <v>111</v>
      </c>
      <c r="B263" t="str">
        <f t="shared" si="12"/>
        <v>Amaze</v>
      </c>
      <c r="C263">
        <v>2015</v>
      </c>
      <c r="D263">
        <v>4</v>
      </c>
      <c r="E263">
        <v>5.8</v>
      </c>
      <c r="F263">
        <v>40023</v>
      </c>
      <c r="G263" t="s">
        <v>10</v>
      </c>
      <c r="H263" t="s">
        <v>11</v>
      </c>
      <c r="I263" t="s">
        <v>12</v>
      </c>
      <c r="J263">
        <v>0</v>
      </c>
      <c r="K263">
        <f t="shared" si="13"/>
        <v>1.7999999999999998</v>
      </c>
      <c r="L263" t="str">
        <f t="shared" si="14"/>
        <v>40-50k</v>
      </c>
    </row>
    <row r="264" spans="1:12" x14ac:dyDescent="0.3">
      <c r="A264" t="s">
        <v>112</v>
      </c>
      <c r="B264" t="str">
        <f t="shared" si="12"/>
        <v>Jazz</v>
      </c>
      <c r="C264">
        <v>2016</v>
      </c>
      <c r="D264">
        <v>6.6</v>
      </c>
      <c r="E264">
        <v>7.7</v>
      </c>
      <c r="F264">
        <v>16002</v>
      </c>
      <c r="G264" t="s">
        <v>10</v>
      </c>
      <c r="H264" t="s">
        <v>11</v>
      </c>
      <c r="I264" t="s">
        <v>12</v>
      </c>
      <c r="J264">
        <v>0</v>
      </c>
      <c r="K264">
        <f t="shared" si="13"/>
        <v>1.1000000000000005</v>
      </c>
      <c r="L264" t="str">
        <f t="shared" si="14"/>
        <v>10-20k</v>
      </c>
    </row>
    <row r="265" spans="1:12" x14ac:dyDescent="0.3">
      <c r="A265" t="s">
        <v>111</v>
      </c>
      <c r="B265" t="str">
        <f t="shared" si="12"/>
        <v>Amaze</v>
      </c>
      <c r="C265">
        <v>2015</v>
      </c>
      <c r="D265">
        <v>4</v>
      </c>
      <c r="E265">
        <v>7</v>
      </c>
      <c r="F265">
        <v>40026</v>
      </c>
      <c r="G265" t="s">
        <v>10</v>
      </c>
      <c r="H265" t="s">
        <v>11</v>
      </c>
      <c r="I265" t="s">
        <v>12</v>
      </c>
      <c r="J265">
        <v>0</v>
      </c>
      <c r="K265">
        <f t="shared" si="13"/>
        <v>3</v>
      </c>
      <c r="L265" t="str">
        <f t="shared" si="14"/>
        <v>40-50k</v>
      </c>
    </row>
    <row r="266" spans="1:12" x14ac:dyDescent="0.3">
      <c r="A266" t="s">
        <v>112</v>
      </c>
      <c r="B266" t="str">
        <f t="shared" si="12"/>
        <v>Jazz</v>
      </c>
      <c r="C266">
        <v>2017</v>
      </c>
      <c r="D266">
        <v>6.5</v>
      </c>
      <c r="E266">
        <v>8.6999999999999993</v>
      </c>
      <c r="F266">
        <v>21200</v>
      </c>
      <c r="G266" t="s">
        <v>10</v>
      </c>
      <c r="H266" t="s">
        <v>11</v>
      </c>
      <c r="I266" t="s">
        <v>12</v>
      </c>
      <c r="J266">
        <v>0</v>
      </c>
      <c r="K266">
        <f t="shared" si="13"/>
        <v>2.1999999999999993</v>
      </c>
      <c r="L266" t="str">
        <f t="shared" si="14"/>
        <v>20-30k</v>
      </c>
    </row>
    <row r="267" spans="1:12" x14ac:dyDescent="0.3">
      <c r="A267" t="s">
        <v>111</v>
      </c>
      <c r="B267" t="str">
        <f t="shared" si="12"/>
        <v>Amaze</v>
      </c>
      <c r="C267">
        <v>2014</v>
      </c>
      <c r="D267">
        <v>3.65</v>
      </c>
      <c r="E267">
        <v>7</v>
      </c>
      <c r="F267">
        <v>35000</v>
      </c>
      <c r="G267" t="s">
        <v>10</v>
      </c>
      <c r="H267" t="s">
        <v>11</v>
      </c>
      <c r="I267" t="s">
        <v>12</v>
      </c>
      <c r="J267">
        <v>0</v>
      </c>
      <c r="K267">
        <f t="shared" si="13"/>
        <v>3.35</v>
      </c>
      <c r="L267" t="str">
        <f t="shared" si="14"/>
        <v>30-40k</v>
      </c>
    </row>
    <row r="268" spans="1:12" x14ac:dyDescent="0.3">
      <c r="A268" t="s">
        <v>109</v>
      </c>
      <c r="B268" t="str">
        <f t="shared" si="12"/>
        <v>City</v>
      </c>
      <c r="C268">
        <v>2016</v>
      </c>
      <c r="D268">
        <v>8.35</v>
      </c>
      <c r="E268">
        <v>9.4</v>
      </c>
      <c r="F268">
        <v>19434</v>
      </c>
      <c r="G268" t="s">
        <v>14</v>
      </c>
      <c r="H268" t="s">
        <v>11</v>
      </c>
      <c r="I268" t="s">
        <v>12</v>
      </c>
      <c r="J268">
        <v>0</v>
      </c>
      <c r="K268">
        <f t="shared" si="13"/>
        <v>1.0500000000000007</v>
      </c>
      <c r="L268" t="str">
        <f t="shared" si="14"/>
        <v>10-20k</v>
      </c>
    </row>
    <row r="269" spans="1:12" x14ac:dyDescent="0.3">
      <c r="A269" t="s">
        <v>110</v>
      </c>
      <c r="B269" t="str">
        <f t="shared" si="12"/>
        <v>Brio</v>
      </c>
      <c r="C269">
        <v>2017</v>
      </c>
      <c r="D269">
        <v>4.8</v>
      </c>
      <c r="E269">
        <v>5.8</v>
      </c>
      <c r="F269">
        <v>19000</v>
      </c>
      <c r="G269" t="s">
        <v>10</v>
      </c>
      <c r="H269" t="s">
        <v>11</v>
      </c>
      <c r="I269" t="s">
        <v>12</v>
      </c>
      <c r="J269">
        <v>0</v>
      </c>
      <c r="K269">
        <f t="shared" si="13"/>
        <v>1</v>
      </c>
      <c r="L269" t="str">
        <f t="shared" si="14"/>
        <v>10-20k</v>
      </c>
    </row>
    <row r="270" spans="1:12" x14ac:dyDescent="0.3">
      <c r="A270" t="s">
        <v>109</v>
      </c>
      <c r="B270" t="str">
        <f t="shared" si="12"/>
        <v>City</v>
      </c>
      <c r="C270">
        <v>2015</v>
      </c>
      <c r="D270">
        <v>6.7</v>
      </c>
      <c r="E270">
        <v>10</v>
      </c>
      <c r="F270">
        <v>18828</v>
      </c>
      <c r="G270" t="s">
        <v>10</v>
      </c>
      <c r="H270" t="s">
        <v>11</v>
      </c>
      <c r="I270" t="s">
        <v>12</v>
      </c>
      <c r="J270">
        <v>0</v>
      </c>
      <c r="K270">
        <f t="shared" si="13"/>
        <v>3.3</v>
      </c>
      <c r="L270" t="str">
        <f t="shared" si="14"/>
        <v>10-20k</v>
      </c>
    </row>
    <row r="271" spans="1:12" x14ac:dyDescent="0.3">
      <c r="A271" t="s">
        <v>109</v>
      </c>
      <c r="B271" t="str">
        <f t="shared" si="12"/>
        <v>City</v>
      </c>
      <c r="C271">
        <v>2011</v>
      </c>
      <c r="D271">
        <v>4.0999999999999996</v>
      </c>
      <c r="E271">
        <v>10</v>
      </c>
      <c r="F271">
        <v>69341</v>
      </c>
      <c r="G271" t="s">
        <v>10</v>
      </c>
      <c r="H271" t="s">
        <v>11</v>
      </c>
      <c r="I271" t="s">
        <v>12</v>
      </c>
      <c r="J271">
        <v>0</v>
      </c>
      <c r="K271">
        <f t="shared" si="13"/>
        <v>5.9</v>
      </c>
      <c r="L271" t="str">
        <f t="shared" si="14"/>
        <v>60-70k</v>
      </c>
    </row>
    <row r="272" spans="1:12" x14ac:dyDescent="0.3">
      <c r="A272" t="s">
        <v>109</v>
      </c>
      <c r="B272" t="str">
        <f t="shared" si="12"/>
        <v>City</v>
      </c>
      <c r="C272">
        <v>2009</v>
      </c>
      <c r="D272">
        <v>3</v>
      </c>
      <c r="E272">
        <v>10</v>
      </c>
      <c r="F272">
        <v>69562</v>
      </c>
      <c r="G272" t="s">
        <v>10</v>
      </c>
      <c r="H272" t="s">
        <v>11</v>
      </c>
      <c r="I272" t="s">
        <v>12</v>
      </c>
      <c r="J272">
        <v>0</v>
      </c>
      <c r="K272">
        <f t="shared" si="13"/>
        <v>7</v>
      </c>
      <c r="L272" t="str">
        <f t="shared" si="14"/>
        <v>60-70k</v>
      </c>
    </row>
    <row r="273" spans="1:12" x14ac:dyDescent="0.3">
      <c r="A273" t="s">
        <v>109</v>
      </c>
      <c r="B273" t="str">
        <f t="shared" si="12"/>
        <v>City</v>
      </c>
      <c r="C273">
        <v>2015</v>
      </c>
      <c r="D273">
        <v>7.5</v>
      </c>
      <c r="E273">
        <v>10</v>
      </c>
      <c r="F273">
        <v>27600</v>
      </c>
      <c r="G273" t="s">
        <v>10</v>
      </c>
      <c r="H273" t="s">
        <v>11</v>
      </c>
      <c r="I273" t="s">
        <v>12</v>
      </c>
      <c r="J273">
        <v>0</v>
      </c>
      <c r="K273">
        <f t="shared" si="13"/>
        <v>2.5</v>
      </c>
      <c r="L273" t="str">
        <f t="shared" si="14"/>
        <v>20-30k</v>
      </c>
    </row>
    <row r="274" spans="1:12" x14ac:dyDescent="0.3">
      <c r="A274" t="s">
        <v>112</v>
      </c>
      <c r="B274" t="str">
        <f t="shared" si="12"/>
        <v>Jazz</v>
      </c>
      <c r="C274">
        <v>2010</v>
      </c>
      <c r="D274">
        <v>2.25</v>
      </c>
      <c r="E274">
        <v>7.5</v>
      </c>
      <c r="F274">
        <v>61203</v>
      </c>
      <c r="G274" t="s">
        <v>10</v>
      </c>
      <c r="H274" t="s">
        <v>11</v>
      </c>
      <c r="I274" t="s">
        <v>12</v>
      </c>
      <c r="J274">
        <v>0</v>
      </c>
      <c r="K274">
        <f t="shared" si="13"/>
        <v>5.25</v>
      </c>
      <c r="L274" t="str">
        <f t="shared" si="14"/>
        <v>60-70k</v>
      </c>
    </row>
    <row r="275" spans="1:12" x14ac:dyDescent="0.3">
      <c r="A275" t="s">
        <v>110</v>
      </c>
      <c r="B275" t="str">
        <f t="shared" si="12"/>
        <v>Brio</v>
      </c>
      <c r="C275">
        <v>2014</v>
      </c>
      <c r="D275">
        <v>5.3</v>
      </c>
      <c r="E275">
        <v>6.8</v>
      </c>
      <c r="F275">
        <v>16500</v>
      </c>
      <c r="G275" t="s">
        <v>10</v>
      </c>
      <c r="H275" t="s">
        <v>11</v>
      </c>
      <c r="I275" t="s">
        <v>12</v>
      </c>
      <c r="J275">
        <v>0</v>
      </c>
      <c r="K275">
        <f t="shared" si="13"/>
        <v>1.5</v>
      </c>
      <c r="L275" t="str">
        <f t="shared" si="14"/>
        <v>10-20k</v>
      </c>
    </row>
    <row r="276" spans="1:12" x14ac:dyDescent="0.3">
      <c r="A276" t="s">
        <v>109</v>
      </c>
      <c r="B276" t="str">
        <f t="shared" si="12"/>
        <v>City</v>
      </c>
      <c r="C276">
        <v>2016</v>
      </c>
      <c r="D276">
        <v>10.9</v>
      </c>
      <c r="E276">
        <v>13.6</v>
      </c>
      <c r="F276">
        <v>30753</v>
      </c>
      <c r="G276" t="s">
        <v>10</v>
      </c>
      <c r="H276" t="s">
        <v>11</v>
      </c>
      <c r="I276" t="s">
        <v>21</v>
      </c>
      <c r="J276">
        <v>0</v>
      </c>
      <c r="K276">
        <f t="shared" si="13"/>
        <v>2.6999999999999993</v>
      </c>
      <c r="L276" t="str">
        <f t="shared" si="14"/>
        <v>30-40k</v>
      </c>
    </row>
    <row r="277" spans="1:12" x14ac:dyDescent="0.3">
      <c r="A277" t="s">
        <v>109</v>
      </c>
      <c r="B277" t="str">
        <f t="shared" si="12"/>
        <v>City</v>
      </c>
      <c r="C277">
        <v>2015</v>
      </c>
      <c r="D277">
        <v>8.65</v>
      </c>
      <c r="E277">
        <v>13.6</v>
      </c>
      <c r="F277">
        <v>24800</v>
      </c>
      <c r="G277" t="s">
        <v>10</v>
      </c>
      <c r="H277" t="s">
        <v>11</v>
      </c>
      <c r="I277" t="s">
        <v>12</v>
      </c>
      <c r="J277">
        <v>0</v>
      </c>
      <c r="K277">
        <f t="shared" si="13"/>
        <v>4.9499999999999993</v>
      </c>
      <c r="L277" t="str">
        <f t="shared" si="14"/>
        <v>20-30k</v>
      </c>
    </row>
    <row r="278" spans="1:12" x14ac:dyDescent="0.3">
      <c r="A278" t="s">
        <v>109</v>
      </c>
      <c r="B278" t="str">
        <f t="shared" si="12"/>
        <v>City</v>
      </c>
      <c r="C278">
        <v>2015</v>
      </c>
      <c r="D278">
        <v>9.6999999999999993</v>
      </c>
      <c r="E278">
        <v>13.6</v>
      </c>
      <c r="F278">
        <v>21780</v>
      </c>
      <c r="G278" t="s">
        <v>10</v>
      </c>
      <c r="H278" t="s">
        <v>11</v>
      </c>
      <c r="I278" t="s">
        <v>12</v>
      </c>
      <c r="J278">
        <v>0</v>
      </c>
      <c r="K278">
        <f t="shared" si="13"/>
        <v>3.9000000000000004</v>
      </c>
      <c r="L278" t="str">
        <f t="shared" si="14"/>
        <v>20-30k</v>
      </c>
    </row>
    <row r="279" spans="1:12" x14ac:dyDescent="0.3">
      <c r="A279" t="s">
        <v>112</v>
      </c>
      <c r="B279" t="str">
        <f t="shared" si="12"/>
        <v>Jazz</v>
      </c>
      <c r="C279">
        <v>2016</v>
      </c>
      <c r="D279">
        <v>6</v>
      </c>
      <c r="E279">
        <v>8.4</v>
      </c>
      <c r="F279">
        <v>4000</v>
      </c>
      <c r="G279" t="s">
        <v>10</v>
      </c>
      <c r="H279" t="s">
        <v>11</v>
      </c>
      <c r="I279" t="s">
        <v>12</v>
      </c>
      <c r="J279">
        <v>0</v>
      </c>
      <c r="K279">
        <f t="shared" si="13"/>
        <v>2.4000000000000004</v>
      </c>
      <c r="L279" t="str">
        <f t="shared" si="14"/>
        <v>0-10k</v>
      </c>
    </row>
    <row r="280" spans="1:12" x14ac:dyDescent="0.3">
      <c r="A280" t="s">
        <v>109</v>
      </c>
      <c r="B280" t="str">
        <f t="shared" si="12"/>
        <v>City</v>
      </c>
      <c r="C280">
        <v>2014</v>
      </c>
      <c r="D280">
        <v>6.25</v>
      </c>
      <c r="E280">
        <v>13.6</v>
      </c>
      <c r="F280">
        <v>40126</v>
      </c>
      <c r="G280" t="s">
        <v>10</v>
      </c>
      <c r="H280" t="s">
        <v>11</v>
      </c>
      <c r="I280" t="s">
        <v>12</v>
      </c>
      <c r="J280">
        <v>0</v>
      </c>
      <c r="K280">
        <f t="shared" si="13"/>
        <v>7.35</v>
      </c>
      <c r="L280" t="str">
        <f t="shared" si="14"/>
        <v>40-50k</v>
      </c>
    </row>
    <row r="281" spans="1:12" x14ac:dyDescent="0.3">
      <c r="A281" t="s">
        <v>110</v>
      </c>
      <c r="B281" t="str">
        <f t="shared" si="12"/>
        <v>Brio</v>
      </c>
      <c r="C281">
        <v>2015</v>
      </c>
      <c r="D281">
        <v>5.25</v>
      </c>
      <c r="E281">
        <v>5.9</v>
      </c>
      <c r="F281">
        <v>14465</v>
      </c>
      <c r="G281" t="s">
        <v>10</v>
      </c>
      <c r="H281" t="s">
        <v>11</v>
      </c>
      <c r="I281" t="s">
        <v>12</v>
      </c>
      <c r="J281">
        <v>0</v>
      </c>
      <c r="K281">
        <f t="shared" si="13"/>
        <v>0.65000000000000036</v>
      </c>
      <c r="L281" t="str">
        <f t="shared" si="14"/>
        <v>10-20k</v>
      </c>
    </row>
    <row r="282" spans="1:12" x14ac:dyDescent="0.3">
      <c r="A282" t="s">
        <v>109</v>
      </c>
      <c r="B282" t="str">
        <f t="shared" si="12"/>
        <v>City</v>
      </c>
      <c r="C282">
        <v>2006</v>
      </c>
      <c r="D282">
        <v>2.1</v>
      </c>
      <c r="E282">
        <v>7.6</v>
      </c>
      <c r="F282">
        <v>50456</v>
      </c>
      <c r="G282" t="s">
        <v>10</v>
      </c>
      <c r="H282" t="s">
        <v>11</v>
      </c>
      <c r="I282" t="s">
        <v>12</v>
      </c>
      <c r="J282">
        <v>0</v>
      </c>
      <c r="K282">
        <f t="shared" si="13"/>
        <v>5.5</v>
      </c>
      <c r="L282" t="str">
        <f t="shared" si="14"/>
        <v>50-60k</v>
      </c>
    </row>
    <row r="283" spans="1:12" x14ac:dyDescent="0.3">
      <c r="A283" t="s">
        <v>109</v>
      </c>
      <c r="B283" t="str">
        <f t="shared" si="12"/>
        <v>City</v>
      </c>
      <c r="C283">
        <v>2014</v>
      </c>
      <c r="D283">
        <v>8.25</v>
      </c>
      <c r="E283">
        <v>14</v>
      </c>
      <c r="F283">
        <v>63000</v>
      </c>
      <c r="G283" t="s">
        <v>14</v>
      </c>
      <c r="H283" t="s">
        <v>11</v>
      </c>
      <c r="I283" t="s">
        <v>12</v>
      </c>
      <c r="J283">
        <v>0</v>
      </c>
      <c r="K283">
        <f t="shared" si="13"/>
        <v>5.75</v>
      </c>
      <c r="L283" t="str">
        <f t="shared" si="14"/>
        <v>60-70k</v>
      </c>
    </row>
    <row r="284" spans="1:12" x14ac:dyDescent="0.3">
      <c r="A284" t="s">
        <v>109</v>
      </c>
      <c r="B284" t="str">
        <f t="shared" si="12"/>
        <v>City</v>
      </c>
      <c r="C284">
        <v>2016</v>
      </c>
      <c r="D284">
        <v>8.99</v>
      </c>
      <c r="E284">
        <v>11.8</v>
      </c>
      <c r="F284">
        <v>9010</v>
      </c>
      <c r="G284" t="s">
        <v>10</v>
      </c>
      <c r="H284" t="s">
        <v>11</v>
      </c>
      <c r="I284" t="s">
        <v>12</v>
      </c>
      <c r="J284">
        <v>0</v>
      </c>
      <c r="K284">
        <f t="shared" si="13"/>
        <v>2.8100000000000005</v>
      </c>
      <c r="L284" t="str">
        <f t="shared" si="14"/>
        <v>0-10k</v>
      </c>
    </row>
    <row r="285" spans="1:12" x14ac:dyDescent="0.3">
      <c r="A285" t="s">
        <v>110</v>
      </c>
      <c r="B285" t="str">
        <f t="shared" si="12"/>
        <v>Brio</v>
      </c>
      <c r="C285">
        <v>2013</v>
      </c>
      <c r="D285">
        <v>3.5</v>
      </c>
      <c r="E285">
        <v>5.9</v>
      </c>
      <c r="F285">
        <v>9800</v>
      </c>
      <c r="G285" t="s">
        <v>10</v>
      </c>
      <c r="H285" t="s">
        <v>11</v>
      </c>
      <c r="I285" t="s">
        <v>12</v>
      </c>
      <c r="J285">
        <v>0</v>
      </c>
      <c r="K285">
        <f t="shared" si="13"/>
        <v>2.4000000000000004</v>
      </c>
      <c r="L285" t="str">
        <f t="shared" si="14"/>
        <v>0-10k</v>
      </c>
    </row>
    <row r="286" spans="1:12" x14ac:dyDescent="0.3">
      <c r="A286" t="s">
        <v>112</v>
      </c>
      <c r="B286" t="str">
        <f t="shared" si="12"/>
        <v>Jazz</v>
      </c>
      <c r="C286">
        <v>2016</v>
      </c>
      <c r="D286">
        <v>7.4</v>
      </c>
      <c r="E286">
        <v>8.5</v>
      </c>
      <c r="F286">
        <v>15059</v>
      </c>
      <c r="G286" t="s">
        <v>10</v>
      </c>
      <c r="H286" t="s">
        <v>11</v>
      </c>
      <c r="I286" t="s">
        <v>21</v>
      </c>
      <c r="J286">
        <v>0</v>
      </c>
      <c r="K286">
        <f t="shared" si="13"/>
        <v>1.0999999999999996</v>
      </c>
      <c r="L286" t="str">
        <f t="shared" si="14"/>
        <v>10-20k</v>
      </c>
    </row>
    <row r="287" spans="1:12" x14ac:dyDescent="0.3">
      <c r="A287" t="s">
        <v>112</v>
      </c>
      <c r="B287" t="str">
        <f t="shared" si="12"/>
        <v>Jazz</v>
      </c>
      <c r="C287">
        <v>2016</v>
      </c>
      <c r="D287">
        <v>5.65</v>
      </c>
      <c r="E287">
        <v>7.9</v>
      </c>
      <c r="F287">
        <v>28569</v>
      </c>
      <c r="G287" t="s">
        <v>10</v>
      </c>
      <c r="H287" t="s">
        <v>11</v>
      </c>
      <c r="I287" t="s">
        <v>12</v>
      </c>
      <c r="J287">
        <v>0</v>
      </c>
      <c r="K287">
        <f t="shared" si="13"/>
        <v>2.25</v>
      </c>
      <c r="L287" t="str">
        <f t="shared" si="14"/>
        <v>20-30k</v>
      </c>
    </row>
    <row r="288" spans="1:12" x14ac:dyDescent="0.3">
      <c r="A288" t="s">
        <v>111</v>
      </c>
      <c r="B288" t="str">
        <f t="shared" si="12"/>
        <v>Amaze</v>
      </c>
      <c r="C288">
        <v>2015</v>
      </c>
      <c r="D288">
        <v>5.75</v>
      </c>
      <c r="E288">
        <v>7.5</v>
      </c>
      <c r="F288">
        <v>44000</v>
      </c>
      <c r="G288" t="s">
        <v>10</v>
      </c>
      <c r="H288" t="s">
        <v>11</v>
      </c>
      <c r="I288" t="s">
        <v>21</v>
      </c>
      <c r="J288">
        <v>0</v>
      </c>
      <c r="K288">
        <f t="shared" si="13"/>
        <v>1.75</v>
      </c>
      <c r="L288" t="str">
        <f t="shared" si="14"/>
        <v>40-50k</v>
      </c>
    </row>
    <row r="289" spans="1:12" x14ac:dyDescent="0.3">
      <c r="A289" t="s">
        <v>109</v>
      </c>
      <c r="B289" t="str">
        <f t="shared" si="12"/>
        <v>City</v>
      </c>
      <c r="C289">
        <v>2015</v>
      </c>
      <c r="D289">
        <v>8.4</v>
      </c>
      <c r="E289">
        <v>13.6</v>
      </c>
      <c r="F289">
        <v>34000</v>
      </c>
      <c r="G289" t="s">
        <v>10</v>
      </c>
      <c r="H289" t="s">
        <v>11</v>
      </c>
      <c r="I289" t="s">
        <v>12</v>
      </c>
      <c r="J289">
        <v>0</v>
      </c>
      <c r="K289">
        <f t="shared" si="13"/>
        <v>5.1999999999999993</v>
      </c>
      <c r="L289" t="str">
        <f t="shared" si="14"/>
        <v>30-40k</v>
      </c>
    </row>
    <row r="290" spans="1:12" x14ac:dyDescent="0.3">
      <c r="A290" t="s">
        <v>109</v>
      </c>
      <c r="B290" t="str">
        <f t="shared" si="12"/>
        <v>City</v>
      </c>
      <c r="C290">
        <v>2016</v>
      </c>
      <c r="D290">
        <v>10.11</v>
      </c>
      <c r="E290">
        <v>13.6</v>
      </c>
      <c r="F290">
        <v>10980</v>
      </c>
      <c r="G290" t="s">
        <v>10</v>
      </c>
      <c r="H290" t="s">
        <v>11</v>
      </c>
      <c r="I290" t="s">
        <v>12</v>
      </c>
      <c r="J290">
        <v>0</v>
      </c>
      <c r="K290">
        <f t="shared" si="13"/>
        <v>3.49</v>
      </c>
      <c r="L290" t="str">
        <f t="shared" si="14"/>
        <v>10-20k</v>
      </c>
    </row>
    <row r="291" spans="1:12" x14ac:dyDescent="0.3">
      <c r="A291" t="s">
        <v>111</v>
      </c>
      <c r="B291" t="str">
        <f t="shared" si="12"/>
        <v>Amaze</v>
      </c>
      <c r="C291">
        <v>2014</v>
      </c>
      <c r="D291">
        <v>4.5</v>
      </c>
      <c r="E291">
        <v>6.4</v>
      </c>
      <c r="F291">
        <v>19000</v>
      </c>
      <c r="G291" t="s">
        <v>10</v>
      </c>
      <c r="H291" t="s">
        <v>11</v>
      </c>
      <c r="I291" t="s">
        <v>12</v>
      </c>
      <c r="J291">
        <v>0</v>
      </c>
      <c r="K291">
        <f t="shared" si="13"/>
        <v>1.9000000000000004</v>
      </c>
      <c r="L291" t="str">
        <f t="shared" si="14"/>
        <v>10-20k</v>
      </c>
    </row>
    <row r="292" spans="1:12" x14ac:dyDescent="0.3">
      <c r="A292" t="s">
        <v>110</v>
      </c>
      <c r="B292" t="str">
        <f t="shared" si="12"/>
        <v>Brio</v>
      </c>
      <c r="C292">
        <v>2015</v>
      </c>
      <c r="D292">
        <v>5.4</v>
      </c>
      <c r="E292">
        <v>6.1</v>
      </c>
      <c r="F292">
        <v>31427</v>
      </c>
      <c r="G292" t="s">
        <v>10</v>
      </c>
      <c r="H292" t="s">
        <v>11</v>
      </c>
      <c r="I292" t="s">
        <v>12</v>
      </c>
      <c r="J292">
        <v>0</v>
      </c>
      <c r="K292">
        <f t="shared" si="13"/>
        <v>0.69999999999999929</v>
      </c>
      <c r="L292" t="str">
        <f t="shared" si="14"/>
        <v>30-40k</v>
      </c>
    </row>
    <row r="293" spans="1:12" x14ac:dyDescent="0.3">
      <c r="A293" t="s">
        <v>112</v>
      </c>
      <c r="B293" t="str">
        <f t="shared" si="12"/>
        <v>Jazz</v>
      </c>
      <c r="C293">
        <v>2016</v>
      </c>
      <c r="D293">
        <v>6.4</v>
      </c>
      <c r="E293">
        <v>8.4</v>
      </c>
      <c r="F293">
        <v>12000</v>
      </c>
      <c r="G293" t="s">
        <v>10</v>
      </c>
      <c r="H293" t="s">
        <v>11</v>
      </c>
      <c r="I293" t="s">
        <v>12</v>
      </c>
      <c r="J293">
        <v>0</v>
      </c>
      <c r="K293">
        <f t="shared" si="13"/>
        <v>2</v>
      </c>
      <c r="L293" t="str">
        <f t="shared" si="14"/>
        <v>10-20k</v>
      </c>
    </row>
    <row r="294" spans="1:12" x14ac:dyDescent="0.3">
      <c r="A294" t="s">
        <v>109</v>
      </c>
      <c r="B294" t="str">
        <f t="shared" si="12"/>
        <v>City</v>
      </c>
      <c r="C294">
        <v>2010</v>
      </c>
      <c r="D294">
        <v>3.25</v>
      </c>
      <c r="E294">
        <v>9.9</v>
      </c>
      <c r="F294">
        <v>38000</v>
      </c>
      <c r="G294" t="s">
        <v>10</v>
      </c>
      <c r="H294" t="s">
        <v>11</v>
      </c>
      <c r="I294" t="s">
        <v>12</v>
      </c>
      <c r="J294">
        <v>0</v>
      </c>
      <c r="K294">
        <f t="shared" si="13"/>
        <v>6.65</v>
      </c>
      <c r="L294" t="str">
        <f t="shared" si="14"/>
        <v>30-40k</v>
      </c>
    </row>
    <row r="295" spans="1:12" x14ac:dyDescent="0.3">
      <c r="A295" t="s">
        <v>111</v>
      </c>
      <c r="B295" t="str">
        <f t="shared" si="12"/>
        <v>Amaze</v>
      </c>
      <c r="C295">
        <v>2014</v>
      </c>
      <c r="D295">
        <v>3.75</v>
      </c>
      <c r="E295">
        <v>6.8</v>
      </c>
      <c r="F295">
        <v>33019</v>
      </c>
      <c r="G295" t="s">
        <v>10</v>
      </c>
      <c r="H295" t="s">
        <v>11</v>
      </c>
      <c r="I295" t="s">
        <v>12</v>
      </c>
      <c r="J295">
        <v>0</v>
      </c>
      <c r="K295">
        <f t="shared" si="13"/>
        <v>3.05</v>
      </c>
      <c r="L295" t="str">
        <f t="shared" si="14"/>
        <v>30-40k</v>
      </c>
    </row>
    <row r="296" spans="1:12" x14ac:dyDescent="0.3">
      <c r="A296" t="s">
        <v>109</v>
      </c>
      <c r="B296" t="str">
        <f t="shared" si="12"/>
        <v>City</v>
      </c>
      <c r="C296">
        <v>2015</v>
      </c>
      <c r="D296">
        <v>8.5500000000000007</v>
      </c>
      <c r="E296">
        <v>13.09</v>
      </c>
      <c r="F296">
        <v>60076</v>
      </c>
      <c r="G296" t="s">
        <v>14</v>
      </c>
      <c r="H296" t="s">
        <v>11</v>
      </c>
      <c r="I296" t="s">
        <v>12</v>
      </c>
      <c r="J296">
        <v>0</v>
      </c>
      <c r="K296">
        <f t="shared" si="13"/>
        <v>4.5399999999999991</v>
      </c>
      <c r="L296" t="str">
        <f t="shared" si="14"/>
        <v>60-70k</v>
      </c>
    </row>
    <row r="297" spans="1:12" x14ac:dyDescent="0.3">
      <c r="A297" t="s">
        <v>109</v>
      </c>
      <c r="B297" t="str">
        <f t="shared" si="12"/>
        <v>City</v>
      </c>
      <c r="C297">
        <v>2016</v>
      </c>
      <c r="D297">
        <v>9.5</v>
      </c>
      <c r="E297">
        <v>11.6</v>
      </c>
      <c r="F297">
        <v>33988</v>
      </c>
      <c r="G297" t="s">
        <v>14</v>
      </c>
      <c r="H297" t="s">
        <v>11</v>
      </c>
      <c r="I297" t="s">
        <v>12</v>
      </c>
      <c r="J297">
        <v>0</v>
      </c>
      <c r="K297">
        <f t="shared" si="13"/>
        <v>2.0999999999999996</v>
      </c>
      <c r="L297" t="str">
        <f t="shared" si="14"/>
        <v>30-40k</v>
      </c>
    </row>
    <row r="298" spans="1:12" x14ac:dyDescent="0.3">
      <c r="A298" t="s">
        <v>110</v>
      </c>
      <c r="B298" t="str">
        <f t="shared" si="12"/>
        <v>Brio</v>
      </c>
      <c r="C298">
        <v>2015</v>
      </c>
      <c r="D298">
        <v>4</v>
      </c>
      <c r="E298">
        <v>5.9</v>
      </c>
      <c r="F298">
        <v>60000</v>
      </c>
      <c r="G298" t="s">
        <v>10</v>
      </c>
      <c r="H298" t="s">
        <v>11</v>
      </c>
      <c r="I298" t="s">
        <v>12</v>
      </c>
      <c r="J298">
        <v>0</v>
      </c>
      <c r="K298">
        <f t="shared" si="13"/>
        <v>1.9000000000000004</v>
      </c>
      <c r="L298" t="str">
        <f t="shared" si="14"/>
        <v>50-60k</v>
      </c>
    </row>
    <row r="299" spans="1:12" x14ac:dyDescent="0.3">
      <c r="A299" t="s">
        <v>109</v>
      </c>
      <c r="B299" t="str">
        <f t="shared" si="12"/>
        <v>City</v>
      </c>
      <c r="C299">
        <v>2009</v>
      </c>
      <c r="D299">
        <v>3.35</v>
      </c>
      <c r="E299">
        <v>11</v>
      </c>
      <c r="F299">
        <v>87934</v>
      </c>
      <c r="G299" t="s">
        <v>10</v>
      </c>
      <c r="H299" t="s">
        <v>11</v>
      </c>
      <c r="I299" t="s">
        <v>12</v>
      </c>
      <c r="J299">
        <v>0</v>
      </c>
      <c r="K299">
        <f t="shared" si="13"/>
        <v>7.65</v>
      </c>
      <c r="L299" t="str">
        <f t="shared" si="14"/>
        <v>80-90k</v>
      </c>
    </row>
    <row r="300" spans="1:12" x14ac:dyDescent="0.3">
      <c r="A300" t="s">
        <v>109</v>
      </c>
      <c r="B300" t="str">
        <f t="shared" si="12"/>
        <v>City</v>
      </c>
      <c r="C300">
        <v>2017</v>
      </c>
      <c r="D300">
        <v>11.5</v>
      </c>
      <c r="E300">
        <v>12.5</v>
      </c>
      <c r="F300">
        <v>9000</v>
      </c>
      <c r="G300" t="s">
        <v>14</v>
      </c>
      <c r="H300" t="s">
        <v>11</v>
      </c>
      <c r="I300" t="s">
        <v>12</v>
      </c>
      <c r="J300">
        <v>0</v>
      </c>
      <c r="K300">
        <f t="shared" si="13"/>
        <v>1</v>
      </c>
      <c r="L300" t="str">
        <f t="shared" si="14"/>
        <v>0-10k</v>
      </c>
    </row>
    <row r="301" spans="1:12" x14ac:dyDescent="0.3">
      <c r="A301" t="s">
        <v>110</v>
      </c>
      <c r="B301" t="str">
        <f t="shared" si="12"/>
        <v>Brio</v>
      </c>
      <c r="C301">
        <v>2016</v>
      </c>
      <c r="D301">
        <v>5.3</v>
      </c>
      <c r="E301">
        <v>5.9</v>
      </c>
      <c r="F301">
        <v>5464</v>
      </c>
      <c r="G301" t="s">
        <v>10</v>
      </c>
      <c r="H301" t="s">
        <v>11</v>
      </c>
      <c r="I301" t="s">
        <v>12</v>
      </c>
      <c r="J301">
        <v>0</v>
      </c>
      <c r="K301">
        <f t="shared" si="13"/>
        <v>0.60000000000000053</v>
      </c>
      <c r="L301" t="str">
        <f t="shared" si="14"/>
        <v>0-10k</v>
      </c>
    </row>
    <row r="302" spans="1:12" x14ac:dyDescent="0.3">
      <c r="A302" t="s">
        <v>76</v>
      </c>
      <c r="B302" t="str">
        <f>PROPER(A302)</f>
        <v>Activa 3G</v>
      </c>
      <c r="C302">
        <v>2008</v>
      </c>
      <c r="D302">
        <v>0.17</v>
      </c>
      <c r="E302">
        <v>0.52</v>
      </c>
      <c r="F302">
        <v>500000</v>
      </c>
      <c r="G302" t="s">
        <v>10</v>
      </c>
      <c r="H302" t="s">
        <v>27</v>
      </c>
      <c r="I302" t="s">
        <v>21</v>
      </c>
      <c r="J302">
        <v>0</v>
      </c>
      <c r="K302">
        <f>E302-D302</f>
        <v>0.35</v>
      </c>
      <c r="L302" t="str">
        <f>IF(F302&lt;=10000,"0-10k",IF(F302&lt;=20000,"10-20k",IF(F302&lt;=30000,"20-30k",IF(F302&lt;=40000,"30-40k",IF(F302&lt;=50000,"40-50k",IF(F302&lt;=60000,"50-60k",IF(F302&lt;=70000,"60-70k",IF(F302&lt;=80000,"70-80k",IF(F302&lt;=90000,"80-90k",IF(F302&lt;=100000,"90-100k",IF(F302&lt;=200000,"1-2L",IF(F302&lt;=500000,"2-5L"))))))))))))</f>
        <v>2-5L</v>
      </c>
    </row>
  </sheetData>
  <autoFilter ref="A1:L302" xr:uid="{6AC48AAC-560D-4F05-A59B-712B86097E71}"/>
  <sortState xmlns:xlrd2="http://schemas.microsoft.com/office/spreadsheetml/2017/richdata2" ref="S26:S37">
    <sortCondition ref="S26"/>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A4C0-4189-4F8F-937E-D62EA1CB0DAB}">
  <dimension ref="A1:BB110"/>
  <sheetViews>
    <sheetView topLeftCell="S14" zoomScale="101" workbookViewId="0">
      <selection activeCell="AB39" sqref="AB39"/>
    </sheetView>
  </sheetViews>
  <sheetFormatPr defaultRowHeight="14.4" x14ac:dyDescent="0.3"/>
  <cols>
    <col min="1" max="1" width="13" bestFit="1" customWidth="1"/>
    <col min="2" max="2" width="17.77734375" bestFit="1" customWidth="1"/>
    <col min="5" max="5" width="13" bestFit="1" customWidth="1"/>
    <col min="6" max="6" width="19.21875" bestFit="1" customWidth="1"/>
    <col min="7" max="7" width="9.6640625" bestFit="1" customWidth="1"/>
    <col min="8" max="8" width="13" bestFit="1" customWidth="1"/>
    <col min="9" max="9" width="20.44140625" bestFit="1" customWidth="1"/>
    <col min="11" max="11" width="23.44140625" bestFit="1" customWidth="1"/>
    <col min="12" max="12" width="25.109375" bestFit="1" customWidth="1"/>
    <col min="22" max="22" width="13" bestFit="1" customWidth="1"/>
    <col min="23" max="23" width="12.77734375" bestFit="1" customWidth="1"/>
    <col min="27" max="27" width="13" bestFit="1" customWidth="1"/>
    <col min="28" max="28" width="23.44140625" bestFit="1" customWidth="1"/>
    <col min="29" max="29" width="19.77734375" bestFit="1" customWidth="1"/>
    <col min="33" max="33" width="13" bestFit="1" customWidth="1"/>
    <col min="34" max="34" width="12.21875" bestFit="1" customWidth="1"/>
    <col min="40" max="40" width="13" bestFit="1" customWidth="1"/>
    <col min="41" max="41" width="21.5546875" bestFit="1" customWidth="1"/>
    <col min="45" max="45" width="13" bestFit="1" customWidth="1"/>
    <col min="46" max="46" width="14.88671875" bestFit="1" customWidth="1"/>
    <col min="50" max="50" width="17.77734375" bestFit="1" customWidth="1"/>
    <col min="51" max="51" width="15.77734375" bestFit="1" customWidth="1"/>
    <col min="52" max="52" width="6.44140625" bestFit="1" customWidth="1"/>
    <col min="53" max="53" width="6.33203125" bestFit="1" customWidth="1"/>
    <col min="54" max="54" width="11.109375" bestFit="1" customWidth="1"/>
  </cols>
  <sheetData>
    <row r="1" spans="1:54" x14ac:dyDescent="0.3">
      <c r="A1" t="s">
        <v>113</v>
      </c>
      <c r="E1" t="s">
        <v>115</v>
      </c>
      <c r="H1" t="s">
        <v>118</v>
      </c>
      <c r="K1" t="s">
        <v>121</v>
      </c>
      <c r="O1" t="s">
        <v>123</v>
      </c>
      <c r="V1" t="s">
        <v>125</v>
      </c>
      <c r="AA1" t="s">
        <v>127</v>
      </c>
      <c r="AG1" t="s">
        <v>128</v>
      </c>
      <c r="AN1" t="s">
        <v>129</v>
      </c>
      <c r="AS1" t="s">
        <v>133</v>
      </c>
      <c r="AX1" t="s">
        <v>135</v>
      </c>
    </row>
    <row r="2" spans="1:54" x14ac:dyDescent="0.3">
      <c r="AA2" s="3" t="s">
        <v>138</v>
      </c>
      <c r="AB2" t="s">
        <v>162</v>
      </c>
      <c r="AC2" t="s">
        <v>161</v>
      </c>
    </row>
    <row r="3" spans="1:54" x14ac:dyDescent="0.3">
      <c r="A3" s="3" t="s">
        <v>138</v>
      </c>
      <c r="B3" t="s">
        <v>137</v>
      </c>
      <c r="E3" s="3" t="s">
        <v>138</v>
      </c>
      <c r="F3" t="s">
        <v>140</v>
      </c>
      <c r="H3" s="3" t="s">
        <v>138</v>
      </c>
      <c r="I3" t="s">
        <v>142</v>
      </c>
      <c r="K3" s="3" t="s">
        <v>138</v>
      </c>
      <c r="L3" t="s">
        <v>248</v>
      </c>
      <c r="V3" s="3" t="s">
        <v>138</v>
      </c>
      <c r="W3" t="s">
        <v>148</v>
      </c>
      <c r="AA3" s="4" t="s">
        <v>149</v>
      </c>
      <c r="AB3" s="1">
        <v>4.2252340425531925</v>
      </c>
      <c r="AC3" s="1">
        <v>198.58600000000004</v>
      </c>
      <c r="AG3" s="3" t="s">
        <v>138</v>
      </c>
      <c r="AH3" t="s">
        <v>163</v>
      </c>
      <c r="AN3" s="3" t="s">
        <v>138</v>
      </c>
      <c r="AO3" t="s">
        <v>164</v>
      </c>
      <c r="AS3" s="3" t="s">
        <v>138</v>
      </c>
      <c r="AT3" t="s">
        <v>165</v>
      </c>
      <c r="AX3" s="3" t="s">
        <v>137</v>
      </c>
      <c r="AY3" s="3" t="s">
        <v>141</v>
      </c>
    </row>
    <row r="4" spans="1:54" x14ac:dyDescent="0.3">
      <c r="A4" s="4" t="s">
        <v>24</v>
      </c>
      <c r="B4" s="1">
        <v>2</v>
      </c>
      <c r="E4" s="4" t="s">
        <v>11</v>
      </c>
      <c r="F4" s="1">
        <v>195</v>
      </c>
      <c r="H4" s="4" t="s">
        <v>21</v>
      </c>
      <c r="I4" s="1">
        <v>39</v>
      </c>
      <c r="K4" s="4" t="s">
        <v>194</v>
      </c>
      <c r="L4" s="1">
        <v>26</v>
      </c>
      <c r="V4" s="4">
        <v>2003</v>
      </c>
      <c r="W4" s="1">
        <v>2</v>
      </c>
      <c r="AA4" s="4" t="s">
        <v>150</v>
      </c>
      <c r="AB4" s="1">
        <v>5.6800740740740743</v>
      </c>
      <c r="AC4" s="1">
        <v>306.72399999999999</v>
      </c>
      <c r="AG4" s="4">
        <v>2003</v>
      </c>
      <c r="AH4" s="1">
        <v>7.66</v>
      </c>
      <c r="AN4" s="4" t="s">
        <v>10</v>
      </c>
      <c r="AO4" s="1">
        <v>33528.937238493723</v>
      </c>
      <c r="AS4" s="4" t="s">
        <v>11</v>
      </c>
      <c r="AT4" s="1">
        <v>195</v>
      </c>
      <c r="AX4" s="3" t="s">
        <v>138</v>
      </c>
      <c r="AY4" t="s">
        <v>24</v>
      </c>
      <c r="AZ4" t="s">
        <v>14</v>
      </c>
      <c r="BA4" t="s">
        <v>10</v>
      </c>
      <c r="BB4" t="s">
        <v>139</v>
      </c>
    </row>
    <row r="5" spans="1:54" x14ac:dyDescent="0.3">
      <c r="A5" s="4" t="s">
        <v>14</v>
      </c>
      <c r="B5" s="1">
        <v>60</v>
      </c>
      <c r="E5" s="4" t="s">
        <v>27</v>
      </c>
      <c r="F5" s="1">
        <v>105</v>
      </c>
      <c r="H5" s="4" t="s">
        <v>12</v>
      </c>
      <c r="I5" s="1">
        <v>261</v>
      </c>
      <c r="K5" s="4" t="s">
        <v>196</v>
      </c>
      <c r="L5" s="1">
        <v>16</v>
      </c>
      <c r="V5" s="4">
        <v>2004</v>
      </c>
      <c r="W5" s="1">
        <v>1</v>
      </c>
      <c r="AA5" s="4" t="s">
        <v>152</v>
      </c>
      <c r="AB5" s="1">
        <v>5.4613023255813946</v>
      </c>
      <c r="AC5" s="1">
        <v>234.83599999999996</v>
      </c>
      <c r="AG5" s="4">
        <v>2004</v>
      </c>
      <c r="AH5" s="1">
        <v>10.85</v>
      </c>
      <c r="AN5" s="4" t="s">
        <v>24</v>
      </c>
      <c r="AO5" s="1">
        <v>42749</v>
      </c>
      <c r="AS5" s="10">
        <v>0</v>
      </c>
      <c r="AT5" s="1">
        <v>191</v>
      </c>
      <c r="AX5" s="4" t="s">
        <v>21</v>
      </c>
      <c r="AY5" s="1"/>
      <c r="AZ5" s="1">
        <v>12</v>
      </c>
      <c r="BA5" s="1">
        <v>28</v>
      </c>
      <c r="BB5" s="1">
        <v>40</v>
      </c>
    </row>
    <row r="6" spans="1:54" x14ac:dyDescent="0.3">
      <c r="A6" s="4" t="s">
        <v>10</v>
      </c>
      <c r="B6" s="1">
        <v>238</v>
      </c>
      <c r="E6" s="4" t="s">
        <v>139</v>
      </c>
      <c r="F6" s="1">
        <v>300</v>
      </c>
      <c r="H6" s="4" t="s">
        <v>139</v>
      </c>
      <c r="I6" s="1">
        <v>300</v>
      </c>
      <c r="K6" s="4" t="s">
        <v>240</v>
      </c>
      <c r="L6" s="1">
        <v>14</v>
      </c>
      <c r="V6" s="4">
        <v>2005</v>
      </c>
      <c r="W6" s="1">
        <v>4</v>
      </c>
      <c r="AA6" s="4" t="s">
        <v>154</v>
      </c>
      <c r="AB6" s="1">
        <v>7.6079545454545467</v>
      </c>
      <c r="AC6" s="1">
        <v>334.75000000000006</v>
      </c>
      <c r="AG6" s="4">
        <v>2005</v>
      </c>
      <c r="AH6" s="1">
        <v>27.99</v>
      </c>
      <c r="AN6" s="4" t="s">
        <v>14</v>
      </c>
      <c r="AO6" s="1">
        <v>50369.916666666664</v>
      </c>
      <c r="AS6" s="10">
        <v>1</v>
      </c>
      <c r="AT6" s="1">
        <v>4</v>
      </c>
      <c r="AX6" s="4" t="s">
        <v>12</v>
      </c>
      <c r="AY6" s="1">
        <v>2</v>
      </c>
      <c r="AZ6" s="1">
        <v>48</v>
      </c>
      <c r="BA6" s="1">
        <v>211</v>
      </c>
      <c r="BB6" s="1">
        <v>261</v>
      </c>
    </row>
    <row r="7" spans="1:54" x14ac:dyDescent="0.3">
      <c r="A7" s="4" t="s">
        <v>139</v>
      </c>
      <c r="B7" s="1">
        <v>300</v>
      </c>
      <c r="K7" s="4" t="s">
        <v>206</v>
      </c>
      <c r="L7" s="1">
        <v>11</v>
      </c>
      <c r="V7" s="4">
        <v>2006</v>
      </c>
      <c r="W7" s="1">
        <v>4</v>
      </c>
      <c r="AA7" s="4" t="s">
        <v>155</v>
      </c>
      <c r="AB7" s="1">
        <v>9.2173829787234052</v>
      </c>
      <c r="AC7" s="1">
        <v>433.21700000000004</v>
      </c>
      <c r="AG7" s="4">
        <v>2006</v>
      </c>
      <c r="AH7" s="1">
        <v>30.48</v>
      </c>
      <c r="AN7" s="4" t="s">
        <v>139</v>
      </c>
      <c r="AO7" s="1">
        <v>36947.205980066443</v>
      </c>
      <c r="AS7" s="4" t="s">
        <v>27</v>
      </c>
      <c r="AT7" s="1">
        <v>106</v>
      </c>
      <c r="AX7" s="4" t="s">
        <v>139</v>
      </c>
      <c r="AY7" s="1">
        <v>2</v>
      </c>
      <c r="AZ7" s="1">
        <v>60</v>
      </c>
      <c r="BA7" s="1">
        <v>239</v>
      </c>
      <c r="BB7" s="1">
        <v>301</v>
      </c>
    </row>
    <row r="8" spans="1:54" x14ac:dyDescent="0.3">
      <c r="K8" s="4" t="s">
        <v>191</v>
      </c>
      <c r="L8" s="1">
        <v>10</v>
      </c>
      <c r="V8" s="4">
        <v>2007</v>
      </c>
      <c r="W8" s="1">
        <v>2</v>
      </c>
      <c r="AA8" s="4" t="s">
        <v>156</v>
      </c>
      <c r="AB8" s="1">
        <v>7.6899999999999986</v>
      </c>
      <c r="AC8" s="1">
        <v>207.62999999999997</v>
      </c>
      <c r="AG8" s="4">
        <v>2007</v>
      </c>
      <c r="AH8" s="1">
        <v>1.01</v>
      </c>
      <c r="AS8" s="10">
        <v>0</v>
      </c>
      <c r="AT8" s="1">
        <v>99</v>
      </c>
    </row>
    <row r="9" spans="1:54" x14ac:dyDescent="0.3">
      <c r="K9" s="4" t="s">
        <v>193</v>
      </c>
      <c r="L9" s="1">
        <v>9</v>
      </c>
      <c r="V9" s="4">
        <v>2008</v>
      </c>
      <c r="W9" s="1">
        <v>7</v>
      </c>
      <c r="AA9" s="4" t="s">
        <v>157</v>
      </c>
      <c r="AB9" s="1">
        <v>10.589230769230769</v>
      </c>
      <c r="AC9" s="1">
        <v>137.66</v>
      </c>
      <c r="AG9" s="4">
        <v>2008</v>
      </c>
      <c r="AH9" s="1">
        <v>26.297000000000001</v>
      </c>
      <c r="AS9" s="10">
        <v>1</v>
      </c>
      <c r="AT9" s="1">
        <v>6</v>
      </c>
    </row>
    <row r="10" spans="1:54" x14ac:dyDescent="0.3">
      <c r="K10" s="4" t="s">
        <v>222</v>
      </c>
      <c r="L10" s="1">
        <v>9</v>
      </c>
      <c r="V10" s="4">
        <v>2009</v>
      </c>
      <c r="W10" s="1">
        <v>6</v>
      </c>
      <c r="AA10" s="4" t="s">
        <v>158</v>
      </c>
      <c r="AB10" s="1">
        <v>20.921545454545452</v>
      </c>
      <c r="AC10" s="1">
        <v>230.13699999999997</v>
      </c>
      <c r="AG10" s="4">
        <v>2009</v>
      </c>
      <c r="AH10" s="1">
        <v>46.709999999999994</v>
      </c>
      <c r="AS10" s="10">
        <v>3</v>
      </c>
      <c r="AT10" s="1">
        <v>1</v>
      </c>
    </row>
    <row r="11" spans="1:54" x14ac:dyDescent="0.3">
      <c r="K11" s="4" t="s">
        <v>220</v>
      </c>
      <c r="L11" s="1">
        <v>9</v>
      </c>
      <c r="V11" s="4">
        <v>2010</v>
      </c>
      <c r="W11" s="1">
        <v>15</v>
      </c>
      <c r="AA11" s="4" t="s">
        <v>159</v>
      </c>
      <c r="AB11" s="1">
        <v>16.21166666666667</v>
      </c>
      <c r="AC11" s="1">
        <v>97.27000000000001</v>
      </c>
      <c r="AG11" s="4">
        <v>2010</v>
      </c>
      <c r="AH11" s="1">
        <v>136.01999999999998</v>
      </c>
      <c r="AS11" s="4" t="s">
        <v>139</v>
      </c>
      <c r="AT11" s="1">
        <v>301</v>
      </c>
    </row>
    <row r="12" spans="1:54" x14ac:dyDescent="0.3">
      <c r="K12" s="4" t="s">
        <v>207</v>
      </c>
      <c r="L12" s="1">
        <v>8</v>
      </c>
      <c r="V12" s="4">
        <v>2011</v>
      </c>
      <c r="W12" s="1">
        <v>19</v>
      </c>
      <c r="AA12" s="4" t="s">
        <v>160</v>
      </c>
      <c r="AB12" s="1">
        <v>0.75</v>
      </c>
      <c r="AC12" s="1">
        <v>0.75</v>
      </c>
      <c r="AG12" s="4">
        <v>2011</v>
      </c>
      <c r="AH12" s="1">
        <v>52.683000000000007</v>
      </c>
    </row>
    <row r="13" spans="1:54" x14ac:dyDescent="0.3">
      <c r="K13" s="4" t="s">
        <v>223</v>
      </c>
      <c r="L13" s="1">
        <v>7</v>
      </c>
      <c r="V13" s="4">
        <v>2012</v>
      </c>
      <c r="W13" s="1">
        <v>23</v>
      </c>
      <c r="AA13" s="4" t="s">
        <v>151</v>
      </c>
      <c r="AB13" s="1">
        <v>18.84</v>
      </c>
      <c r="AC13" s="1">
        <v>113.04</v>
      </c>
      <c r="AG13" s="4">
        <v>2012</v>
      </c>
      <c r="AH13" s="1">
        <v>95.3</v>
      </c>
    </row>
    <row r="14" spans="1:54" x14ac:dyDescent="0.3">
      <c r="K14" s="4" t="s">
        <v>44</v>
      </c>
      <c r="L14" s="1">
        <v>7</v>
      </c>
      <c r="V14" s="4">
        <v>2013</v>
      </c>
      <c r="W14" s="1">
        <v>33</v>
      </c>
      <c r="AA14" s="4" t="s">
        <v>153</v>
      </c>
      <c r="AB14" s="1">
        <v>0.78500000000000003</v>
      </c>
      <c r="AC14" s="1">
        <v>1.57</v>
      </c>
      <c r="AG14" s="4">
        <v>2013</v>
      </c>
      <c r="AH14" s="1">
        <v>108.24700000000001</v>
      </c>
    </row>
    <row r="15" spans="1:54" x14ac:dyDescent="0.3">
      <c r="K15" s="4" t="s">
        <v>182</v>
      </c>
      <c r="L15" s="1">
        <v>7</v>
      </c>
      <c r="V15" s="4">
        <v>2014</v>
      </c>
      <c r="W15" s="1">
        <v>38</v>
      </c>
      <c r="AA15" s="4" t="s">
        <v>139</v>
      </c>
      <c r="AB15" s="1">
        <v>7.6284717607973453</v>
      </c>
      <c r="AC15" s="1">
        <v>2296.170000000001</v>
      </c>
      <c r="AG15" s="4">
        <v>2014</v>
      </c>
      <c r="AH15" s="1">
        <v>116.88299999999998</v>
      </c>
    </row>
    <row r="16" spans="1:54" x14ac:dyDescent="0.3">
      <c r="K16" s="4" t="s">
        <v>201</v>
      </c>
      <c r="L16" s="1">
        <v>6</v>
      </c>
      <c r="V16" s="4">
        <v>2015</v>
      </c>
      <c r="W16" s="1">
        <v>61</v>
      </c>
      <c r="AG16" s="4">
        <v>2015</v>
      </c>
      <c r="AH16" s="1">
        <v>137.54999999999998</v>
      </c>
    </row>
    <row r="17" spans="11:34" x14ac:dyDescent="0.3">
      <c r="K17" s="4" t="s">
        <v>200</v>
      </c>
      <c r="L17" s="1">
        <v>6</v>
      </c>
      <c r="V17" s="4">
        <v>2016</v>
      </c>
      <c r="W17" s="1">
        <v>50</v>
      </c>
      <c r="AG17" s="4">
        <v>2016</v>
      </c>
      <c r="AH17" s="1">
        <v>66.88</v>
      </c>
    </row>
    <row r="18" spans="11:34" x14ac:dyDescent="0.3">
      <c r="K18" s="4" t="s">
        <v>233</v>
      </c>
      <c r="L18" s="1">
        <v>6</v>
      </c>
      <c r="V18" s="4">
        <v>2017</v>
      </c>
      <c r="W18" s="1">
        <v>35</v>
      </c>
      <c r="AG18" s="4">
        <v>2017</v>
      </c>
      <c r="AH18" s="1">
        <v>27.97999999999999</v>
      </c>
    </row>
    <row r="19" spans="11:34" x14ac:dyDescent="0.3">
      <c r="K19" s="4" t="s">
        <v>219</v>
      </c>
      <c r="L19" s="1">
        <v>5</v>
      </c>
      <c r="V19" s="4">
        <v>2018</v>
      </c>
      <c r="W19" s="1">
        <v>1</v>
      </c>
      <c r="AG19" s="4">
        <v>2018</v>
      </c>
      <c r="AH19" s="1">
        <v>0.58000000000000007</v>
      </c>
    </row>
    <row r="20" spans="11:34" x14ac:dyDescent="0.3">
      <c r="K20" s="4" t="s">
        <v>232</v>
      </c>
      <c r="L20" s="1">
        <v>5</v>
      </c>
      <c r="V20" s="4" t="s">
        <v>139</v>
      </c>
      <c r="W20" s="1">
        <v>301</v>
      </c>
      <c r="AG20" s="4" t="s">
        <v>139</v>
      </c>
      <c r="AH20" s="1">
        <v>893.12000000000012</v>
      </c>
    </row>
    <row r="21" spans="11:34" x14ac:dyDescent="0.3">
      <c r="K21" s="4" t="s">
        <v>181</v>
      </c>
      <c r="L21" s="1">
        <v>5</v>
      </c>
    </row>
    <row r="22" spans="11:34" x14ac:dyDescent="0.3">
      <c r="K22" s="4" t="s">
        <v>47</v>
      </c>
      <c r="L22" s="1">
        <v>4</v>
      </c>
    </row>
    <row r="23" spans="11:34" x14ac:dyDescent="0.3">
      <c r="K23" s="4" t="s">
        <v>198</v>
      </c>
      <c r="L23" s="1">
        <v>4</v>
      </c>
    </row>
    <row r="24" spans="11:34" x14ac:dyDescent="0.3">
      <c r="K24" s="4" t="s">
        <v>59</v>
      </c>
      <c r="L24" s="1">
        <v>4</v>
      </c>
    </row>
    <row r="25" spans="11:34" x14ac:dyDescent="0.3">
      <c r="K25" s="4" t="s">
        <v>230</v>
      </c>
      <c r="L25" s="1">
        <v>4</v>
      </c>
    </row>
    <row r="26" spans="11:34" x14ac:dyDescent="0.3">
      <c r="K26" s="4" t="s">
        <v>205</v>
      </c>
      <c r="L26" s="1">
        <v>4</v>
      </c>
    </row>
    <row r="27" spans="11:34" x14ac:dyDescent="0.3">
      <c r="K27" s="4" t="s">
        <v>242</v>
      </c>
      <c r="L27" s="1">
        <v>4</v>
      </c>
    </row>
    <row r="28" spans="11:34" x14ac:dyDescent="0.3">
      <c r="K28" s="4" t="s">
        <v>247</v>
      </c>
      <c r="L28" s="1">
        <v>3</v>
      </c>
    </row>
    <row r="29" spans="11:34" x14ac:dyDescent="0.3">
      <c r="K29" s="4" t="s">
        <v>243</v>
      </c>
      <c r="L29" s="1">
        <v>3</v>
      </c>
    </row>
    <row r="30" spans="11:34" x14ac:dyDescent="0.3">
      <c r="K30" s="4" t="s">
        <v>53</v>
      </c>
      <c r="L30" s="1">
        <v>3</v>
      </c>
    </row>
    <row r="31" spans="11:34" x14ac:dyDescent="0.3">
      <c r="K31" s="4" t="s">
        <v>202</v>
      </c>
      <c r="L31" s="1">
        <v>3</v>
      </c>
    </row>
    <row r="32" spans="11:34" x14ac:dyDescent="0.3">
      <c r="K32" s="4" t="s">
        <v>40</v>
      </c>
      <c r="L32" s="1">
        <v>3</v>
      </c>
    </row>
    <row r="33" spans="11:12" x14ac:dyDescent="0.3">
      <c r="K33" s="4" t="s">
        <v>203</v>
      </c>
      <c r="L33" s="1">
        <v>3</v>
      </c>
    </row>
    <row r="34" spans="11:12" x14ac:dyDescent="0.3">
      <c r="K34" s="4" t="s">
        <v>188</v>
      </c>
      <c r="L34" s="1">
        <v>3</v>
      </c>
    </row>
    <row r="35" spans="11:12" x14ac:dyDescent="0.3">
      <c r="K35" s="4" t="s">
        <v>197</v>
      </c>
      <c r="L35" s="1">
        <v>3</v>
      </c>
    </row>
    <row r="36" spans="11:12" x14ac:dyDescent="0.3">
      <c r="K36" s="4" t="s">
        <v>234</v>
      </c>
      <c r="L36" s="1">
        <v>3</v>
      </c>
    </row>
    <row r="37" spans="11:12" x14ac:dyDescent="0.3">
      <c r="K37" s="4" t="s">
        <v>212</v>
      </c>
      <c r="L37" s="1">
        <v>3</v>
      </c>
    </row>
    <row r="38" spans="11:12" x14ac:dyDescent="0.3">
      <c r="K38" s="4" t="s">
        <v>213</v>
      </c>
      <c r="L38" s="1">
        <v>2</v>
      </c>
    </row>
    <row r="39" spans="11:12" x14ac:dyDescent="0.3">
      <c r="K39" s="4" t="s">
        <v>180</v>
      </c>
      <c r="L39" s="1">
        <v>2</v>
      </c>
    </row>
    <row r="40" spans="11:12" x14ac:dyDescent="0.3">
      <c r="K40" s="4" t="s">
        <v>217</v>
      </c>
      <c r="L40" s="1">
        <v>2</v>
      </c>
    </row>
    <row r="41" spans="11:12" x14ac:dyDescent="0.3">
      <c r="K41" s="4" t="s">
        <v>77</v>
      </c>
      <c r="L41" s="1">
        <v>2</v>
      </c>
    </row>
    <row r="42" spans="11:12" x14ac:dyDescent="0.3">
      <c r="K42" s="4" t="s">
        <v>66</v>
      </c>
      <c r="L42" s="1">
        <v>2</v>
      </c>
    </row>
    <row r="43" spans="11:12" x14ac:dyDescent="0.3">
      <c r="K43" s="4" t="s">
        <v>185</v>
      </c>
      <c r="L43" s="1">
        <v>2</v>
      </c>
    </row>
    <row r="44" spans="11:12" x14ac:dyDescent="0.3">
      <c r="K44" s="4" t="s">
        <v>215</v>
      </c>
      <c r="L44" s="1">
        <v>2</v>
      </c>
    </row>
    <row r="45" spans="11:12" x14ac:dyDescent="0.3">
      <c r="K45" s="4" t="s">
        <v>225</v>
      </c>
      <c r="L45" s="1">
        <v>2</v>
      </c>
    </row>
    <row r="46" spans="11:12" x14ac:dyDescent="0.3">
      <c r="K46" s="4" t="s">
        <v>84</v>
      </c>
      <c r="L46" s="1">
        <v>2</v>
      </c>
    </row>
    <row r="47" spans="11:12" x14ac:dyDescent="0.3">
      <c r="K47" s="4" t="s">
        <v>71</v>
      </c>
      <c r="L47" s="1">
        <v>2</v>
      </c>
    </row>
    <row r="48" spans="11:12" x14ac:dyDescent="0.3">
      <c r="K48" s="4" t="s">
        <v>235</v>
      </c>
      <c r="L48" s="1">
        <v>2</v>
      </c>
    </row>
    <row r="49" spans="11:12" x14ac:dyDescent="0.3">
      <c r="K49" s="4" t="s">
        <v>199</v>
      </c>
      <c r="L49" s="1">
        <v>2</v>
      </c>
    </row>
    <row r="50" spans="11:12" x14ac:dyDescent="0.3">
      <c r="K50" s="4" t="s">
        <v>96</v>
      </c>
      <c r="L50" s="1">
        <v>2</v>
      </c>
    </row>
    <row r="51" spans="11:12" x14ac:dyDescent="0.3">
      <c r="K51" s="4" t="s">
        <v>52</v>
      </c>
      <c r="L51" s="1">
        <v>2</v>
      </c>
    </row>
    <row r="52" spans="11:12" x14ac:dyDescent="0.3">
      <c r="K52" s="4" t="s">
        <v>244</v>
      </c>
      <c r="L52" s="1">
        <v>2</v>
      </c>
    </row>
    <row r="53" spans="11:12" x14ac:dyDescent="0.3">
      <c r="K53" s="4" t="s">
        <v>61</v>
      </c>
      <c r="L53" s="1">
        <v>2</v>
      </c>
    </row>
    <row r="54" spans="11:12" x14ac:dyDescent="0.3">
      <c r="K54" s="4" t="s">
        <v>211</v>
      </c>
      <c r="L54" s="1">
        <v>2</v>
      </c>
    </row>
    <row r="55" spans="11:12" x14ac:dyDescent="0.3">
      <c r="K55" s="4" t="s">
        <v>195</v>
      </c>
      <c r="L55" s="1">
        <v>1</v>
      </c>
    </row>
    <row r="56" spans="11:12" x14ac:dyDescent="0.3">
      <c r="K56" s="4" t="s">
        <v>98</v>
      </c>
      <c r="L56" s="1">
        <v>1</v>
      </c>
    </row>
    <row r="57" spans="11:12" x14ac:dyDescent="0.3">
      <c r="K57" s="4" t="s">
        <v>178</v>
      </c>
      <c r="L57" s="1">
        <v>1</v>
      </c>
    </row>
    <row r="58" spans="11:12" x14ac:dyDescent="0.3">
      <c r="K58" s="4" t="s">
        <v>187</v>
      </c>
      <c r="L58" s="1">
        <v>1</v>
      </c>
    </row>
    <row r="59" spans="11:12" x14ac:dyDescent="0.3">
      <c r="K59" s="4" t="s">
        <v>231</v>
      </c>
      <c r="L59" s="1">
        <v>1</v>
      </c>
    </row>
    <row r="60" spans="11:12" x14ac:dyDescent="0.3">
      <c r="K60" s="4" t="s">
        <v>184</v>
      </c>
      <c r="L60" s="1">
        <v>1</v>
      </c>
    </row>
    <row r="61" spans="11:12" x14ac:dyDescent="0.3">
      <c r="K61" s="4" t="s">
        <v>238</v>
      </c>
      <c r="L61" s="1">
        <v>1</v>
      </c>
    </row>
    <row r="62" spans="11:12" x14ac:dyDescent="0.3">
      <c r="K62" s="4" t="s">
        <v>214</v>
      </c>
      <c r="L62" s="1">
        <v>1</v>
      </c>
    </row>
    <row r="63" spans="11:12" x14ac:dyDescent="0.3">
      <c r="K63" s="4" t="s">
        <v>245</v>
      </c>
      <c r="L63" s="1">
        <v>1</v>
      </c>
    </row>
    <row r="64" spans="11:12" x14ac:dyDescent="0.3">
      <c r="K64" s="4" t="s">
        <v>179</v>
      </c>
      <c r="L64" s="1">
        <v>1</v>
      </c>
    </row>
    <row r="65" spans="11:12" x14ac:dyDescent="0.3">
      <c r="K65" s="4" t="s">
        <v>94</v>
      </c>
      <c r="L65" s="1">
        <v>1</v>
      </c>
    </row>
    <row r="66" spans="11:12" x14ac:dyDescent="0.3">
      <c r="K66" s="4" t="s">
        <v>216</v>
      </c>
      <c r="L66" s="1">
        <v>1</v>
      </c>
    </row>
    <row r="67" spans="11:12" x14ac:dyDescent="0.3">
      <c r="K67" s="4" t="s">
        <v>87</v>
      </c>
      <c r="L67" s="1">
        <v>1</v>
      </c>
    </row>
    <row r="68" spans="11:12" x14ac:dyDescent="0.3">
      <c r="K68" s="4" t="s">
        <v>183</v>
      </c>
      <c r="L68" s="1">
        <v>1</v>
      </c>
    </row>
    <row r="69" spans="11:12" x14ac:dyDescent="0.3">
      <c r="K69" s="4" t="s">
        <v>236</v>
      </c>
      <c r="L69" s="1">
        <v>1</v>
      </c>
    </row>
    <row r="70" spans="11:12" x14ac:dyDescent="0.3">
      <c r="K70" s="4" t="s">
        <v>73</v>
      </c>
      <c r="L70" s="1">
        <v>1</v>
      </c>
    </row>
    <row r="71" spans="11:12" x14ac:dyDescent="0.3">
      <c r="K71" s="4" t="s">
        <v>43</v>
      </c>
      <c r="L71" s="1">
        <v>1</v>
      </c>
    </row>
    <row r="72" spans="11:12" x14ac:dyDescent="0.3">
      <c r="K72" s="4" t="s">
        <v>189</v>
      </c>
      <c r="L72" s="1">
        <v>1</v>
      </c>
    </row>
    <row r="73" spans="11:12" x14ac:dyDescent="0.3">
      <c r="K73" s="4" t="s">
        <v>70</v>
      </c>
      <c r="L73" s="1">
        <v>1</v>
      </c>
    </row>
    <row r="74" spans="11:12" x14ac:dyDescent="0.3">
      <c r="K74" s="4" t="s">
        <v>218</v>
      </c>
      <c r="L74" s="1">
        <v>1</v>
      </c>
    </row>
    <row r="75" spans="11:12" x14ac:dyDescent="0.3">
      <c r="K75" s="4" t="s">
        <v>186</v>
      </c>
      <c r="L75" s="1">
        <v>1</v>
      </c>
    </row>
    <row r="76" spans="11:12" x14ac:dyDescent="0.3">
      <c r="K76" s="4" t="s">
        <v>190</v>
      </c>
      <c r="L76" s="1">
        <v>1</v>
      </c>
    </row>
    <row r="77" spans="11:12" x14ac:dyDescent="0.3">
      <c r="K77" s="4" t="s">
        <v>54</v>
      </c>
      <c r="L77" s="1">
        <v>1</v>
      </c>
    </row>
    <row r="78" spans="11:12" x14ac:dyDescent="0.3">
      <c r="K78" s="4" t="s">
        <v>204</v>
      </c>
      <c r="L78" s="1">
        <v>1</v>
      </c>
    </row>
    <row r="79" spans="11:12" x14ac:dyDescent="0.3">
      <c r="K79" s="4" t="s">
        <v>209</v>
      </c>
      <c r="L79" s="1">
        <v>1</v>
      </c>
    </row>
    <row r="80" spans="11:12" x14ac:dyDescent="0.3">
      <c r="K80" s="4" t="s">
        <v>221</v>
      </c>
      <c r="L80" s="1">
        <v>1</v>
      </c>
    </row>
    <row r="81" spans="11:12" x14ac:dyDescent="0.3">
      <c r="K81" s="4" t="s">
        <v>91</v>
      </c>
      <c r="L81" s="1">
        <v>1</v>
      </c>
    </row>
    <row r="82" spans="11:12" x14ac:dyDescent="0.3">
      <c r="K82" s="4" t="s">
        <v>74</v>
      </c>
      <c r="L82" s="1">
        <v>1</v>
      </c>
    </row>
    <row r="83" spans="11:12" x14ac:dyDescent="0.3">
      <c r="K83" s="4" t="s">
        <v>97</v>
      </c>
      <c r="L83" s="1">
        <v>1</v>
      </c>
    </row>
    <row r="84" spans="11:12" x14ac:dyDescent="0.3">
      <c r="K84" s="4" t="s">
        <v>192</v>
      </c>
      <c r="L84" s="1">
        <v>1</v>
      </c>
    </row>
    <row r="85" spans="11:12" x14ac:dyDescent="0.3">
      <c r="K85" s="4" t="s">
        <v>210</v>
      </c>
      <c r="L85" s="1">
        <v>1</v>
      </c>
    </row>
    <row r="86" spans="11:12" x14ac:dyDescent="0.3">
      <c r="K86" s="4" t="s">
        <v>224</v>
      </c>
      <c r="L86" s="1">
        <v>1</v>
      </c>
    </row>
    <row r="87" spans="11:12" x14ac:dyDescent="0.3">
      <c r="K87" s="4" t="s">
        <v>237</v>
      </c>
      <c r="L87" s="1">
        <v>1</v>
      </c>
    </row>
    <row r="88" spans="11:12" x14ac:dyDescent="0.3">
      <c r="K88" s="4" t="s">
        <v>90</v>
      </c>
      <c r="L88" s="1">
        <v>1</v>
      </c>
    </row>
    <row r="89" spans="11:12" x14ac:dyDescent="0.3">
      <c r="K89" s="4" t="s">
        <v>239</v>
      </c>
      <c r="L89" s="1">
        <v>1</v>
      </c>
    </row>
    <row r="90" spans="11:12" x14ac:dyDescent="0.3">
      <c r="K90" s="4" t="s">
        <v>226</v>
      </c>
      <c r="L90" s="1">
        <v>1</v>
      </c>
    </row>
    <row r="91" spans="11:12" x14ac:dyDescent="0.3">
      <c r="K91" s="4" t="s">
        <v>241</v>
      </c>
      <c r="L91" s="1">
        <v>1</v>
      </c>
    </row>
    <row r="92" spans="11:12" x14ac:dyDescent="0.3">
      <c r="K92" s="4" t="s">
        <v>227</v>
      </c>
      <c r="L92" s="1">
        <v>1</v>
      </c>
    </row>
    <row r="93" spans="11:12" x14ac:dyDescent="0.3">
      <c r="K93" s="4" t="s">
        <v>95</v>
      </c>
      <c r="L93" s="1">
        <v>1</v>
      </c>
    </row>
    <row r="94" spans="11:12" x14ac:dyDescent="0.3">
      <c r="K94" s="4" t="s">
        <v>228</v>
      </c>
      <c r="L94" s="1">
        <v>1</v>
      </c>
    </row>
    <row r="95" spans="11:12" x14ac:dyDescent="0.3">
      <c r="K95" s="4" t="s">
        <v>85</v>
      </c>
      <c r="L95" s="1">
        <v>1</v>
      </c>
    </row>
    <row r="96" spans="11:12" x14ac:dyDescent="0.3">
      <c r="K96" s="4" t="s">
        <v>229</v>
      </c>
      <c r="L96" s="1">
        <v>1</v>
      </c>
    </row>
    <row r="97" spans="11:12" x14ac:dyDescent="0.3">
      <c r="K97" s="4" t="s">
        <v>246</v>
      </c>
      <c r="L97" s="1">
        <v>1</v>
      </c>
    </row>
    <row r="98" spans="11:12" x14ac:dyDescent="0.3">
      <c r="K98" s="4" t="s">
        <v>208</v>
      </c>
      <c r="L98" s="1">
        <v>1</v>
      </c>
    </row>
    <row r="99" spans="11:12" x14ac:dyDescent="0.3">
      <c r="K99" s="4" t="s">
        <v>51</v>
      </c>
      <c r="L99" s="1">
        <v>1</v>
      </c>
    </row>
    <row r="100" spans="11:12" x14ac:dyDescent="0.3">
      <c r="K100" s="4" t="s">
        <v>88</v>
      </c>
      <c r="L100" s="1">
        <v>1</v>
      </c>
    </row>
    <row r="101" spans="11:12" x14ac:dyDescent="0.3">
      <c r="K101" s="4" t="s">
        <v>139</v>
      </c>
      <c r="L101" s="1">
        <v>300</v>
      </c>
    </row>
    <row r="103" spans="11:12" x14ac:dyDescent="0.3">
      <c r="K103" s="2" t="s">
        <v>138</v>
      </c>
      <c r="L103" s="2" t="s">
        <v>248</v>
      </c>
    </row>
    <row r="104" spans="11:12" x14ac:dyDescent="0.3">
      <c r="K104" s="4" t="s">
        <v>194</v>
      </c>
      <c r="L104" s="1">
        <v>26</v>
      </c>
    </row>
    <row r="105" spans="11:12" x14ac:dyDescent="0.3">
      <c r="K105" s="4" t="s">
        <v>196</v>
      </c>
      <c r="L105" s="1">
        <v>16</v>
      </c>
    </row>
    <row r="106" spans="11:12" x14ac:dyDescent="0.3">
      <c r="K106" s="4" t="s">
        <v>240</v>
      </c>
      <c r="L106" s="1">
        <v>14</v>
      </c>
    </row>
    <row r="107" spans="11:12" x14ac:dyDescent="0.3">
      <c r="K107" s="4" t="s">
        <v>206</v>
      </c>
      <c r="L107" s="1">
        <v>11</v>
      </c>
    </row>
    <row r="108" spans="11:12" x14ac:dyDescent="0.3">
      <c r="K108" s="4" t="s">
        <v>191</v>
      </c>
      <c r="L108" s="1">
        <v>10</v>
      </c>
    </row>
    <row r="109" spans="11:12" x14ac:dyDescent="0.3">
      <c r="K109" s="4" t="s">
        <v>193</v>
      </c>
      <c r="L109" s="1">
        <v>9</v>
      </c>
    </row>
    <row r="110" spans="11:12" x14ac:dyDescent="0.3">
      <c r="K110" s="4" t="s">
        <v>222</v>
      </c>
      <c r="L110" s="1">
        <v>9</v>
      </c>
    </row>
  </sheetData>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Key Findings</vt:lpstr>
      <vt:lpstr>Data</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 Garg</dc:creator>
  <cp:lastModifiedBy>Kanishka Garg</cp:lastModifiedBy>
  <dcterms:created xsi:type="dcterms:W3CDTF">2024-02-03T14:33:17Z</dcterms:created>
  <dcterms:modified xsi:type="dcterms:W3CDTF">2024-02-05T09:24:51Z</dcterms:modified>
</cp:coreProperties>
</file>