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w\Desktop\"/>
    </mc:Choice>
  </mc:AlternateContent>
  <bookViews>
    <workbookView xWindow="0" yWindow="0" windowWidth="21570" windowHeight="9435"/>
  </bookViews>
  <sheets>
    <sheet name="科学技術賞(研究部門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13" i="1"/>
  <c r="L12" i="1"/>
  <c r="L11" i="1"/>
  <c r="L10" i="1"/>
  <c r="L9" i="1"/>
  <c r="L8" i="1"/>
  <c r="L7" i="1"/>
  <c r="L6" i="1"/>
  <c r="G14" i="1"/>
  <c r="G13" i="1"/>
  <c r="G12" i="1"/>
  <c r="G11" i="1"/>
  <c r="G10" i="1"/>
  <c r="G9" i="1"/>
  <c r="G8" i="1"/>
  <c r="G7" i="1"/>
  <c r="G6" i="1"/>
  <c r="B6" i="1"/>
  <c r="B14" i="1"/>
  <c r="B13" i="1"/>
  <c r="B12" i="1"/>
  <c r="B11" i="1"/>
  <c r="B10" i="1"/>
  <c r="B9" i="1"/>
  <c r="B8" i="1"/>
  <c r="B7" i="1"/>
  <c r="B5" i="1"/>
  <c r="L17" i="1"/>
  <c r="L16" i="1"/>
  <c r="L15" i="1"/>
  <c r="L5" i="1"/>
  <c r="L4" i="1"/>
  <c r="L3" i="1"/>
  <c r="L2" i="1"/>
  <c r="G16" i="1"/>
  <c r="B16" i="1"/>
  <c r="G15" i="1"/>
  <c r="G5" i="1"/>
  <c r="G4" i="1"/>
  <c r="G3" i="1"/>
  <c r="G2" i="1"/>
  <c r="G17" i="1"/>
  <c r="B15" i="1"/>
  <c r="B4" i="1"/>
  <c r="B3" i="1"/>
  <c r="B2" i="1"/>
  <c r="B17" i="1"/>
</calcChain>
</file>

<file path=xl/sharedStrings.xml><?xml version="1.0" encoding="utf-8"?>
<sst xmlns="http://schemas.openxmlformats.org/spreadsheetml/2006/main" count="110" uniqueCount="21">
  <si>
    <t>年齢</t>
    <rPh sb="0" eb="2">
      <t>ネンレイ</t>
    </rPh>
    <phoneticPr fontId="1"/>
  </si>
  <si>
    <t>年度</t>
    <rPh sb="0" eb="2">
      <t>ネンド</t>
    </rPh>
    <phoneticPr fontId="1"/>
  </si>
  <si>
    <t>平均</t>
    <rPh sb="0" eb="2">
      <t>ヘイキン</t>
    </rPh>
    <phoneticPr fontId="1"/>
  </si>
  <si>
    <t>最高</t>
    <rPh sb="0" eb="2">
      <t>サイコウ</t>
    </rPh>
    <phoneticPr fontId="1"/>
  </si>
  <si>
    <t>最低</t>
    <rPh sb="0" eb="2">
      <t>サイテイ</t>
    </rPh>
    <phoneticPr fontId="1"/>
  </si>
  <si>
    <t>九大</t>
    <rPh sb="0" eb="2">
      <t>キュウダイ</t>
    </rPh>
    <phoneticPr fontId="1"/>
  </si>
  <si>
    <t>a</t>
    <phoneticPr fontId="1"/>
  </si>
  <si>
    <t>中央値</t>
    <rPh sb="0" eb="3">
      <t>チュウオウチ</t>
    </rPh>
    <phoneticPr fontId="1"/>
  </si>
  <si>
    <t>歳</t>
    <rPh sb="0" eb="1">
      <t>サイ</t>
    </rPh>
    <phoneticPr fontId="1"/>
  </si>
  <si>
    <t>人</t>
    <rPh sb="0" eb="1">
      <t>ニン</t>
    </rPh>
    <phoneticPr fontId="1"/>
  </si>
  <si>
    <t>総数</t>
    <rPh sb="0" eb="2">
      <t>ソウスウ</t>
    </rPh>
    <phoneticPr fontId="1"/>
  </si>
  <si>
    <t>組</t>
    <rPh sb="0" eb="1">
      <t>クミ</t>
    </rPh>
    <phoneticPr fontId="1"/>
  </si>
  <si>
    <t>35-39</t>
    <phoneticPr fontId="1"/>
  </si>
  <si>
    <t>40-44</t>
    <phoneticPr fontId="1"/>
  </si>
  <si>
    <t>45-49</t>
    <phoneticPr fontId="1"/>
  </si>
  <si>
    <t>50-54</t>
    <phoneticPr fontId="1"/>
  </si>
  <si>
    <t>55-59</t>
    <phoneticPr fontId="1"/>
  </si>
  <si>
    <t>60-64</t>
    <phoneticPr fontId="1"/>
  </si>
  <si>
    <t>65-69</t>
    <phoneticPr fontId="1"/>
  </si>
  <si>
    <t>70以上</t>
    <rPh sb="2" eb="4">
      <t>イジョウ</t>
    </rPh>
    <phoneticPr fontId="1"/>
  </si>
  <si>
    <t>34歳以下</t>
    <rPh sb="2" eb="3">
      <t>サイ</t>
    </rPh>
    <rPh sb="3" eb="5">
      <t>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</si>
</sst>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_ 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arlett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18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workbookViewId="0">
      <selection activeCell="N10" sqref="N10"/>
    </sheetView>
  </sheetViews>
  <sheetFormatPr defaultRowHeight="13.5" x14ac:dyDescent="0.15"/>
  <cols>
    <col min="1" max="1" width="9.125" bestFit="1" customWidth="1"/>
    <col min="2" max="2" width="6.5" bestFit="1" customWidth="1"/>
    <col min="3" max="3" width="3.5" bestFit="1" customWidth="1"/>
    <col min="4" max="4" width="6.625" customWidth="1"/>
    <col min="5" max="5" width="5.25" bestFit="1" customWidth="1"/>
    <col min="6" max="6" width="9.125" bestFit="1" customWidth="1"/>
    <col min="7" max="7" width="5.5" bestFit="1" customWidth="1"/>
    <col min="8" max="8" width="3.5" bestFit="1" customWidth="1"/>
    <col min="9" max="9" width="5.75" bestFit="1" customWidth="1"/>
    <col min="11" max="11" width="9.125" bestFit="1" customWidth="1"/>
    <col min="12" max="12" width="5.5" bestFit="1" customWidth="1"/>
    <col min="13" max="13" width="3.5" bestFit="1" customWidth="1"/>
    <col min="14" max="14" width="5.75" bestFit="1" customWidth="1"/>
  </cols>
  <sheetData>
    <row r="1" spans="1:13" x14ac:dyDescent="0.15">
      <c r="A1">
        <v>30</v>
      </c>
      <c r="B1" t="s">
        <v>1</v>
      </c>
      <c r="F1">
        <v>29</v>
      </c>
      <c r="G1" t="s">
        <v>1</v>
      </c>
      <c r="K1">
        <v>28</v>
      </c>
      <c r="L1" t="s">
        <v>1</v>
      </c>
    </row>
    <row r="2" spans="1:13" x14ac:dyDescent="0.15">
      <c r="A2" t="s">
        <v>2</v>
      </c>
      <c r="B2" s="3">
        <f>AVERAGE(A20:C63)</f>
        <v>54.46153846153846</v>
      </c>
      <c r="C2" t="s">
        <v>8</v>
      </c>
      <c r="F2" t="s">
        <v>2</v>
      </c>
      <c r="G2" s="3">
        <f>AVERAGE(F20:H63)</f>
        <v>53.592592592592595</v>
      </c>
      <c r="H2" t="s">
        <v>8</v>
      </c>
      <c r="K2" t="s">
        <v>2</v>
      </c>
      <c r="L2" s="3">
        <f>AVERAGE(K20:M63)</f>
        <v>54.978723404255319</v>
      </c>
      <c r="M2" t="s">
        <v>8</v>
      </c>
    </row>
    <row r="3" spans="1:13" x14ac:dyDescent="0.15">
      <c r="A3" t="s">
        <v>7</v>
      </c>
      <c r="B3" s="3">
        <f>MEDIAN(A20:C63)</f>
        <v>55.5</v>
      </c>
      <c r="C3" t="s">
        <v>8</v>
      </c>
      <c r="F3" t="s">
        <v>7</v>
      </c>
      <c r="G3" s="3">
        <f>MEDIAN(F20:H63)</f>
        <v>55</v>
      </c>
      <c r="H3" t="s">
        <v>8</v>
      </c>
      <c r="K3" t="s">
        <v>7</v>
      </c>
      <c r="L3" s="3">
        <f>MEDIAN(K20:M63)</f>
        <v>55</v>
      </c>
      <c r="M3" t="s">
        <v>8</v>
      </c>
    </row>
    <row r="4" spans="1:13" x14ac:dyDescent="0.15">
      <c r="A4" t="s">
        <v>3</v>
      </c>
      <c r="B4">
        <f>MAX(A20:C63)</f>
        <v>69</v>
      </c>
      <c r="C4" t="s">
        <v>8</v>
      </c>
      <c r="F4" t="s">
        <v>3</v>
      </c>
      <c r="G4">
        <f>MAX(F20:H63)</f>
        <v>75</v>
      </c>
      <c r="H4" t="s">
        <v>8</v>
      </c>
      <c r="K4" t="s">
        <v>3</v>
      </c>
      <c r="L4">
        <f>MAX(K20:M63)</f>
        <v>74</v>
      </c>
      <c r="M4" t="s">
        <v>8</v>
      </c>
    </row>
    <row r="5" spans="1:13" x14ac:dyDescent="0.15">
      <c r="A5" t="s">
        <v>4</v>
      </c>
      <c r="B5">
        <f>MIN(A20:C63)</f>
        <v>35</v>
      </c>
      <c r="C5" t="s">
        <v>8</v>
      </c>
      <c r="F5" t="s">
        <v>4</v>
      </c>
      <c r="G5">
        <f>MIN(F20:H63)</f>
        <v>35</v>
      </c>
      <c r="H5" t="s">
        <v>8</v>
      </c>
      <c r="K5" t="s">
        <v>4</v>
      </c>
      <c r="L5">
        <f>MIN(K20:M63)</f>
        <v>41</v>
      </c>
      <c r="M5" t="s">
        <v>8</v>
      </c>
    </row>
    <row r="6" spans="1:13" x14ac:dyDescent="0.15">
      <c r="A6" t="s">
        <v>20</v>
      </c>
      <c r="B6">
        <f>COUNTIF(A$20:C$63,"&lt;=34")</f>
        <v>0</v>
      </c>
      <c r="C6" t="s">
        <v>9</v>
      </c>
      <c r="F6" t="s">
        <v>20</v>
      </c>
      <c r="G6">
        <f>COUNTIF(F$20:H$63,"&lt;=34")</f>
        <v>0</v>
      </c>
      <c r="H6" t="s">
        <v>9</v>
      </c>
      <c r="K6" t="s">
        <v>20</v>
      </c>
      <c r="L6">
        <f>COUNTIF(K$20:M$63,"&lt;=34")</f>
        <v>0</v>
      </c>
      <c r="M6" t="s">
        <v>9</v>
      </c>
    </row>
    <row r="7" spans="1:13" x14ac:dyDescent="0.15">
      <c r="A7" t="s">
        <v>12</v>
      </c>
      <c r="B7">
        <f>COUNTIF(A$20:C$63,"&gt;=35")-COUNTIF(A$20:C$63,"&gt;39")</f>
        <v>5</v>
      </c>
      <c r="C7" t="s">
        <v>9</v>
      </c>
      <c r="F7" t="s">
        <v>12</v>
      </c>
      <c r="G7">
        <f>COUNTIF(F$20:H$63,"&gt;=35")-COUNTIF(F$20:H$63,"&gt;39")</f>
        <v>5</v>
      </c>
      <c r="H7" t="s">
        <v>9</v>
      </c>
      <c r="K7" t="s">
        <v>12</v>
      </c>
      <c r="L7">
        <f>COUNTIF(K$20:M$63,"&gt;=35")-COUNTIF(K$20:M$63,"&gt;39")</f>
        <v>0</v>
      </c>
      <c r="M7" t="s">
        <v>9</v>
      </c>
    </row>
    <row r="8" spans="1:13" x14ac:dyDescent="0.15">
      <c r="A8" t="s">
        <v>13</v>
      </c>
      <c r="B8">
        <f>COUNTIF(A$20:C$63,"&gt;=40")-COUNTIF(A$20:C$63,"&gt;44")</f>
        <v>3</v>
      </c>
      <c r="C8" t="s">
        <v>9</v>
      </c>
      <c r="F8" t="s">
        <v>13</v>
      </c>
      <c r="G8">
        <f>COUNTIF(F$20:H$63,"&gt;=40")-COUNTIF(F$20:H$63,"&gt;44")</f>
        <v>4</v>
      </c>
      <c r="H8" t="s">
        <v>9</v>
      </c>
      <c r="K8" t="s">
        <v>13</v>
      </c>
      <c r="L8">
        <f>COUNTIF(K$20:M$63,"&gt;=40")-COUNTIF(K$20:M$63,"&gt;44")</f>
        <v>3</v>
      </c>
      <c r="M8" t="s">
        <v>9</v>
      </c>
    </row>
    <row r="9" spans="1:13" x14ac:dyDescent="0.15">
      <c r="A9" t="s">
        <v>14</v>
      </c>
      <c r="B9">
        <f>COUNTIF(A$20:C$63,"&gt;=45")-COUNTIF(A$20:C$63,"&gt;49")</f>
        <v>6</v>
      </c>
      <c r="C9" t="s">
        <v>9</v>
      </c>
      <c r="F9" t="s">
        <v>14</v>
      </c>
      <c r="G9">
        <f>COUNTIF(F$20:H$63,"&gt;=45")-COUNTIF(F$20:H$63,"&gt;49")</f>
        <v>8</v>
      </c>
      <c r="H9" t="s">
        <v>9</v>
      </c>
      <c r="K9" t="s">
        <v>14</v>
      </c>
      <c r="L9">
        <f>COUNTIF(K$20:M$63,"&gt;=45")-COUNTIF(K$20:M$63,"&gt;49")</f>
        <v>7</v>
      </c>
      <c r="M9" t="s">
        <v>9</v>
      </c>
    </row>
    <row r="10" spans="1:13" x14ac:dyDescent="0.15">
      <c r="A10" t="s">
        <v>15</v>
      </c>
      <c r="B10">
        <f>COUNTIF(A$20:C$63,"&gt;=50")-COUNTIF(A$20:C$63,"&gt;54")</f>
        <v>7</v>
      </c>
      <c r="C10" t="s">
        <v>9</v>
      </c>
      <c r="F10" t="s">
        <v>15</v>
      </c>
      <c r="G10">
        <f>COUNTIF(F$20:H$63,"&gt;=50")-COUNTIF(F$20:H$63,"&gt;54")</f>
        <v>8</v>
      </c>
      <c r="H10" t="s">
        <v>9</v>
      </c>
      <c r="K10" t="s">
        <v>15</v>
      </c>
      <c r="L10">
        <f>COUNTIF(K$20:M$63,"&gt;=50")-COUNTIF(K$20:M$63,"&gt;54")</f>
        <v>11</v>
      </c>
      <c r="M10" t="s">
        <v>9</v>
      </c>
    </row>
    <row r="11" spans="1:13" x14ac:dyDescent="0.15">
      <c r="A11" t="s">
        <v>16</v>
      </c>
      <c r="B11">
        <f>COUNTIF(A$20:C$63,"&gt;=55")-COUNTIF(A$20:C$63,"&gt;59")</f>
        <v>13</v>
      </c>
      <c r="C11" t="s">
        <v>9</v>
      </c>
      <c r="F11" t="s">
        <v>16</v>
      </c>
      <c r="G11">
        <f>COUNTIF(F$20:H$63,"&gt;=55")-COUNTIF(F$20:H$63,"&gt;59")</f>
        <v>16</v>
      </c>
      <c r="H11" t="s">
        <v>9</v>
      </c>
      <c r="K11" t="s">
        <v>16</v>
      </c>
      <c r="L11">
        <f>COUNTIF(K$20:M$63,"&gt;=55")-COUNTIF(K$20:M$63,"&gt;59")</f>
        <v>13</v>
      </c>
      <c r="M11" t="s">
        <v>9</v>
      </c>
    </row>
    <row r="12" spans="1:13" x14ac:dyDescent="0.15">
      <c r="A12" t="s">
        <v>17</v>
      </c>
      <c r="B12">
        <f>COUNTIF(A$20:C$63,"&gt;=60")-COUNTIF(A$20:C$63,"&gt;64")</f>
        <v>14</v>
      </c>
      <c r="C12" t="s">
        <v>9</v>
      </c>
      <c r="F12" t="s">
        <v>17</v>
      </c>
      <c r="G12">
        <f>COUNTIF(F$20:H$63,"&gt;=60")-COUNTIF(F$20:H$63,"&gt;64")</f>
        <v>11</v>
      </c>
      <c r="H12" t="s">
        <v>9</v>
      </c>
      <c r="K12" t="s">
        <v>17</v>
      </c>
      <c r="L12">
        <f>COUNTIF(K$20:M$63,"&gt;=60")-COUNTIF(K$20:M$63,"&gt;64")</f>
        <v>11</v>
      </c>
      <c r="M12" t="s">
        <v>9</v>
      </c>
    </row>
    <row r="13" spans="1:13" x14ac:dyDescent="0.15">
      <c r="A13" t="s">
        <v>18</v>
      </c>
      <c r="B13">
        <f>COUNTIF(A$20:C$63,"&gt;=65")-COUNTIF(A$20:C$63,"&gt;69")</f>
        <v>4</v>
      </c>
      <c r="C13" t="s">
        <v>9</v>
      </c>
      <c r="F13" t="s">
        <v>18</v>
      </c>
      <c r="G13">
        <f>COUNTIF(F$20:H$63,"&gt;=65")-COUNTIF(F$20:H$63,"&gt;69")</f>
        <v>1</v>
      </c>
      <c r="H13" t="s">
        <v>9</v>
      </c>
      <c r="K13" t="s">
        <v>18</v>
      </c>
      <c r="L13">
        <f>COUNTIF(K$20:M$63,"&gt;=65")-COUNTIF(K$20:M$63,"&gt;69")</f>
        <v>1</v>
      </c>
      <c r="M13" t="s">
        <v>9</v>
      </c>
    </row>
    <row r="14" spans="1:13" x14ac:dyDescent="0.15">
      <c r="A14" t="s">
        <v>19</v>
      </c>
      <c r="B14">
        <f>COUNTIF(A$20:C$63,"&gt;=70")</f>
        <v>0</v>
      </c>
      <c r="C14" t="s">
        <v>9</v>
      </c>
      <c r="F14" t="s">
        <v>19</v>
      </c>
      <c r="G14">
        <f>COUNTIF(F$20:H$63,"&gt;=70")</f>
        <v>1</v>
      </c>
      <c r="H14" t="s">
        <v>9</v>
      </c>
      <c r="K14" t="s">
        <v>19</v>
      </c>
      <c r="L14">
        <f>COUNTIF(K$20:M$63,"&gt;=70")</f>
        <v>1</v>
      </c>
      <c r="M14" t="s">
        <v>9</v>
      </c>
    </row>
    <row r="15" spans="1:13" x14ac:dyDescent="0.15">
      <c r="A15" t="s">
        <v>10</v>
      </c>
      <c r="B15">
        <f>COUNTA(A20:C63)</f>
        <v>52</v>
      </c>
      <c r="C15" t="s">
        <v>9</v>
      </c>
      <c r="F15" t="s">
        <v>10</v>
      </c>
      <c r="G15">
        <f>COUNTA(F20:H63)</f>
        <v>54</v>
      </c>
      <c r="H15" t="s">
        <v>9</v>
      </c>
      <c r="K15" t="s">
        <v>10</v>
      </c>
      <c r="L15">
        <f>COUNTA(K20:M63)</f>
        <v>47</v>
      </c>
      <c r="M15" t="s">
        <v>9</v>
      </c>
    </row>
    <row r="16" spans="1:13" x14ac:dyDescent="0.15">
      <c r="B16">
        <f>COUNTA(A20:A63)</f>
        <v>44</v>
      </c>
      <c r="C16" t="s">
        <v>11</v>
      </c>
      <c r="G16">
        <f>COUNTA(F20:F63)</f>
        <v>42</v>
      </c>
      <c r="H16" t="s">
        <v>11</v>
      </c>
      <c r="L16">
        <f>COUNTA(K20:K63)</f>
        <v>39</v>
      </c>
      <c r="M16" t="s">
        <v>11</v>
      </c>
    </row>
    <row r="17" spans="1:14" x14ac:dyDescent="0.15">
      <c r="A17" t="s">
        <v>5</v>
      </c>
      <c r="B17">
        <f>COUNTA(D20:D63)</f>
        <v>3</v>
      </c>
      <c r="C17" t="s">
        <v>9</v>
      </c>
      <c r="F17" t="s">
        <v>5</v>
      </c>
      <c r="G17">
        <f>COUNTA(I20:I63)</f>
        <v>2</v>
      </c>
      <c r="H17" t="s">
        <v>9</v>
      </c>
      <c r="K17" t="s">
        <v>5</v>
      </c>
      <c r="L17">
        <f>COUNTA(N20:N63)</f>
        <v>3</v>
      </c>
      <c r="M17" t="s">
        <v>9</v>
      </c>
    </row>
    <row r="19" spans="1:14" x14ac:dyDescent="0.15">
      <c r="A19" s="1" t="s">
        <v>0</v>
      </c>
      <c r="D19" t="s">
        <v>5</v>
      </c>
      <c r="F19" s="1" t="s">
        <v>0</v>
      </c>
      <c r="I19" t="s">
        <v>5</v>
      </c>
      <c r="K19" s="1" t="s">
        <v>0</v>
      </c>
      <c r="N19" t="s">
        <v>5</v>
      </c>
    </row>
    <row r="20" spans="1:14" ht="15" x14ac:dyDescent="0.15">
      <c r="A20">
        <v>60</v>
      </c>
      <c r="D20" s="2"/>
      <c r="E20" s="2"/>
      <c r="F20">
        <v>58</v>
      </c>
      <c r="I20" s="2"/>
      <c r="K20">
        <v>59</v>
      </c>
      <c r="N20" s="2"/>
    </row>
    <row r="21" spans="1:14" ht="15" x14ac:dyDescent="0.15">
      <c r="A21">
        <v>61</v>
      </c>
      <c r="D21" s="2"/>
      <c r="E21" s="2"/>
      <c r="F21">
        <v>53</v>
      </c>
      <c r="I21" s="2"/>
      <c r="K21">
        <v>59</v>
      </c>
      <c r="N21" s="2"/>
    </row>
    <row r="22" spans="1:14" ht="15" x14ac:dyDescent="0.15">
      <c r="A22">
        <v>54</v>
      </c>
      <c r="D22" s="2" t="s">
        <v>6</v>
      </c>
      <c r="E22" s="2"/>
      <c r="F22">
        <v>63</v>
      </c>
      <c r="I22" s="2"/>
      <c r="K22">
        <v>62</v>
      </c>
      <c r="N22" s="2"/>
    </row>
    <row r="23" spans="1:14" ht="15" x14ac:dyDescent="0.15">
      <c r="A23">
        <v>59</v>
      </c>
      <c r="D23" s="2"/>
      <c r="E23" s="2"/>
      <c r="F23">
        <v>60</v>
      </c>
      <c r="I23" s="2"/>
      <c r="K23">
        <v>55</v>
      </c>
      <c r="N23" s="2"/>
    </row>
    <row r="24" spans="1:14" ht="15" x14ac:dyDescent="0.15">
      <c r="A24">
        <v>64</v>
      </c>
      <c r="D24" s="2"/>
      <c r="E24" s="2"/>
      <c r="F24">
        <v>61</v>
      </c>
      <c r="I24" s="2"/>
      <c r="K24">
        <v>55</v>
      </c>
      <c r="N24" s="2"/>
    </row>
    <row r="25" spans="1:14" ht="15" x14ac:dyDescent="0.15">
      <c r="A25">
        <v>59</v>
      </c>
      <c r="D25" s="2"/>
      <c r="E25" s="2"/>
      <c r="F25">
        <v>54</v>
      </c>
      <c r="I25" s="2"/>
      <c r="K25">
        <v>51</v>
      </c>
      <c r="N25" s="2"/>
    </row>
    <row r="26" spans="1:14" ht="15" x14ac:dyDescent="0.15">
      <c r="A26">
        <v>55</v>
      </c>
      <c r="D26" s="2"/>
      <c r="E26" s="2"/>
      <c r="F26">
        <v>57</v>
      </c>
      <c r="I26" s="2"/>
      <c r="K26">
        <v>55</v>
      </c>
      <c r="N26" s="2"/>
    </row>
    <row r="27" spans="1:14" ht="15" x14ac:dyDescent="0.15">
      <c r="A27">
        <v>69</v>
      </c>
      <c r="D27" s="2"/>
      <c r="E27" s="2"/>
      <c r="F27">
        <v>62</v>
      </c>
      <c r="I27" s="2"/>
      <c r="K27">
        <v>48</v>
      </c>
      <c r="N27" s="2"/>
    </row>
    <row r="28" spans="1:14" ht="15" x14ac:dyDescent="0.15">
      <c r="A28">
        <v>55</v>
      </c>
      <c r="D28" s="2"/>
      <c r="E28" s="2"/>
      <c r="F28">
        <v>64</v>
      </c>
      <c r="I28" s="2"/>
      <c r="K28">
        <v>64</v>
      </c>
      <c r="N28" s="2"/>
    </row>
    <row r="29" spans="1:14" ht="15" x14ac:dyDescent="0.15">
      <c r="A29">
        <v>50</v>
      </c>
      <c r="D29" s="2" t="s">
        <v>6</v>
      </c>
      <c r="E29" s="2"/>
      <c r="F29">
        <v>50</v>
      </c>
      <c r="G29">
        <v>42</v>
      </c>
      <c r="I29" s="2"/>
      <c r="K29">
        <v>54</v>
      </c>
      <c r="N29" s="2"/>
    </row>
    <row r="30" spans="1:14" ht="15" x14ac:dyDescent="0.15">
      <c r="A30">
        <v>55</v>
      </c>
      <c r="B30">
        <v>35</v>
      </c>
      <c r="D30" s="2"/>
      <c r="E30" s="2"/>
      <c r="F30">
        <v>59</v>
      </c>
      <c r="I30" s="2"/>
      <c r="K30">
        <v>61</v>
      </c>
      <c r="N30" s="2"/>
    </row>
    <row r="31" spans="1:14" ht="15" x14ac:dyDescent="0.15">
      <c r="A31">
        <v>52</v>
      </c>
      <c r="D31" s="2"/>
      <c r="E31" s="2"/>
      <c r="F31">
        <v>45</v>
      </c>
      <c r="I31" s="2"/>
      <c r="K31">
        <v>54</v>
      </c>
      <c r="N31" s="2"/>
    </row>
    <row r="32" spans="1:14" ht="15" x14ac:dyDescent="0.15">
      <c r="A32">
        <v>62</v>
      </c>
      <c r="D32" s="2"/>
      <c r="E32" s="2"/>
      <c r="F32">
        <v>49</v>
      </c>
      <c r="I32" s="2"/>
      <c r="K32">
        <v>57</v>
      </c>
      <c r="N32" s="2"/>
    </row>
    <row r="33" spans="1:14" ht="15" x14ac:dyDescent="0.15">
      <c r="A33">
        <v>52</v>
      </c>
      <c r="D33" s="2"/>
      <c r="E33" s="2"/>
      <c r="F33">
        <v>54</v>
      </c>
      <c r="G33">
        <v>49</v>
      </c>
      <c r="I33" s="2"/>
      <c r="K33">
        <v>49</v>
      </c>
      <c r="L33">
        <v>52</v>
      </c>
      <c r="M33">
        <v>52</v>
      </c>
      <c r="N33" s="2"/>
    </row>
    <row r="34" spans="1:14" ht="15" x14ac:dyDescent="0.15">
      <c r="A34">
        <v>49</v>
      </c>
      <c r="D34" s="2"/>
      <c r="E34" s="2"/>
      <c r="F34">
        <v>54</v>
      </c>
      <c r="I34" s="2"/>
      <c r="K34">
        <v>58</v>
      </c>
      <c r="N34" s="2"/>
    </row>
    <row r="35" spans="1:14" ht="15" x14ac:dyDescent="0.15">
      <c r="A35">
        <v>55</v>
      </c>
      <c r="D35" s="2"/>
      <c r="E35" s="2"/>
      <c r="F35">
        <v>55</v>
      </c>
      <c r="I35" s="2"/>
      <c r="K35">
        <v>56</v>
      </c>
      <c r="N35" s="2"/>
    </row>
    <row r="36" spans="1:14" ht="15" x14ac:dyDescent="0.15">
      <c r="A36">
        <v>67</v>
      </c>
      <c r="D36" s="2"/>
      <c r="E36" s="2"/>
      <c r="F36">
        <v>48</v>
      </c>
      <c r="I36" s="2"/>
      <c r="K36">
        <v>62</v>
      </c>
      <c r="N36" s="2"/>
    </row>
    <row r="37" spans="1:14" ht="15" x14ac:dyDescent="0.15">
      <c r="A37">
        <v>64</v>
      </c>
      <c r="D37" s="2"/>
      <c r="E37" s="2"/>
      <c r="F37">
        <v>58</v>
      </c>
      <c r="I37" s="2"/>
      <c r="K37">
        <v>55</v>
      </c>
      <c r="L37">
        <v>41</v>
      </c>
      <c r="N37" s="2"/>
    </row>
    <row r="38" spans="1:14" ht="15" x14ac:dyDescent="0.15">
      <c r="A38">
        <v>56</v>
      </c>
      <c r="D38" s="2"/>
      <c r="E38" s="2"/>
      <c r="F38">
        <v>55</v>
      </c>
      <c r="I38" s="2"/>
      <c r="K38">
        <v>50</v>
      </c>
      <c r="N38" s="2"/>
    </row>
    <row r="39" spans="1:14" ht="15" x14ac:dyDescent="0.15">
      <c r="A39">
        <v>61</v>
      </c>
      <c r="D39" s="2"/>
      <c r="E39" s="2"/>
      <c r="F39">
        <v>52</v>
      </c>
      <c r="I39" s="2" t="s">
        <v>6</v>
      </c>
      <c r="K39">
        <v>51</v>
      </c>
      <c r="N39" s="2"/>
    </row>
    <row r="40" spans="1:14" ht="15" x14ac:dyDescent="0.15">
      <c r="A40">
        <v>69</v>
      </c>
      <c r="D40" s="2"/>
      <c r="E40" s="2"/>
      <c r="F40">
        <v>57</v>
      </c>
      <c r="I40" s="2"/>
      <c r="K40">
        <v>64</v>
      </c>
      <c r="N40" s="2" t="s">
        <v>6</v>
      </c>
    </row>
    <row r="41" spans="1:14" ht="15" x14ac:dyDescent="0.15">
      <c r="A41">
        <v>61</v>
      </c>
      <c r="D41" s="2"/>
      <c r="E41" s="2"/>
      <c r="F41">
        <v>57</v>
      </c>
      <c r="G41">
        <v>54</v>
      </c>
      <c r="I41" s="2"/>
      <c r="K41">
        <v>63</v>
      </c>
      <c r="N41" s="2"/>
    </row>
    <row r="42" spans="1:14" ht="15" x14ac:dyDescent="0.15">
      <c r="A42">
        <v>59</v>
      </c>
      <c r="D42" s="2"/>
      <c r="E42" s="2"/>
      <c r="F42">
        <v>55</v>
      </c>
      <c r="I42" s="2"/>
      <c r="K42">
        <v>62</v>
      </c>
      <c r="L42">
        <v>52</v>
      </c>
      <c r="M42">
        <v>47</v>
      </c>
      <c r="N42" s="2"/>
    </row>
    <row r="43" spans="1:14" ht="15" x14ac:dyDescent="0.15">
      <c r="A43">
        <v>54</v>
      </c>
      <c r="D43" s="2"/>
      <c r="E43" s="2"/>
      <c r="F43">
        <v>62</v>
      </c>
      <c r="I43" s="2"/>
      <c r="K43">
        <v>46</v>
      </c>
      <c r="N43" s="2"/>
    </row>
    <row r="44" spans="1:14" ht="15" x14ac:dyDescent="0.15">
      <c r="A44">
        <v>62</v>
      </c>
      <c r="D44" s="2"/>
      <c r="E44" s="2"/>
      <c r="F44">
        <v>64</v>
      </c>
      <c r="I44" s="2"/>
      <c r="K44">
        <v>74</v>
      </c>
      <c r="N44" s="2" t="s">
        <v>6</v>
      </c>
    </row>
    <row r="45" spans="1:14" ht="15" x14ac:dyDescent="0.15">
      <c r="A45">
        <v>48</v>
      </c>
      <c r="D45" s="2"/>
      <c r="E45" s="2"/>
      <c r="F45">
        <v>57</v>
      </c>
      <c r="G45">
        <v>45</v>
      </c>
      <c r="H45">
        <v>37</v>
      </c>
      <c r="I45" s="2"/>
      <c r="K45">
        <v>53</v>
      </c>
      <c r="N45" s="2"/>
    </row>
    <row r="46" spans="1:14" ht="15" x14ac:dyDescent="0.15">
      <c r="A46">
        <v>60</v>
      </c>
      <c r="D46" s="2"/>
      <c r="E46" s="2"/>
      <c r="F46">
        <v>64</v>
      </c>
      <c r="G46">
        <v>57</v>
      </c>
      <c r="I46" s="2"/>
      <c r="K46">
        <v>57</v>
      </c>
      <c r="N46" s="2"/>
    </row>
    <row r="47" spans="1:14" ht="15" x14ac:dyDescent="0.15">
      <c r="A47">
        <v>50</v>
      </c>
      <c r="D47" s="2"/>
      <c r="E47" s="2"/>
      <c r="F47">
        <v>48</v>
      </c>
      <c r="I47" s="2"/>
      <c r="K47">
        <v>65</v>
      </c>
      <c r="N47" s="2"/>
    </row>
    <row r="48" spans="1:14" ht="15" x14ac:dyDescent="0.15">
      <c r="A48">
        <v>38</v>
      </c>
      <c r="B48">
        <v>43</v>
      </c>
      <c r="C48">
        <v>52</v>
      </c>
      <c r="D48" s="2"/>
      <c r="E48" s="2"/>
      <c r="F48">
        <v>56</v>
      </c>
      <c r="I48" s="2"/>
      <c r="K48">
        <v>60</v>
      </c>
      <c r="N48" s="2"/>
    </row>
    <row r="49" spans="1:14" ht="15" x14ac:dyDescent="0.15">
      <c r="A49">
        <v>62</v>
      </c>
      <c r="D49" s="2"/>
      <c r="E49" s="2"/>
      <c r="F49">
        <v>75</v>
      </c>
      <c r="I49" s="2"/>
      <c r="K49">
        <v>64</v>
      </c>
      <c r="N49" s="2"/>
    </row>
    <row r="50" spans="1:14" ht="15" x14ac:dyDescent="0.15">
      <c r="A50">
        <v>55</v>
      </c>
      <c r="D50" s="2"/>
      <c r="E50" s="2"/>
      <c r="F50">
        <v>46</v>
      </c>
      <c r="I50" s="2" t="s">
        <v>6</v>
      </c>
      <c r="K50">
        <v>56</v>
      </c>
      <c r="L50">
        <v>41</v>
      </c>
      <c r="M50">
        <v>45</v>
      </c>
      <c r="N50" s="2"/>
    </row>
    <row r="51" spans="1:14" ht="15" x14ac:dyDescent="0.15">
      <c r="A51">
        <v>43</v>
      </c>
      <c r="B51">
        <v>39</v>
      </c>
      <c r="C51">
        <v>39</v>
      </c>
      <c r="D51" s="2"/>
      <c r="E51" s="2"/>
      <c r="F51">
        <v>50</v>
      </c>
      <c r="I51" s="2"/>
      <c r="K51">
        <v>50</v>
      </c>
      <c r="N51" s="2"/>
    </row>
    <row r="52" spans="1:14" ht="15" x14ac:dyDescent="0.15">
      <c r="A52">
        <v>61</v>
      </c>
      <c r="D52" s="2"/>
      <c r="E52" s="2"/>
      <c r="F52">
        <v>37</v>
      </c>
      <c r="G52">
        <v>39</v>
      </c>
      <c r="H52">
        <v>38</v>
      </c>
      <c r="I52" s="2"/>
      <c r="K52">
        <v>63</v>
      </c>
      <c r="N52" s="2"/>
    </row>
    <row r="53" spans="1:14" ht="15" x14ac:dyDescent="0.15">
      <c r="A53">
        <v>46</v>
      </c>
      <c r="D53" s="2"/>
      <c r="E53" s="2"/>
      <c r="F53">
        <v>56</v>
      </c>
      <c r="I53" s="2"/>
      <c r="K53">
        <v>55</v>
      </c>
      <c r="N53" s="2"/>
    </row>
    <row r="54" spans="1:14" ht="15" x14ac:dyDescent="0.15">
      <c r="A54">
        <v>49</v>
      </c>
      <c r="B54">
        <v>59</v>
      </c>
      <c r="D54" s="2"/>
      <c r="E54" s="2"/>
      <c r="F54">
        <v>67</v>
      </c>
      <c r="I54" s="2"/>
      <c r="K54">
        <v>57</v>
      </c>
      <c r="N54" s="2"/>
    </row>
    <row r="55" spans="1:14" ht="15" x14ac:dyDescent="0.15">
      <c r="A55">
        <v>57</v>
      </c>
      <c r="D55" s="2"/>
      <c r="E55" s="2"/>
      <c r="F55">
        <v>45</v>
      </c>
      <c r="G55">
        <v>58</v>
      </c>
      <c r="H55">
        <v>44</v>
      </c>
      <c r="I55" s="2"/>
      <c r="K55">
        <v>47</v>
      </c>
      <c r="N55" s="2" t="s">
        <v>6</v>
      </c>
    </row>
    <row r="56" spans="1:14" ht="15" x14ac:dyDescent="0.15">
      <c r="A56">
        <v>47</v>
      </c>
      <c r="D56" s="2"/>
      <c r="E56" s="2"/>
      <c r="F56">
        <v>58</v>
      </c>
      <c r="I56" s="2"/>
      <c r="K56">
        <v>53</v>
      </c>
      <c r="N56" s="2"/>
    </row>
    <row r="57" spans="1:14" ht="15" x14ac:dyDescent="0.15">
      <c r="A57">
        <v>63</v>
      </c>
      <c r="D57" s="2"/>
      <c r="E57" s="2"/>
      <c r="F57">
        <v>63</v>
      </c>
      <c r="I57" s="2"/>
      <c r="K57">
        <v>47</v>
      </c>
      <c r="N57" s="2"/>
    </row>
    <row r="58" spans="1:14" ht="15" x14ac:dyDescent="0.15">
      <c r="A58">
        <v>60</v>
      </c>
      <c r="D58" s="2"/>
      <c r="E58" s="2"/>
      <c r="F58">
        <v>58</v>
      </c>
      <c r="I58" s="2"/>
      <c r="K58">
        <v>60</v>
      </c>
      <c r="L58">
        <v>43</v>
      </c>
      <c r="N58" s="2"/>
    </row>
    <row r="59" spans="1:14" ht="15" x14ac:dyDescent="0.15">
      <c r="A59">
        <v>61</v>
      </c>
      <c r="D59" s="2"/>
      <c r="E59" s="2"/>
      <c r="F59">
        <v>43</v>
      </c>
      <c r="G59">
        <v>42</v>
      </c>
      <c r="H59">
        <v>35</v>
      </c>
      <c r="I59" s="2"/>
      <c r="N59" s="2"/>
    </row>
    <row r="60" spans="1:14" ht="15" x14ac:dyDescent="0.15">
      <c r="A60">
        <v>57</v>
      </c>
      <c r="D60" s="2"/>
      <c r="E60" s="2"/>
      <c r="F60">
        <v>62</v>
      </c>
      <c r="I60" s="2"/>
      <c r="N60" s="2"/>
    </row>
    <row r="61" spans="1:14" ht="15" x14ac:dyDescent="0.15">
      <c r="A61">
        <v>56</v>
      </c>
      <c r="D61" s="2" t="s">
        <v>6</v>
      </c>
      <c r="E61" s="2"/>
      <c r="F61">
        <v>63</v>
      </c>
      <c r="I61" s="2"/>
      <c r="N61" s="2"/>
    </row>
    <row r="62" spans="1:14" ht="15" x14ac:dyDescent="0.15">
      <c r="A62">
        <v>40</v>
      </c>
      <c r="D62" s="2"/>
      <c r="E62" s="2"/>
      <c r="I62" s="2"/>
      <c r="N62" s="2"/>
    </row>
    <row r="63" spans="1:14" ht="15" x14ac:dyDescent="0.15">
      <c r="A63">
        <v>46</v>
      </c>
      <c r="B63">
        <v>37</v>
      </c>
      <c r="C63">
        <v>65</v>
      </c>
      <c r="D63" s="2"/>
      <c r="E63" s="2"/>
      <c r="I63" s="2"/>
      <c r="N63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科学技術賞(研究部門)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nagayama</dc:creator>
  <cp:lastModifiedBy>nagayama</cp:lastModifiedBy>
  <dcterms:created xsi:type="dcterms:W3CDTF">2018-05-14T02:28:13Z</dcterms:created>
  <dcterms:modified xsi:type="dcterms:W3CDTF">2018-05-14T05:41:29Z</dcterms:modified>
</cp:coreProperties>
</file>