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"/>
    </mc:Choice>
  </mc:AlternateContent>
  <bookViews>
    <workbookView xWindow="0" yWindow="0" windowWidth="20490" windowHeight="7755" activeTab="1"/>
  </bookViews>
  <sheets>
    <sheet name="Sheet1" sheetId="2" r:id="rId1"/>
    <sheet name="Sheet2" sheetId="1" r:id="rId2"/>
  </sheets>
  <definedNames>
    <definedName name="BOOK_TABLE">Table1[]</definedName>
    <definedName name="bookings_data1" localSheetId="1">Sheet2!#REF!</definedName>
    <definedName name="rooms_data" localSheetId="1">Sheet2!$I$9:$I$10</definedName>
    <definedName name="rooms_data_1" localSheetId="1">Sheet2!#REF!</definedName>
    <definedName name="rooms_data_2" localSheetId="1" hidden="1">Sheet2!$A$1:$B$5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oms_data-918c9ed2-3fbe-4ea0-aae8-cae343a57c85" name="rooms_data" connection="rooms_data2"/>
        </x15:modelTables>
      </x15:dataModel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</calcChain>
</file>

<file path=xl/connections.xml><?xml version="1.0" encoding="utf-8"?>
<connections xmlns="http://schemas.openxmlformats.org/spreadsheetml/2006/main">
  <connection id="1" keepAlive="1" name="ModelConnection_rooms_data_2" description="Data Model" type="5" refreshedVersion="5" minRefreshableVersion="5" saveData="1">
    <dbPr connection="Data Model Connection" command="rooms_data" commandType="3"/>
    <extLst>
      <ext xmlns:x15="http://schemas.microsoft.com/office/spreadsheetml/2010/11/main" uri="{DE250136-89BD-433C-8126-D09CA5730AF9}">
        <x15:connection id="" model="1"/>
      </ext>
    </extLst>
  </connection>
  <connection id="2" name="rooms_data" type="6" refreshedVersion="5" background="1" saveData="1">
    <textPr codePage="65001" firstRow="100" sourceFile="C:\Users\Ankit\Downloads\rooms_data.csv" tab="0" comma="1" consecutive="1" qualifier="none">
      <textFields count="2">
        <textField/>
        <textField/>
      </textFields>
    </textPr>
  </connection>
  <connection id="3" name="rooms_data2" type="103" refreshedVersion="5" minRefreshableVersion="5">
    <extLst>
      <ext xmlns:x15="http://schemas.microsoft.com/office/spreadsheetml/2010/11/main" uri="{DE250136-89BD-433C-8126-D09CA5730AF9}">
        <x15:connection id="rooms_data-918c9ed2-3fbe-4ea0-aae8-cae343a57c85" autoDelete="1">
          <x15:textPr codePage="65001" sourceFile="C:\Users\Ankit\Downloads\rooms_data.csv" tab="0" comma="1" qualifier="none">
            <textFields count="2">
              <textField/>
              <textField/>
            </textFields>
          </x15:textPr>
        </x15:connection>
      </ext>
    </extLst>
  </connection>
  <connection id="4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<sst xmlns="http://schemas.openxmlformats.org/spreadsheetml/2006/main" count="333" uniqueCount="38">
  <si>
    <t>Atliq Palace</t>
  </si>
  <si>
    <t>Business</t>
  </si>
  <si>
    <t>RT4</t>
  </si>
  <si>
    <t>RT2</t>
  </si>
  <si>
    <t>Atliq Bay</t>
  </si>
  <si>
    <t>Luxury</t>
  </si>
  <si>
    <t>RT1</t>
  </si>
  <si>
    <t xml:space="preserve">            Luxury</t>
  </si>
  <si>
    <t>RT3</t>
  </si>
  <si>
    <t xml:space="preserve">      Business</t>
  </si>
  <si>
    <t xml:space="preserve">           Luxury</t>
  </si>
  <si>
    <t xml:space="preserve">       Business</t>
  </si>
  <si>
    <t xml:space="preserve">             Business</t>
  </si>
  <si>
    <t xml:space="preserve">   Business</t>
  </si>
  <si>
    <t xml:space="preserve">          Business</t>
  </si>
  <si>
    <t>Delhi</t>
  </si>
  <si>
    <t>+91 11</t>
  </si>
  <si>
    <t>Mumbai</t>
  </si>
  <si>
    <t>+91 22</t>
  </si>
  <si>
    <t>date</t>
  </si>
  <si>
    <t>property_id</t>
  </si>
  <si>
    <t>property_name</t>
  </si>
  <si>
    <t>property_type</t>
  </si>
  <si>
    <t>city</t>
  </si>
  <si>
    <t>city_code</t>
  </si>
  <si>
    <t>room_id</t>
  </si>
  <si>
    <t>successful_bookings</t>
  </si>
  <si>
    <t>capacity</t>
  </si>
  <si>
    <t xml:space="preserve">    Luxury</t>
  </si>
  <si>
    <t>room_class</t>
  </si>
  <si>
    <t>Standard</t>
  </si>
  <si>
    <t>Elite</t>
  </si>
  <si>
    <t>Premium</t>
  </si>
  <si>
    <t>Presidential</t>
  </si>
  <si>
    <t>Avaliability Status</t>
  </si>
  <si>
    <t>occ%</t>
  </si>
  <si>
    <t>Room Class</t>
  </si>
  <si>
    <t>Month_Name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</si>
</sst>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1" applyNumberFormat="1" applyFont="1"/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5">
    <dxf>
      <numFmt numFmtId="166" formatCode="[$-F800]dddd\,\ mmmm\ dd\,\ yyyy"/>
      <alignment horizontal="right" vertical="bottom" textRotation="0" wrapText="0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ooms_data_2" backgroundRefresh="0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rooms_data2"/>
    </ext>
  </extLst>
</queryTable>
</file>

<file path=xl/queryTables/queryTable2.xml><?xml version="1.0" encoding="utf-8"?>
<queryTable xmlns="http://schemas.openxmlformats.org/spreadsheetml/2006/main" name="rooms_data" connectionId="2" autoFormatId="16" applyNumberFormats="0" applyBorderFormats="0" applyFontFormats="0" applyPatternFormats="0" applyAlignmentFormats="0" applyWidthHeightFormats="0"/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M63" totalsRowShown="0">
  <autoFilter ref="A1:M63"/>
  <tableColumns count="13">
    <tableColumn id="1" name="date" dataDxfId="1"/>
    <tableColumn id="19" name="Month_Name" dataDxfId="0">
      <calculatedColumnFormula>TEXT(A2,"mmmm")</calculatedColumnFormula>
    </tableColumn>
    <tableColumn id="2" name="property_id"/>
    <tableColumn id="3" name="property_name"/>
    <tableColumn id="4" name="property_type"/>
    <tableColumn id="5" name="city"/>
    <tableColumn id="6" name="city_code"/>
    <tableColumn id="7" name="room_id"/>
    <tableColumn id="8" name="successful_bookings"/>
    <tableColumn id="9" name="capacity"/>
    <tableColumn id="14" name="Avaliability Status" dataDxfId="4">
      <calculatedColumnFormula>IF(Table1[[#This Row],[successful_bookings]]=Table1[[#This Row],[capacity]],"Sold Out","Vacant")</calculatedColumnFormula>
    </tableColumn>
    <tableColumn id="16" name="occ%" dataDxfId="3">
      <calculatedColumnFormula>Table1[[#This Row],[successful_bookings]]/Table1[[#This Row],[capacity]]</calculatedColumnFormula>
    </tableColumn>
    <tableColumn id="17" name="Room Class" dataDxfId="2">
      <calculatedColumnFormula>VLOOKUP(Table1[[#This Row],[room_id]],Table_rooms_data_2[#All],2,FALSE)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rooms_data_2" displayName="Table_rooms_data_2" ref="A1:B5" tableType="queryTable" totalsRowShown="0">
  <autoFilter ref="A1:B5"/>
  <tableColumns count="2">
    <tableColumn id="1" uniqueName="1" name="room_id" queryTableFieldId="1"/>
    <tableColumn id="2" uniqueName="2" name="room_class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3" workbookViewId="0">
      <selection activeCell="A67" sqref="A67"/>
    </sheetView>
  </sheetViews>
  <sheetFormatPr defaultRowHeight="15" x14ac:dyDescent="0.25"/>
  <cols>
    <col min="1" max="1" width="10.42578125" bestFit="1" customWidth="1"/>
    <col min="2" max="2" width="15.7109375" style="6" bestFit="1" customWidth="1"/>
    <col min="3" max="3" width="13.7109375" bestFit="1" customWidth="1"/>
    <col min="4" max="4" width="16.140625" bestFit="1" customWidth="1"/>
    <col min="5" max="5" width="8.28515625" bestFit="1" customWidth="1"/>
    <col min="6" max="6" width="11.7109375" bestFit="1" customWidth="1"/>
    <col min="7" max="7" width="10.7109375" bestFit="1" customWidth="1"/>
    <col min="8" max="8" width="21.5703125" bestFit="1" customWidth="1"/>
    <col min="9" max="9" width="10.42578125" bestFit="1" customWidth="1"/>
    <col min="10" max="10" width="19.28515625" bestFit="1" customWidth="1"/>
    <col min="11" max="11" width="7.7109375" bestFit="1" customWidth="1"/>
    <col min="12" max="12" width="13.28515625" bestFit="1" customWidth="1"/>
  </cols>
  <sheetData>
    <row r="1" spans="1:13" x14ac:dyDescent="0.25">
      <c r="A1" s="1" t="s">
        <v>19</v>
      </c>
      <c r="B1" s="4" t="s">
        <v>37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34</v>
      </c>
      <c r="L1" t="s">
        <v>35</v>
      </c>
      <c r="M1" t="s">
        <v>36</v>
      </c>
    </row>
    <row r="2" spans="1:13" x14ac:dyDescent="0.25">
      <c r="A2" s="1">
        <v>44713</v>
      </c>
      <c r="B2" s="5" t="str">
        <f t="shared" ref="B2:B33" si="0">TEXT(A2,"mmmm")</f>
        <v>June</v>
      </c>
      <c r="C2">
        <v>17562</v>
      </c>
      <c r="D2" t="s">
        <v>4</v>
      </c>
      <c r="E2" t="s">
        <v>28</v>
      </c>
      <c r="F2" t="s">
        <v>17</v>
      </c>
      <c r="G2" t="s">
        <v>18</v>
      </c>
      <c r="H2" t="s">
        <v>3</v>
      </c>
      <c r="I2">
        <v>30</v>
      </c>
      <c r="J2">
        <v>30</v>
      </c>
      <c r="K2" t="str">
        <f>IF(Table1[[#This Row],[successful_bookings]]=Table1[[#This Row],[capacity]],"Sold Out","Vacant")</f>
        <v>Sold Out</v>
      </c>
      <c r="L2" s="2">
        <f>Table1[[#This Row],[successful_bookings]]/Table1[[#This Row],[capacity]]</f>
        <v>1</v>
      </c>
      <c r="M2" s="3" t="str">
        <f>VLOOKUP(Table1[[#This Row],[room_id]],Table_rooms_data_2[#All],2,FALSE)</f>
        <v>Elite</v>
      </c>
    </row>
    <row r="3" spans="1:13" x14ac:dyDescent="0.25">
      <c r="A3" s="1">
        <v>44713</v>
      </c>
      <c r="B3" s="5" t="str">
        <f t="shared" si="0"/>
        <v>June</v>
      </c>
      <c r="C3">
        <v>16563</v>
      </c>
      <c r="D3" t="s">
        <v>0</v>
      </c>
      <c r="E3" t="s">
        <v>1</v>
      </c>
      <c r="F3" t="s">
        <v>15</v>
      </c>
      <c r="G3" t="s">
        <v>16</v>
      </c>
      <c r="H3" t="s">
        <v>6</v>
      </c>
      <c r="I3">
        <v>41</v>
      </c>
      <c r="J3">
        <v>41</v>
      </c>
      <c r="K3" t="str">
        <f>IF(Table1[[#This Row],[successful_bookings]]=Table1[[#This Row],[capacity]],"Sold Out","Vacant")</f>
        <v>Sold Out</v>
      </c>
      <c r="L3" s="2">
        <f>Table1[[#This Row],[successful_bookings]]/Table1[[#This Row],[capacity]]</f>
        <v>1</v>
      </c>
      <c r="M3" s="3" t="str">
        <f>VLOOKUP(Table1[[#This Row],[room_id]],Table_rooms_data_2[#All],2,FALSE)</f>
        <v>Standard</v>
      </c>
    </row>
    <row r="4" spans="1:13" x14ac:dyDescent="0.25">
      <c r="A4" s="1">
        <v>44713</v>
      </c>
      <c r="B4" s="5" t="str">
        <f t="shared" si="0"/>
        <v>June</v>
      </c>
      <c r="C4">
        <v>17562</v>
      </c>
      <c r="D4" t="s">
        <v>4</v>
      </c>
      <c r="E4" t="s">
        <v>5</v>
      </c>
      <c r="F4" t="s">
        <v>17</v>
      </c>
      <c r="G4" t="s">
        <v>18</v>
      </c>
      <c r="H4" t="s">
        <v>6</v>
      </c>
      <c r="I4">
        <v>20</v>
      </c>
      <c r="J4">
        <v>20</v>
      </c>
      <c r="K4" t="str">
        <f>IF(Table1[[#This Row],[successful_bookings]]=Table1[[#This Row],[capacity]],"Sold Out","Vacant")</f>
        <v>Sold Out</v>
      </c>
      <c r="L4" s="2">
        <f>Table1[[#This Row],[successful_bookings]]/Table1[[#This Row],[capacity]]</f>
        <v>1</v>
      </c>
      <c r="M4" s="3" t="str">
        <f>VLOOKUP(Table1[[#This Row],[room_id]],Table_rooms_data_2[#All],2,FALSE)</f>
        <v>Standard</v>
      </c>
    </row>
    <row r="5" spans="1:13" x14ac:dyDescent="0.25">
      <c r="A5" s="1">
        <v>44713</v>
      </c>
      <c r="B5" s="5" t="str">
        <f t="shared" si="0"/>
        <v>June</v>
      </c>
      <c r="C5">
        <v>17562</v>
      </c>
      <c r="D5" t="s">
        <v>4</v>
      </c>
      <c r="E5" t="s">
        <v>5</v>
      </c>
      <c r="F5" t="s">
        <v>17</v>
      </c>
      <c r="G5" t="s">
        <v>18</v>
      </c>
      <c r="H5" t="s">
        <v>8</v>
      </c>
      <c r="I5">
        <v>4</v>
      </c>
      <c r="J5">
        <v>27</v>
      </c>
      <c r="K5" t="str">
        <f>IF(Table1[[#This Row],[successful_bookings]]=Table1[[#This Row],[capacity]],"Sold Out","Vacant")</f>
        <v>Vacant</v>
      </c>
      <c r="L5" s="2">
        <f>Table1[[#This Row],[successful_bookings]]/Table1[[#This Row],[capacity]]</f>
        <v>0.14814814814814814</v>
      </c>
      <c r="M5" s="3" t="str">
        <f>VLOOKUP(Table1[[#This Row],[room_id]],Table_rooms_data_2[#All],2,FALSE)</f>
        <v>Premium</v>
      </c>
    </row>
    <row r="6" spans="1:13" x14ac:dyDescent="0.25">
      <c r="A6" s="1">
        <v>44713</v>
      </c>
      <c r="B6" s="5" t="str">
        <f t="shared" si="0"/>
        <v>June</v>
      </c>
      <c r="C6">
        <v>16563</v>
      </c>
      <c r="D6" t="s">
        <v>0</v>
      </c>
      <c r="E6" t="s">
        <v>1</v>
      </c>
      <c r="F6" t="s">
        <v>15</v>
      </c>
      <c r="G6" t="s">
        <v>16</v>
      </c>
      <c r="H6" t="s">
        <v>8</v>
      </c>
      <c r="I6">
        <v>7</v>
      </c>
      <c r="J6">
        <v>20</v>
      </c>
      <c r="K6" t="str">
        <f>IF(Table1[[#This Row],[successful_bookings]]=Table1[[#This Row],[capacity]],"Sold Out","Vacant")</f>
        <v>Vacant</v>
      </c>
      <c r="L6" s="2">
        <f>Table1[[#This Row],[successful_bookings]]/Table1[[#This Row],[capacity]]</f>
        <v>0.35</v>
      </c>
      <c r="M6" s="3" t="str">
        <f>VLOOKUP(Table1[[#This Row],[room_id]],Table_rooms_data_2[#All],2,FALSE)</f>
        <v>Premium</v>
      </c>
    </row>
    <row r="7" spans="1:13" x14ac:dyDescent="0.25">
      <c r="A7" s="1">
        <v>44713</v>
      </c>
      <c r="B7" s="5" t="str">
        <f t="shared" si="0"/>
        <v>June</v>
      </c>
      <c r="C7">
        <v>16563</v>
      </c>
      <c r="D7" t="s">
        <v>0</v>
      </c>
      <c r="E7" t="s">
        <v>1</v>
      </c>
      <c r="F7" t="s">
        <v>15</v>
      </c>
      <c r="G7" t="s">
        <v>16</v>
      </c>
      <c r="H7" t="s">
        <v>2</v>
      </c>
      <c r="I7">
        <v>3</v>
      </c>
      <c r="J7">
        <v>18</v>
      </c>
      <c r="K7" t="str">
        <f>IF(Table1[[#This Row],[successful_bookings]]=Table1[[#This Row],[capacity]],"Sold Out","Vacant")</f>
        <v>Vacant</v>
      </c>
      <c r="L7" s="2">
        <f>Table1[[#This Row],[successful_bookings]]/Table1[[#This Row],[capacity]]</f>
        <v>0.16666666666666666</v>
      </c>
      <c r="M7" s="3" t="str">
        <f>VLOOKUP(Table1[[#This Row],[room_id]],Table_rooms_data_2[#All],2,FALSE)</f>
        <v>Presidential</v>
      </c>
    </row>
    <row r="8" spans="1:13" x14ac:dyDescent="0.25">
      <c r="A8" s="1">
        <v>44713</v>
      </c>
      <c r="B8" s="5" t="str">
        <f t="shared" si="0"/>
        <v>June</v>
      </c>
      <c r="C8">
        <v>16563</v>
      </c>
      <c r="D8" t="s">
        <v>0</v>
      </c>
      <c r="E8" t="s">
        <v>9</v>
      </c>
      <c r="F8" t="s">
        <v>15</v>
      </c>
      <c r="G8" t="s">
        <v>16</v>
      </c>
      <c r="H8" t="s">
        <v>3</v>
      </c>
      <c r="I8">
        <v>9</v>
      </c>
      <c r="J8">
        <v>38</v>
      </c>
      <c r="K8" t="str">
        <f>IF(Table1[[#This Row],[successful_bookings]]=Table1[[#This Row],[capacity]],"Sold Out","Vacant")</f>
        <v>Vacant</v>
      </c>
      <c r="L8" s="2">
        <f>Table1[[#This Row],[successful_bookings]]/Table1[[#This Row],[capacity]]</f>
        <v>0.23684210526315788</v>
      </c>
      <c r="M8" s="3" t="str">
        <f>VLOOKUP(Table1[[#This Row],[room_id]],Table_rooms_data_2[#All],2,FALSE)</f>
        <v>Elite</v>
      </c>
    </row>
    <row r="9" spans="1:13" x14ac:dyDescent="0.25">
      <c r="A9" s="1">
        <v>44715</v>
      </c>
      <c r="B9" s="5" t="str">
        <f t="shared" si="0"/>
        <v>June</v>
      </c>
      <c r="C9">
        <v>16563</v>
      </c>
      <c r="D9" t="s">
        <v>0</v>
      </c>
      <c r="E9" t="s">
        <v>1</v>
      </c>
      <c r="F9" t="s">
        <v>15</v>
      </c>
      <c r="G9" t="s">
        <v>16</v>
      </c>
      <c r="H9" t="s">
        <v>2</v>
      </c>
      <c r="I9">
        <v>5</v>
      </c>
      <c r="J9">
        <v>18</v>
      </c>
      <c r="K9" t="str">
        <f>IF(Table1[[#This Row],[successful_bookings]]=Table1[[#This Row],[capacity]],"Sold Out","Vacant")</f>
        <v>Vacant</v>
      </c>
      <c r="L9" s="2">
        <f>Table1[[#This Row],[successful_bookings]]/Table1[[#This Row],[capacity]]</f>
        <v>0.27777777777777779</v>
      </c>
      <c r="M9" s="3" t="str">
        <f>VLOOKUP(Table1[[#This Row],[room_id]],Table_rooms_data_2[#All],2,FALSE)</f>
        <v>Presidential</v>
      </c>
    </row>
    <row r="10" spans="1:13" x14ac:dyDescent="0.25">
      <c r="A10" s="1">
        <v>44715</v>
      </c>
      <c r="B10" s="5" t="str">
        <f t="shared" si="0"/>
        <v>June</v>
      </c>
      <c r="C10">
        <v>16563</v>
      </c>
      <c r="D10" t="s">
        <v>0</v>
      </c>
      <c r="E10" t="s">
        <v>1</v>
      </c>
      <c r="F10" t="s">
        <v>15</v>
      </c>
      <c r="G10" t="s">
        <v>16</v>
      </c>
      <c r="H10" t="s">
        <v>3</v>
      </c>
      <c r="I10">
        <v>12</v>
      </c>
      <c r="J10">
        <v>38</v>
      </c>
      <c r="K10" t="str">
        <f>IF(Table1[[#This Row],[successful_bookings]]=Table1[[#This Row],[capacity]],"Sold Out","Vacant")</f>
        <v>Vacant</v>
      </c>
      <c r="L10" s="2">
        <f>Table1[[#This Row],[successful_bookings]]/Table1[[#This Row],[capacity]]</f>
        <v>0.31578947368421051</v>
      </c>
      <c r="M10" s="3" t="str">
        <f>VLOOKUP(Table1[[#This Row],[room_id]],Table_rooms_data_2[#All],2,FALSE)</f>
        <v>Elite</v>
      </c>
    </row>
    <row r="11" spans="1:13" x14ac:dyDescent="0.25">
      <c r="A11" s="1">
        <v>44715</v>
      </c>
      <c r="B11" s="5" t="str">
        <f t="shared" si="0"/>
        <v>June</v>
      </c>
      <c r="C11">
        <v>17562</v>
      </c>
      <c r="D11" t="s">
        <v>4</v>
      </c>
      <c r="E11" t="s">
        <v>5</v>
      </c>
      <c r="F11" t="s">
        <v>17</v>
      </c>
      <c r="G11" t="s">
        <v>18</v>
      </c>
      <c r="H11" t="s">
        <v>3</v>
      </c>
      <c r="I11">
        <v>30</v>
      </c>
      <c r="J11">
        <v>30</v>
      </c>
      <c r="K11" t="str">
        <f>IF(Table1[[#This Row],[successful_bookings]]=Table1[[#This Row],[capacity]],"Sold Out","Vacant")</f>
        <v>Sold Out</v>
      </c>
      <c r="L11" s="2">
        <f>Table1[[#This Row],[successful_bookings]]/Table1[[#This Row],[capacity]]</f>
        <v>1</v>
      </c>
      <c r="M11" s="3" t="str">
        <f>VLOOKUP(Table1[[#This Row],[room_id]],Table_rooms_data_2[#All],2,FALSE)</f>
        <v>Elite</v>
      </c>
    </row>
    <row r="12" spans="1:13" x14ac:dyDescent="0.25">
      <c r="A12" s="1">
        <v>44715</v>
      </c>
      <c r="B12" s="5" t="str">
        <f t="shared" si="0"/>
        <v>June</v>
      </c>
      <c r="C12">
        <v>16563</v>
      </c>
      <c r="D12" t="s">
        <v>0</v>
      </c>
      <c r="E12" t="s">
        <v>1</v>
      </c>
      <c r="F12" t="s">
        <v>15</v>
      </c>
      <c r="G12" t="s">
        <v>16</v>
      </c>
      <c r="H12" t="s">
        <v>6</v>
      </c>
      <c r="I12">
        <v>15</v>
      </c>
      <c r="J12">
        <v>41</v>
      </c>
      <c r="K12" t="str">
        <f>IF(Table1[[#This Row],[successful_bookings]]=Table1[[#This Row],[capacity]],"Sold Out","Vacant")</f>
        <v>Vacant</v>
      </c>
      <c r="L12" s="2">
        <f>Table1[[#This Row],[successful_bookings]]/Table1[[#This Row],[capacity]]</f>
        <v>0.36585365853658536</v>
      </c>
      <c r="M12" s="3" t="str">
        <f>VLOOKUP(Table1[[#This Row],[room_id]],Table_rooms_data_2[#All],2,FALSE)</f>
        <v>Standard</v>
      </c>
    </row>
    <row r="13" spans="1:13" x14ac:dyDescent="0.25">
      <c r="A13" s="1">
        <v>44715</v>
      </c>
      <c r="B13" s="5" t="str">
        <f t="shared" si="0"/>
        <v>June</v>
      </c>
      <c r="C13">
        <v>17562</v>
      </c>
      <c r="D13" t="s">
        <v>4</v>
      </c>
      <c r="E13" t="s">
        <v>5</v>
      </c>
      <c r="F13" t="s">
        <v>17</v>
      </c>
      <c r="G13" t="s">
        <v>18</v>
      </c>
      <c r="H13" t="s">
        <v>6</v>
      </c>
      <c r="I13">
        <v>7</v>
      </c>
      <c r="J13">
        <v>20</v>
      </c>
      <c r="K13" t="str">
        <f>IF(Table1[[#This Row],[successful_bookings]]=Table1[[#This Row],[capacity]],"Sold Out","Vacant")</f>
        <v>Vacant</v>
      </c>
      <c r="L13" s="2">
        <f>Table1[[#This Row],[successful_bookings]]/Table1[[#This Row],[capacity]]</f>
        <v>0.35</v>
      </c>
      <c r="M13" s="3" t="str">
        <f>VLOOKUP(Table1[[#This Row],[room_id]],Table_rooms_data_2[#All],2,FALSE)</f>
        <v>Standard</v>
      </c>
    </row>
    <row r="14" spans="1:13" x14ac:dyDescent="0.25">
      <c r="A14" s="1">
        <v>44715</v>
      </c>
      <c r="B14" s="5" t="str">
        <f t="shared" si="0"/>
        <v>June</v>
      </c>
      <c r="C14">
        <v>17562</v>
      </c>
      <c r="D14" t="s">
        <v>4</v>
      </c>
      <c r="E14" t="s">
        <v>7</v>
      </c>
      <c r="F14" t="s">
        <v>17</v>
      </c>
      <c r="G14" t="s">
        <v>18</v>
      </c>
      <c r="H14" t="s">
        <v>8</v>
      </c>
      <c r="I14">
        <v>27</v>
      </c>
      <c r="J14">
        <v>27</v>
      </c>
      <c r="K14" t="str">
        <f>IF(Table1[[#This Row],[successful_bookings]]=Table1[[#This Row],[capacity]],"Sold Out","Vacant")</f>
        <v>Sold Out</v>
      </c>
      <c r="L14" s="2">
        <f>Table1[[#This Row],[successful_bookings]]/Table1[[#This Row],[capacity]]</f>
        <v>1</v>
      </c>
      <c r="M14" s="3" t="str">
        <f>VLOOKUP(Table1[[#This Row],[room_id]],Table_rooms_data_2[#All],2,FALSE)</f>
        <v>Premium</v>
      </c>
    </row>
    <row r="15" spans="1:13" x14ac:dyDescent="0.25">
      <c r="A15" s="1">
        <v>44715</v>
      </c>
      <c r="B15" s="5" t="str">
        <f t="shared" si="0"/>
        <v>June</v>
      </c>
      <c r="C15">
        <v>16563</v>
      </c>
      <c r="D15" t="s">
        <v>0</v>
      </c>
      <c r="E15" t="s">
        <v>1</v>
      </c>
      <c r="F15" t="s">
        <v>15</v>
      </c>
      <c r="G15" t="s">
        <v>16</v>
      </c>
      <c r="H15" t="s">
        <v>8</v>
      </c>
      <c r="I15">
        <v>9</v>
      </c>
      <c r="J15">
        <v>20</v>
      </c>
      <c r="K15" t="str">
        <f>IF(Table1[[#This Row],[successful_bookings]]=Table1[[#This Row],[capacity]],"Sold Out","Vacant")</f>
        <v>Vacant</v>
      </c>
      <c r="L15" s="2">
        <f>Table1[[#This Row],[successful_bookings]]/Table1[[#This Row],[capacity]]</f>
        <v>0.45</v>
      </c>
      <c r="M15" s="3" t="str">
        <f>VLOOKUP(Table1[[#This Row],[room_id]],Table_rooms_data_2[#All],2,FALSE)</f>
        <v>Premium</v>
      </c>
    </row>
    <row r="16" spans="1:13" x14ac:dyDescent="0.25">
      <c r="A16" s="1">
        <v>44715</v>
      </c>
      <c r="B16" s="5" t="str">
        <f t="shared" si="0"/>
        <v>June</v>
      </c>
      <c r="C16">
        <v>17562</v>
      </c>
      <c r="D16" t="s">
        <v>4</v>
      </c>
      <c r="E16" t="s">
        <v>5</v>
      </c>
      <c r="F16" t="s">
        <v>17</v>
      </c>
      <c r="G16" t="s">
        <v>18</v>
      </c>
      <c r="H16" t="s">
        <v>2</v>
      </c>
      <c r="I16">
        <v>2</v>
      </c>
      <c r="J16">
        <v>6</v>
      </c>
      <c r="K16" t="str">
        <f>IF(Table1[[#This Row],[successful_bookings]]=Table1[[#This Row],[capacity]],"Sold Out","Vacant")</f>
        <v>Vacant</v>
      </c>
      <c r="L16" s="2">
        <f>Table1[[#This Row],[successful_bookings]]/Table1[[#This Row],[capacity]]</f>
        <v>0.33333333333333331</v>
      </c>
      <c r="M16" s="3" t="str">
        <f>VLOOKUP(Table1[[#This Row],[room_id]],Table_rooms_data_2[#All],2,FALSE)</f>
        <v>Presidential</v>
      </c>
    </row>
    <row r="17" spans="1:13" x14ac:dyDescent="0.25">
      <c r="A17" s="1">
        <v>44718</v>
      </c>
      <c r="B17" s="5" t="str">
        <f t="shared" si="0"/>
        <v>June</v>
      </c>
      <c r="C17">
        <v>16563</v>
      </c>
      <c r="D17" t="s">
        <v>0</v>
      </c>
      <c r="E17" t="s">
        <v>1</v>
      </c>
      <c r="F17" t="s">
        <v>15</v>
      </c>
      <c r="G17" t="s">
        <v>16</v>
      </c>
      <c r="H17" t="s">
        <v>3</v>
      </c>
      <c r="I17">
        <v>9</v>
      </c>
      <c r="J17">
        <v>38</v>
      </c>
      <c r="K17" t="str">
        <f>IF(Table1[[#This Row],[successful_bookings]]=Table1[[#This Row],[capacity]],"Sold Out","Vacant")</f>
        <v>Vacant</v>
      </c>
      <c r="L17" s="2">
        <f>Table1[[#This Row],[successful_bookings]]/Table1[[#This Row],[capacity]]</f>
        <v>0.23684210526315788</v>
      </c>
      <c r="M17" s="3" t="str">
        <f>VLOOKUP(Table1[[#This Row],[room_id]],Table_rooms_data_2[#All],2,FALSE)</f>
        <v>Elite</v>
      </c>
    </row>
    <row r="18" spans="1:13" x14ac:dyDescent="0.25">
      <c r="A18" s="1">
        <v>44718</v>
      </c>
      <c r="B18" s="5" t="str">
        <f t="shared" si="0"/>
        <v>June</v>
      </c>
      <c r="C18">
        <v>17562</v>
      </c>
      <c r="D18" t="s">
        <v>4</v>
      </c>
      <c r="E18" t="s">
        <v>5</v>
      </c>
      <c r="F18" t="s">
        <v>17</v>
      </c>
      <c r="G18" t="s">
        <v>18</v>
      </c>
      <c r="H18" t="s">
        <v>3</v>
      </c>
      <c r="I18">
        <v>4</v>
      </c>
      <c r="J18">
        <v>30</v>
      </c>
      <c r="K18" t="str">
        <f>IF(Table1[[#This Row],[successful_bookings]]=Table1[[#This Row],[capacity]],"Sold Out","Vacant")</f>
        <v>Vacant</v>
      </c>
      <c r="L18" s="2">
        <f>Table1[[#This Row],[successful_bookings]]/Table1[[#This Row],[capacity]]</f>
        <v>0.13333333333333333</v>
      </c>
      <c r="M18" s="3" t="str">
        <f>VLOOKUP(Table1[[#This Row],[room_id]],Table_rooms_data_2[#All],2,FALSE)</f>
        <v>Elite</v>
      </c>
    </row>
    <row r="19" spans="1:13" x14ac:dyDescent="0.25">
      <c r="A19" s="1">
        <v>44718</v>
      </c>
      <c r="B19" s="5" t="str">
        <f t="shared" si="0"/>
        <v>June</v>
      </c>
      <c r="C19">
        <v>17562</v>
      </c>
      <c r="D19" t="s">
        <v>4</v>
      </c>
      <c r="E19" t="s">
        <v>5</v>
      </c>
      <c r="F19" t="s">
        <v>17</v>
      </c>
      <c r="G19" t="s">
        <v>18</v>
      </c>
      <c r="H19" t="s">
        <v>6</v>
      </c>
      <c r="I19">
        <v>2</v>
      </c>
      <c r="J19">
        <v>20</v>
      </c>
      <c r="K19" t="str">
        <f>IF(Table1[[#This Row],[successful_bookings]]=Table1[[#This Row],[capacity]],"Sold Out","Vacant")</f>
        <v>Vacant</v>
      </c>
      <c r="L19" s="2">
        <f>Table1[[#This Row],[successful_bookings]]/Table1[[#This Row],[capacity]]</f>
        <v>0.1</v>
      </c>
      <c r="M19" s="3" t="str">
        <f>VLOOKUP(Table1[[#This Row],[room_id]],Table_rooms_data_2[#All],2,FALSE)</f>
        <v>Standard</v>
      </c>
    </row>
    <row r="20" spans="1:13" x14ac:dyDescent="0.25">
      <c r="A20" s="1">
        <v>44718</v>
      </c>
      <c r="B20" s="5" t="str">
        <f t="shared" si="0"/>
        <v>June</v>
      </c>
      <c r="C20">
        <v>16563</v>
      </c>
      <c r="D20" t="s">
        <v>0</v>
      </c>
      <c r="E20" t="s">
        <v>9</v>
      </c>
      <c r="F20" t="s">
        <v>15</v>
      </c>
      <c r="G20" t="s">
        <v>16</v>
      </c>
      <c r="H20" t="s">
        <v>6</v>
      </c>
      <c r="I20">
        <v>9</v>
      </c>
      <c r="J20">
        <v>41</v>
      </c>
      <c r="K20" t="str">
        <f>IF(Table1[[#This Row],[successful_bookings]]=Table1[[#This Row],[capacity]],"Sold Out","Vacant")</f>
        <v>Vacant</v>
      </c>
      <c r="L20" s="2">
        <f>Table1[[#This Row],[successful_bookings]]/Table1[[#This Row],[capacity]]</f>
        <v>0.21951219512195122</v>
      </c>
      <c r="M20" s="3" t="str">
        <f>VLOOKUP(Table1[[#This Row],[room_id]],Table_rooms_data_2[#All],2,FALSE)</f>
        <v>Standard</v>
      </c>
    </row>
    <row r="21" spans="1:13" x14ac:dyDescent="0.25">
      <c r="A21" s="1">
        <v>44718</v>
      </c>
      <c r="B21" s="5" t="str">
        <f t="shared" si="0"/>
        <v>June</v>
      </c>
      <c r="C21">
        <v>17562</v>
      </c>
      <c r="D21" t="s">
        <v>4</v>
      </c>
      <c r="E21" t="s">
        <v>5</v>
      </c>
      <c r="F21" t="s">
        <v>17</v>
      </c>
      <c r="G21" t="s">
        <v>18</v>
      </c>
      <c r="H21" t="s">
        <v>8</v>
      </c>
      <c r="I21">
        <v>4</v>
      </c>
      <c r="J21">
        <v>27</v>
      </c>
      <c r="K21" t="str">
        <f>IF(Table1[[#This Row],[successful_bookings]]=Table1[[#This Row],[capacity]],"Sold Out","Vacant")</f>
        <v>Vacant</v>
      </c>
      <c r="L21" s="2">
        <f>Table1[[#This Row],[successful_bookings]]/Table1[[#This Row],[capacity]]</f>
        <v>0.14814814814814814</v>
      </c>
      <c r="M21" s="3" t="str">
        <f>VLOOKUP(Table1[[#This Row],[room_id]],Table_rooms_data_2[#All],2,FALSE)</f>
        <v>Premium</v>
      </c>
    </row>
    <row r="22" spans="1:13" x14ac:dyDescent="0.25">
      <c r="A22" s="1">
        <v>44718</v>
      </c>
      <c r="B22" s="5" t="str">
        <f t="shared" si="0"/>
        <v>June</v>
      </c>
      <c r="C22">
        <v>16563</v>
      </c>
      <c r="D22" t="s">
        <v>0</v>
      </c>
      <c r="E22" t="s">
        <v>1</v>
      </c>
      <c r="F22" t="s">
        <v>15</v>
      </c>
      <c r="G22" t="s">
        <v>16</v>
      </c>
      <c r="H22" t="s">
        <v>8</v>
      </c>
      <c r="I22">
        <v>4</v>
      </c>
      <c r="J22">
        <v>20</v>
      </c>
      <c r="K22" t="str">
        <f>IF(Table1[[#This Row],[successful_bookings]]=Table1[[#This Row],[capacity]],"Sold Out","Vacant")</f>
        <v>Vacant</v>
      </c>
      <c r="L22" s="2">
        <f>Table1[[#This Row],[successful_bookings]]/Table1[[#This Row],[capacity]]</f>
        <v>0.2</v>
      </c>
      <c r="M22" s="3" t="str">
        <f>VLOOKUP(Table1[[#This Row],[room_id]],Table_rooms_data_2[#All],2,FALSE)</f>
        <v>Premium</v>
      </c>
    </row>
    <row r="23" spans="1:13" x14ac:dyDescent="0.25">
      <c r="A23" s="1">
        <v>44718</v>
      </c>
      <c r="B23" s="5" t="str">
        <f t="shared" si="0"/>
        <v>June</v>
      </c>
      <c r="C23">
        <v>16563</v>
      </c>
      <c r="D23" t="s">
        <v>0</v>
      </c>
      <c r="E23" t="s">
        <v>1</v>
      </c>
      <c r="F23" t="s">
        <v>15</v>
      </c>
      <c r="G23" t="s">
        <v>16</v>
      </c>
      <c r="H23" t="s">
        <v>2</v>
      </c>
      <c r="I23">
        <v>5</v>
      </c>
      <c r="J23">
        <v>18</v>
      </c>
      <c r="K23" t="str">
        <f>IF(Table1[[#This Row],[successful_bookings]]=Table1[[#This Row],[capacity]],"Sold Out","Vacant")</f>
        <v>Vacant</v>
      </c>
      <c r="L23" s="2">
        <f>Table1[[#This Row],[successful_bookings]]/Table1[[#This Row],[capacity]]</f>
        <v>0.27777777777777779</v>
      </c>
      <c r="M23" s="3" t="str">
        <f>VLOOKUP(Table1[[#This Row],[room_id]],Table_rooms_data_2[#All],2,FALSE)</f>
        <v>Presidential</v>
      </c>
    </row>
    <row r="24" spans="1:13" x14ac:dyDescent="0.25">
      <c r="A24" s="1">
        <v>44718</v>
      </c>
      <c r="B24" s="5" t="str">
        <f t="shared" si="0"/>
        <v>June</v>
      </c>
      <c r="C24">
        <v>17562</v>
      </c>
      <c r="D24" t="s">
        <v>4</v>
      </c>
      <c r="E24" t="s">
        <v>5</v>
      </c>
      <c r="F24" t="s">
        <v>17</v>
      </c>
      <c r="G24" t="s">
        <v>18</v>
      </c>
      <c r="H24" t="s">
        <v>2</v>
      </c>
      <c r="I24">
        <v>1</v>
      </c>
      <c r="J24">
        <v>6</v>
      </c>
      <c r="K24" t="str">
        <f>IF(Table1[[#This Row],[successful_bookings]]=Table1[[#This Row],[capacity]],"Sold Out","Vacant")</f>
        <v>Vacant</v>
      </c>
      <c r="L24" s="2">
        <f>Table1[[#This Row],[successful_bookings]]/Table1[[#This Row],[capacity]]</f>
        <v>0.16666666666666666</v>
      </c>
      <c r="M24" s="3" t="str">
        <f>VLOOKUP(Table1[[#This Row],[room_id]],Table_rooms_data_2[#All],2,FALSE)</f>
        <v>Presidential</v>
      </c>
    </row>
    <row r="25" spans="1:13" x14ac:dyDescent="0.25">
      <c r="A25" s="1">
        <v>44721</v>
      </c>
      <c r="B25" s="5" t="str">
        <f t="shared" si="0"/>
        <v>June</v>
      </c>
      <c r="C25">
        <v>16563</v>
      </c>
      <c r="D25" t="s">
        <v>0</v>
      </c>
      <c r="E25" t="s">
        <v>1</v>
      </c>
      <c r="F25" t="s">
        <v>15</v>
      </c>
      <c r="G25" t="s">
        <v>16</v>
      </c>
      <c r="H25" t="s">
        <v>3</v>
      </c>
      <c r="I25">
        <v>9</v>
      </c>
      <c r="J25">
        <v>38</v>
      </c>
      <c r="K25" t="str">
        <f>IF(Table1[[#This Row],[successful_bookings]]=Table1[[#This Row],[capacity]],"Sold Out","Vacant")</f>
        <v>Vacant</v>
      </c>
      <c r="L25" s="2">
        <f>Table1[[#This Row],[successful_bookings]]/Table1[[#This Row],[capacity]]</f>
        <v>0.23684210526315788</v>
      </c>
      <c r="M25" s="3" t="str">
        <f>VLOOKUP(Table1[[#This Row],[room_id]],Table_rooms_data_2[#All],2,FALSE)</f>
        <v>Elite</v>
      </c>
    </row>
    <row r="26" spans="1:13" x14ac:dyDescent="0.25">
      <c r="A26" s="1">
        <v>44721</v>
      </c>
      <c r="B26" s="5" t="str">
        <f t="shared" si="0"/>
        <v>June</v>
      </c>
      <c r="C26">
        <v>17562</v>
      </c>
      <c r="D26" t="s">
        <v>4</v>
      </c>
      <c r="E26" t="s">
        <v>5</v>
      </c>
      <c r="F26" t="s">
        <v>17</v>
      </c>
      <c r="G26" t="s">
        <v>18</v>
      </c>
      <c r="H26" t="s">
        <v>3</v>
      </c>
      <c r="I26">
        <v>30</v>
      </c>
      <c r="J26">
        <v>30</v>
      </c>
      <c r="K26" t="str">
        <f>IF(Table1[[#This Row],[successful_bookings]]=Table1[[#This Row],[capacity]],"Sold Out","Vacant")</f>
        <v>Sold Out</v>
      </c>
      <c r="L26" s="2">
        <f>Table1[[#This Row],[successful_bookings]]/Table1[[#This Row],[capacity]]</f>
        <v>1</v>
      </c>
      <c r="M26" s="3" t="str">
        <f>VLOOKUP(Table1[[#This Row],[room_id]],Table_rooms_data_2[#All],2,FALSE)</f>
        <v>Elite</v>
      </c>
    </row>
    <row r="27" spans="1:13" x14ac:dyDescent="0.25">
      <c r="A27" s="1">
        <v>44721</v>
      </c>
      <c r="B27" s="5" t="str">
        <f t="shared" si="0"/>
        <v>June</v>
      </c>
      <c r="C27">
        <v>16563</v>
      </c>
      <c r="D27" t="s">
        <v>0</v>
      </c>
      <c r="E27" t="s">
        <v>1</v>
      </c>
      <c r="F27" t="s">
        <v>15</v>
      </c>
      <c r="G27" t="s">
        <v>16</v>
      </c>
      <c r="H27" t="s">
        <v>6</v>
      </c>
      <c r="I27">
        <v>12</v>
      </c>
      <c r="J27">
        <v>41</v>
      </c>
      <c r="K27" t="str">
        <f>IF(Table1[[#This Row],[successful_bookings]]=Table1[[#This Row],[capacity]],"Sold Out","Vacant")</f>
        <v>Vacant</v>
      </c>
      <c r="L27" s="2">
        <f>Table1[[#This Row],[successful_bookings]]/Table1[[#This Row],[capacity]]</f>
        <v>0.29268292682926828</v>
      </c>
      <c r="M27" s="3" t="str">
        <f>VLOOKUP(Table1[[#This Row],[room_id]],Table_rooms_data_2[#All],2,FALSE)</f>
        <v>Standard</v>
      </c>
    </row>
    <row r="28" spans="1:13" x14ac:dyDescent="0.25">
      <c r="A28" s="1">
        <v>44721</v>
      </c>
      <c r="B28" s="5" t="str">
        <f t="shared" si="0"/>
        <v>June</v>
      </c>
      <c r="C28">
        <v>17562</v>
      </c>
      <c r="D28" t="s">
        <v>4</v>
      </c>
      <c r="E28" t="s">
        <v>5</v>
      </c>
      <c r="F28" t="s">
        <v>17</v>
      </c>
      <c r="G28" t="s">
        <v>18</v>
      </c>
      <c r="H28" t="s">
        <v>6</v>
      </c>
      <c r="I28">
        <v>4</v>
      </c>
      <c r="J28">
        <v>20</v>
      </c>
      <c r="K28" t="str">
        <f>IF(Table1[[#This Row],[successful_bookings]]=Table1[[#This Row],[capacity]],"Sold Out","Vacant")</f>
        <v>Vacant</v>
      </c>
      <c r="L28" s="2">
        <f>Table1[[#This Row],[successful_bookings]]/Table1[[#This Row],[capacity]]</f>
        <v>0.2</v>
      </c>
      <c r="M28" s="3" t="str">
        <f>VLOOKUP(Table1[[#This Row],[room_id]],Table_rooms_data_2[#All],2,FALSE)</f>
        <v>Standard</v>
      </c>
    </row>
    <row r="29" spans="1:13" x14ac:dyDescent="0.25">
      <c r="A29" s="1">
        <v>44721</v>
      </c>
      <c r="B29" s="5" t="str">
        <f t="shared" si="0"/>
        <v>June</v>
      </c>
      <c r="C29">
        <v>17562</v>
      </c>
      <c r="D29" t="s">
        <v>4</v>
      </c>
      <c r="E29" t="s">
        <v>5</v>
      </c>
      <c r="F29" t="s">
        <v>17</v>
      </c>
      <c r="G29" t="s">
        <v>18</v>
      </c>
      <c r="H29" t="s">
        <v>8</v>
      </c>
      <c r="I29">
        <v>27</v>
      </c>
      <c r="J29">
        <v>27</v>
      </c>
      <c r="K29" t="str">
        <f>IF(Table1[[#This Row],[successful_bookings]]=Table1[[#This Row],[capacity]],"Sold Out","Vacant")</f>
        <v>Sold Out</v>
      </c>
      <c r="L29" s="2">
        <f>Table1[[#This Row],[successful_bookings]]/Table1[[#This Row],[capacity]]</f>
        <v>1</v>
      </c>
      <c r="M29" s="3" t="str">
        <f>VLOOKUP(Table1[[#This Row],[room_id]],Table_rooms_data_2[#All],2,FALSE)</f>
        <v>Premium</v>
      </c>
    </row>
    <row r="30" spans="1:13" x14ac:dyDescent="0.25">
      <c r="A30" s="1">
        <v>44721</v>
      </c>
      <c r="B30" s="5" t="str">
        <f t="shared" si="0"/>
        <v>June</v>
      </c>
      <c r="C30">
        <v>16563</v>
      </c>
      <c r="D30" t="s">
        <v>0</v>
      </c>
      <c r="E30" t="s">
        <v>1</v>
      </c>
      <c r="F30" t="s">
        <v>15</v>
      </c>
      <c r="G30" t="s">
        <v>16</v>
      </c>
      <c r="H30" t="s">
        <v>8</v>
      </c>
      <c r="I30">
        <v>5</v>
      </c>
      <c r="J30">
        <v>20</v>
      </c>
      <c r="K30" t="str">
        <f>IF(Table1[[#This Row],[successful_bookings]]=Table1[[#This Row],[capacity]],"Sold Out","Vacant")</f>
        <v>Vacant</v>
      </c>
      <c r="L30" s="2">
        <f>Table1[[#This Row],[successful_bookings]]/Table1[[#This Row],[capacity]]</f>
        <v>0.25</v>
      </c>
      <c r="M30" s="3" t="str">
        <f>VLOOKUP(Table1[[#This Row],[room_id]],Table_rooms_data_2[#All],2,FALSE)</f>
        <v>Premium</v>
      </c>
    </row>
    <row r="31" spans="1:13" x14ac:dyDescent="0.25">
      <c r="A31" s="1">
        <v>44721</v>
      </c>
      <c r="B31" s="5" t="str">
        <f t="shared" si="0"/>
        <v>June</v>
      </c>
      <c r="C31">
        <v>16563</v>
      </c>
      <c r="D31" t="s">
        <v>0</v>
      </c>
      <c r="E31" t="s">
        <v>1</v>
      </c>
      <c r="F31" t="s">
        <v>15</v>
      </c>
      <c r="G31" t="s">
        <v>16</v>
      </c>
      <c r="H31" t="s">
        <v>2</v>
      </c>
      <c r="I31">
        <v>4</v>
      </c>
      <c r="J31">
        <v>18</v>
      </c>
      <c r="K31" t="str">
        <f>IF(Table1[[#This Row],[successful_bookings]]=Table1[[#This Row],[capacity]],"Sold Out","Vacant")</f>
        <v>Vacant</v>
      </c>
      <c r="L31" s="2">
        <f>Table1[[#This Row],[successful_bookings]]/Table1[[#This Row],[capacity]]</f>
        <v>0.22222222222222221</v>
      </c>
      <c r="M31" s="3" t="str">
        <f>VLOOKUP(Table1[[#This Row],[room_id]],Table_rooms_data_2[#All],2,FALSE)</f>
        <v>Presidential</v>
      </c>
    </row>
    <row r="32" spans="1:13" x14ac:dyDescent="0.25">
      <c r="A32" s="1">
        <v>44721</v>
      </c>
      <c r="B32" s="5" t="str">
        <f t="shared" si="0"/>
        <v>June</v>
      </c>
      <c r="C32">
        <v>17562</v>
      </c>
      <c r="D32" t="s">
        <v>4</v>
      </c>
      <c r="E32" t="s">
        <v>10</v>
      </c>
      <c r="F32" t="s">
        <v>17</v>
      </c>
      <c r="G32" t="s">
        <v>18</v>
      </c>
      <c r="H32" t="s">
        <v>2</v>
      </c>
      <c r="I32">
        <v>6</v>
      </c>
      <c r="J32">
        <v>6</v>
      </c>
      <c r="K32" t="str">
        <f>IF(Table1[[#This Row],[successful_bookings]]=Table1[[#This Row],[capacity]],"Sold Out","Vacant")</f>
        <v>Sold Out</v>
      </c>
      <c r="L32" s="2">
        <f>Table1[[#This Row],[successful_bookings]]/Table1[[#This Row],[capacity]]</f>
        <v>1</v>
      </c>
      <c r="M32" s="3" t="str">
        <f>VLOOKUP(Table1[[#This Row],[room_id]],Table_rooms_data_2[#All],2,FALSE)</f>
        <v>Presidential</v>
      </c>
    </row>
    <row r="33" spans="1:13" x14ac:dyDescent="0.25">
      <c r="A33" s="1">
        <v>44725</v>
      </c>
      <c r="B33" s="5" t="str">
        <f t="shared" si="0"/>
        <v>June</v>
      </c>
      <c r="C33">
        <v>16563</v>
      </c>
      <c r="D33" t="s">
        <v>0</v>
      </c>
      <c r="E33" t="s">
        <v>1</v>
      </c>
      <c r="F33" t="s">
        <v>15</v>
      </c>
      <c r="G33" t="s">
        <v>16</v>
      </c>
      <c r="H33" t="s">
        <v>3</v>
      </c>
      <c r="I33">
        <v>9</v>
      </c>
      <c r="J33">
        <v>38</v>
      </c>
      <c r="K33" t="str">
        <f>IF(Table1[[#This Row],[successful_bookings]]=Table1[[#This Row],[capacity]],"Sold Out","Vacant")</f>
        <v>Vacant</v>
      </c>
      <c r="L33" s="2">
        <f>Table1[[#This Row],[successful_bookings]]/Table1[[#This Row],[capacity]]</f>
        <v>0.23684210526315788</v>
      </c>
      <c r="M33" s="3" t="str">
        <f>VLOOKUP(Table1[[#This Row],[room_id]],Table_rooms_data_2[#All],2,FALSE)</f>
        <v>Elite</v>
      </c>
    </row>
    <row r="34" spans="1:13" x14ac:dyDescent="0.25">
      <c r="A34" s="1">
        <v>44725</v>
      </c>
      <c r="B34" s="5" t="str">
        <f t="shared" ref="B34:B65" si="1">TEXT(A34,"mmmm")</f>
        <v>June</v>
      </c>
      <c r="C34">
        <v>17562</v>
      </c>
      <c r="D34" t="s">
        <v>4</v>
      </c>
      <c r="E34" t="s">
        <v>5</v>
      </c>
      <c r="F34" t="s">
        <v>17</v>
      </c>
      <c r="G34" t="s">
        <v>18</v>
      </c>
      <c r="H34" t="s">
        <v>3</v>
      </c>
      <c r="I34">
        <v>6</v>
      </c>
      <c r="J34">
        <v>30</v>
      </c>
      <c r="K34" t="str">
        <f>IF(Table1[[#This Row],[successful_bookings]]=Table1[[#This Row],[capacity]],"Sold Out","Vacant")</f>
        <v>Vacant</v>
      </c>
      <c r="L34" s="2">
        <f>Table1[[#This Row],[successful_bookings]]/Table1[[#This Row],[capacity]]</f>
        <v>0.2</v>
      </c>
      <c r="M34" s="3" t="str">
        <f>VLOOKUP(Table1[[#This Row],[room_id]],Table_rooms_data_2[#All],2,FALSE)</f>
        <v>Elite</v>
      </c>
    </row>
    <row r="35" spans="1:13" x14ac:dyDescent="0.25">
      <c r="A35" s="1">
        <v>44725</v>
      </c>
      <c r="B35" s="5" t="str">
        <f t="shared" si="1"/>
        <v>June</v>
      </c>
      <c r="C35">
        <v>16563</v>
      </c>
      <c r="D35" t="s">
        <v>0</v>
      </c>
      <c r="E35" t="s">
        <v>11</v>
      </c>
      <c r="F35" t="s">
        <v>15</v>
      </c>
      <c r="G35" t="s">
        <v>16</v>
      </c>
      <c r="H35" t="s">
        <v>6</v>
      </c>
      <c r="I35">
        <v>12</v>
      </c>
      <c r="J35">
        <v>41</v>
      </c>
      <c r="K35" t="str">
        <f>IF(Table1[[#This Row],[successful_bookings]]=Table1[[#This Row],[capacity]],"Sold Out","Vacant")</f>
        <v>Vacant</v>
      </c>
      <c r="L35" s="2">
        <f>Table1[[#This Row],[successful_bookings]]/Table1[[#This Row],[capacity]]</f>
        <v>0.29268292682926828</v>
      </c>
      <c r="M35" s="3" t="str">
        <f>VLOOKUP(Table1[[#This Row],[room_id]],Table_rooms_data_2[#All],2,FALSE)</f>
        <v>Standard</v>
      </c>
    </row>
    <row r="36" spans="1:13" x14ac:dyDescent="0.25">
      <c r="A36" s="1">
        <v>44725</v>
      </c>
      <c r="B36" s="5" t="str">
        <f t="shared" si="1"/>
        <v>June</v>
      </c>
      <c r="C36">
        <v>17562</v>
      </c>
      <c r="D36" t="s">
        <v>4</v>
      </c>
      <c r="E36" t="s">
        <v>5</v>
      </c>
      <c r="F36" t="s">
        <v>17</v>
      </c>
      <c r="G36" t="s">
        <v>18</v>
      </c>
      <c r="H36" t="s">
        <v>6</v>
      </c>
      <c r="I36">
        <v>1</v>
      </c>
      <c r="J36">
        <v>20</v>
      </c>
      <c r="K36" t="str">
        <f>IF(Table1[[#This Row],[successful_bookings]]=Table1[[#This Row],[capacity]],"Sold Out","Vacant")</f>
        <v>Vacant</v>
      </c>
      <c r="L36" s="2">
        <f>Table1[[#This Row],[successful_bookings]]/Table1[[#This Row],[capacity]]</f>
        <v>0.05</v>
      </c>
      <c r="M36" s="3" t="str">
        <f>VLOOKUP(Table1[[#This Row],[room_id]],Table_rooms_data_2[#All],2,FALSE)</f>
        <v>Standard</v>
      </c>
    </row>
    <row r="37" spans="1:13" x14ac:dyDescent="0.25">
      <c r="A37" s="1">
        <v>44725</v>
      </c>
      <c r="B37" s="5" t="str">
        <f t="shared" si="1"/>
        <v>June</v>
      </c>
      <c r="C37">
        <v>17562</v>
      </c>
      <c r="D37" t="s">
        <v>4</v>
      </c>
      <c r="E37" t="s">
        <v>5</v>
      </c>
      <c r="F37" t="s">
        <v>17</v>
      </c>
      <c r="G37" t="s">
        <v>18</v>
      </c>
      <c r="H37" t="s">
        <v>8</v>
      </c>
      <c r="I37">
        <v>27</v>
      </c>
      <c r="J37">
        <v>27</v>
      </c>
      <c r="K37" t="str">
        <f>IF(Table1[[#This Row],[successful_bookings]]=Table1[[#This Row],[capacity]],"Sold Out","Vacant")</f>
        <v>Sold Out</v>
      </c>
      <c r="L37" s="2">
        <f>Table1[[#This Row],[successful_bookings]]/Table1[[#This Row],[capacity]]</f>
        <v>1</v>
      </c>
      <c r="M37" s="3" t="str">
        <f>VLOOKUP(Table1[[#This Row],[room_id]],Table_rooms_data_2[#All],2,FALSE)</f>
        <v>Premium</v>
      </c>
    </row>
    <row r="38" spans="1:13" x14ac:dyDescent="0.25">
      <c r="A38" s="1">
        <v>44725</v>
      </c>
      <c r="B38" s="5" t="str">
        <f t="shared" si="1"/>
        <v>June</v>
      </c>
      <c r="C38">
        <v>16563</v>
      </c>
      <c r="D38" t="s">
        <v>0</v>
      </c>
      <c r="E38" t="s">
        <v>1</v>
      </c>
      <c r="F38" t="s">
        <v>15</v>
      </c>
      <c r="G38" t="s">
        <v>16</v>
      </c>
      <c r="H38" t="s">
        <v>8</v>
      </c>
      <c r="I38">
        <v>6</v>
      </c>
      <c r="J38">
        <v>20</v>
      </c>
      <c r="K38" t="str">
        <f>IF(Table1[[#This Row],[successful_bookings]]=Table1[[#This Row],[capacity]],"Sold Out","Vacant")</f>
        <v>Vacant</v>
      </c>
      <c r="L38" s="2">
        <f>Table1[[#This Row],[successful_bookings]]/Table1[[#This Row],[capacity]]</f>
        <v>0.3</v>
      </c>
      <c r="M38" s="3" t="str">
        <f>VLOOKUP(Table1[[#This Row],[room_id]],Table_rooms_data_2[#All],2,FALSE)</f>
        <v>Premium</v>
      </c>
    </row>
    <row r="39" spans="1:13" x14ac:dyDescent="0.25">
      <c r="A39" s="1">
        <v>44725</v>
      </c>
      <c r="B39" s="5" t="str">
        <f t="shared" si="1"/>
        <v>June</v>
      </c>
      <c r="C39">
        <v>16563</v>
      </c>
      <c r="D39" t="s">
        <v>0</v>
      </c>
      <c r="E39" t="s">
        <v>1</v>
      </c>
      <c r="F39" t="s">
        <v>15</v>
      </c>
      <c r="G39" t="s">
        <v>16</v>
      </c>
      <c r="H39" t="s">
        <v>2</v>
      </c>
      <c r="I39">
        <v>8</v>
      </c>
      <c r="J39">
        <v>18</v>
      </c>
      <c r="K39" t="str">
        <f>IF(Table1[[#This Row],[successful_bookings]]=Table1[[#This Row],[capacity]],"Sold Out","Vacant")</f>
        <v>Vacant</v>
      </c>
      <c r="L39" s="2">
        <f>Table1[[#This Row],[successful_bookings]]/Table1[[#This Row],[capacity]]</f>
        <v>0.44444444444444442</v>
      </c>
      <c r="M39" s="3" t="str">
        <f>VLOOKUP(Table1[[#This Row],[room_id]],Table_rooms_data_2[#All],2,FALSE)</f>
        <v>Presidential</v>
      </c>
    </row>
    <row r="40" spans="1:13" x14ac:dyDescent="0.25">
      <c r="A40" s="1">
        <v>44729</v>
      </c>
      <c r="B40" s="5" t="str">
        <f t="shared" si="1"/>
        <v>June</v>
      </c>
      <c r="C40">
        <v>17562</v>
      </c>
      <c r="D40" t="s">
        <v>4</v>
      </c>
      <c r="E40" t="s">
        <v>5</v>
      </c>
      <c r="F40" t="s">
        <v>17</v>
      </c>
      <c r="G40" t="s">
        <v>18</v>
      </c>
      <c r="H40" t="s">
        <v>3</v>
      </c>
      <c r="I40">
        <v>4</v>
      </c>
      <c r="J40">
        <v>30</v>
      </c>
      <c r="K40" t="str">
        <f>IF(Table1[[#This Row],[successful_bookings]]=Table1[[#This Row],[capacity]],"Sold Out","Vacant")</f>
        <v>Vacant</v>
      </c>
      <c r="L40" s="2">
        <f>Table1[[#This Row],[successful_bookings]]/Table1[[#This Row],[capacity]]</f>
        <v>0.13333333333333333</v>
      </c>
      <c r="M40" s="3" t="str">
        <f>VLOOKUP(Table1[[#This Row],[room_id]],Table_rooms_data_2[#All],2,FALSE)</f>
        <v>Elite</v>
      </c>
    </row>
    <row r="41" spans="1:13" x14ac:dyDescent="0.25">
      <c r="A41" s="1">
        <v>44729</v>
      </c>
      <c r="B41" s="5" t="str">
        <f t="shared" si="1"/>
        <v>June</v>
      </c>
      <c r="C41">
        <v>16563</v>
      </c>
      <c r="D41" t="s">
        <v>0</v>
      </c>
      <c r="E41" t="s">
        <v>1</v>
      </c>
      <c r="F41" t="s">
        <v>15</v>
      </c>
      <c r="G41" t="s">
        <v>16</v>
      </c>
      <c r="H41" t="s">
        <v>6</v>
      </c>
      <c r="I41">
        <v>41</v>
      </c>
      <c r="J41">
        <v>41</v>
      </c>
      <c r="K41" t="str">
        <f>IF(Table1[[#This Row],[successful_bookings]]=Table1[[#This Row],[capacity]],"Sold Out","Vacant")</f>
        <v>Sold Out</v>
      </c>
      <c r="L41" s="2">
        <f>Table1[[#This Row],[successful_bookings]]/Table1[[#This Row],[capacity]]</f>
        <v>1</v>
      </c>
      <c r="M41" s="3" t="str">
        <f>VLOOKUP(Table1[[#This Row],[room_id]],Table_rooms_data_2[#All],2,FALSE)</f>
        <v>Standard</v>
      </c>
    </row>
    <row r="42" spans="1:13" x14ac:dyDescent="0.25">
      <c r="A42" s="1">
        <v>44729</v>
      </c>
      <c r="B42" s="5" t="str">
        <f t="shared" si="1"/>
        <v>June</v>
      </c>
      <c r="C42">
        <v>17562</v>
      </c>
      <c r="D42" t="s">
        <v>4</v>
      </c>
      <c r="E42" t="s">
        <v>5</v>
      </c>
      <c r="F42" t="s">
        <v>17</v>
      </c>
      <c r="G42" t="s">
        <v>18</v>
      </c>
      <c r="H42" t="s">
        <v>6</v>
      </c>
      <c r="I42">
        <v>5</v>
      </c>
      <c r="J42">
        <v>20</v>
      </c>
      <c r="K42" t="str">
        <f>IF(Table1[[#This Row],[successful_bookings]]=Table1[[#This Row],[capacity]],"Sold Out","Vacant")</f>
        <v>Vacant</v>
      </c>
      <c r="L42" s="2">
        <f>Table1[[#This Row],[successful_bookings]]/Table1[[#This Row],[capacity]]</f>
        <v>0.25</v>
      </c>
      <c r="M42" s="3" t="str">
        <f>VLOOKUP(Table1[[#This Row],[room_id]],Table_rooms_data_2[#All],2,FALSE)</f>
        <v>Standard</v>
      </c>
    </row>
    <row r="43" spans="1:13" x14ac:dyDescent="0.25">
      <c r="A43" s="1">
        <v>44729</v>
      </c>
      <c r="B43" s="5" t="str">
        <f t="shared" si="1"/>
        <v>June</v>
      </c>
      <c r="C43">
        <v>17562</v>
      </c>
      <c r="D43" t="s">
        <v>4</v>
      </c>
      <c r="E43" t="s">
        <v>5</v>
      </c>
      <c r="F43" t="s">
        <v>17</v>
      </c>
      <c r="G43" t="s">
        <v>18</v>
      </c>
      <c r="H43" t="s">
        <v>8</v>
      </c>
      <c r="I43">
        <v>27</v>
      </c>
      <c r="J43">
        <v>27</v>
      </c>
      <c r="K43" t="str">
        <f>IF(Table1[[#This Row],[successful_bookings]]=Table1[[#This Row],[capacity]],"Sold Out","Vacant")</f>
        <v>Sold Out</v>
      </c>
      <c r="L43" s="2">
        <f>Table1[[#This Row],[successful_bookings]]/Table1[[#This Row],[capacity]]</f>
        <v>1</v>
      </c>
      <c r="M43" s="3" t="str">
        <f>VLOOKUP(Table1[[#This Row],[room_id]],Table_rooms_data_2[#All],2,FALSE)</f>
        <v>Premium</v>
      </c>
    </row>
    <row r="44" spans="1:13" x14ac:dyDescent="0.25">
      <c r="A44" s="1">
        <v>44729</v>
      </c>
      <c r="B44" s="5" t="str">
        <f t="shared" si="1"/>
        <v>June</v>
      </c>
      <c r="C44">
        <v>16563</v>
      </c>
      <c r="D44" t="s">
        <v>0</v>
      </c>
      <c r="E44" t="s">
        <v>1</v>
      </c>
      <c r="F44" t="s">
        <v>15</v>
      </c>
      <c r="G44" t="s">
        <v>16</v>
      </c>
      <c r="H44" t="s">
        <v>3</v>
      </c>
      <c r="I44">
        <v>38</v>
      </c>
      <c r="J44">
        <v>38</v>
      </c>
      <c r="K44" t="str">
        <f>IF(Table1[[#This Row],[successful_bookings]]=Table1[[#This Row],[capacity]],"Sold Out","Vacant")</f>
        <v>Sold Out</v>
      </c>
      <c r="L44" s="2">
        <f>Table1[[#This Row],[successful_bookings]]/Table1[[#This Row],[capacity]]</f>
        <v>1</v>
      </c>
      <c r="M44" s="3" t="str">
        <f>VLOOKUP(Table1[[#This Row],[room_id]],Table_rooms_data_2[#All],2,FALSE)</f>
        <v>Elite</v>
      </c>
    </row>
    <row r="45" spans="1:13" x14ac:dyDescent="0.25">
      <c r="A45" s="1">
        <v>44729</v>
      </c>
      <c r="B45" s="5" t="str">
        <f t="shared" si="1"/>
        <v>June</v>
      </c>
      <c r="C45">
        <v>16563</v>
      </c>
      <c r="D45" t="s">
        <v>0</v>
      </c>
      <c r="E45" t="s">
        <v>1</v>
      </c>
      <c r="F45" t="s">
        <v>15</v>
      </c>
      <c r="G45" t="s">
        <v>16</v>
      </c>
      <c r="H45" t="s">
        <v>8</v>
      </c>
      <c r="I45">
        <v>20</v>
      </c>
      <c r="J45">
        <v>20</v>
      </c>
      <c r="K45" t="str">
        <f>IF(Table1[[#This Row],[successful_bookings]]=Table1[[#This Row],[capacity]],"Sold Out","Vacant")</f>
        <v>Sold Out</v>
      </c>
      <c r="L45" s="2">
        <f>Table1[[#This Row],[successful_bookings]]/Table1[[#This Row],[capacity]]</f>
        <v>1</v>
      </c>
      <c r="M45" s="3" t="str">
        <f>VLOOKUP(Table1[[#This Row],[room_id]],Table_rooms_data_2[#All],2,FALSE)</f>
        <v>Premium</v>
      </c>
    </row>
    <row r="46" spans="1:13" x14ac:dyDescent="0.25">
      <c r="A46" s="1">
        <v>44729</v>
      </c>
      <c r="B46" s="5" t="str">
        <f t="shared" si="1"/>
        <v>June</v>
      </c>
      <c r="C46">
        <v>16563</v>
      </c>
      <c r="D46" t="s">
        <v>0</v>
      </c>
      <c r="E46" t="s">
        <v>12</v>
      </c>
      <c r="F46" t="s">
        <v>15</v>
      </c>
      <c r="G46" t="s">
        <v>16</v>
      </c>
      <c r="H46" t="s">
        <v>2</v>
      </c>
      <c r="I46">
        <v>18</v>
      </c>
      <c r="J46">
        <v>18</v>
      </c>
      <c r="K46" t="str">
        <f>IF(Table1[[#This Row],[successful_bookings]]=Table1[[#This Row],[capacity]],"Sold Out","Vacant")</f>
        <v>Sold Out</v>
      </c>
      <c r="L46" s="2">
        <f>Table1[[#This Row],[successful_bookings]]/Table1[[#This Row],[capacity]]</f>
        <v>1</v>
      </c>
      <c r="M46" s="3" t="str">
        <f>VLOOKUP(Table1[[#This Row],[room_id]],Table_rooms_data_2[#All],2,FALSE)</f>
        <v>Presidential</v>
      </c>
    </row>
    <row r="47" spans="1:13" x14ac:dyDescent="0.25">
      <c r="A47" s="1">
        <v>44729</v>
      </c>
      <c r="B47" s="5" t="str">
        <f t="shared" si="1"/>
        <v>June</v>
      </c>
      <c r="C47">
        <v>17562</v>
      </c>
      <c r="D47" t="s">
        <v>4</v>
      </c>
      <c r="E47" t="s">
        <v>5</v>
      </c>
      <c r="F47" t="s">
        <v>17</v>
      </c>
      <c r="G47" t="s">
        <v>18</v>
      </c>
      <c r="H47" t="s">
        <v>2</v>
      </c>
      <c r="I47">
        <v>1</v>
      </c>
      <c r="J47">
        <v>6</v>
      </c>
      <c r="K47" t="str">
        <f>IF(Table1[[#This Row],[successful_bookings]]=Table1[[#This Row],[capacity]],"Sold Out","Vacant")</f>
        <v>Vacant</v>
      </c>
      <c r="L47" s="2">
        <f>Table1[[#This Row],[successful_bookings]]/Table1[[#This Row],[capacity]]</f>
        <v>0.16666666666666666</v>
      </c>
      <c r="M47" s="3" t="str">
        <f>VLOOKUP(Table1[[#This Row],[room_id]],Table_rooms_data_2[#All],2,FALSE)</f>
        <v>Presidential</v>
      </c>
    </row>
    <row r="48" spans="1:13" x14ac:dyDescent="0.25">
      <c r="A48" s="1">
        <v>44732</v>
      </c>
      <c r="B48" s="5" t="str">
        <f t="shared" si="1"/>
        <v>June</v>
      </c>
      <c r="C48">
        <v>17562</v>
      </c>
      <c r="D48" t="s">
        <v>4</v>
      </c>
      <c r="E48" t="s">
        <v>5</v>
      </c>
      <c r="F48" t="s">
        <v>17</v>
      </c>
      <c r="G48" t="s">
        <v>18</v>
      </c>
      <c r="H48" t="s">
        <v>8</v>
      </c>
      <c r="I48">
        <v>3</v>
      </c>
      <c r="J48">
        <v>27</v>
      </c>
      <c r="K48" t="str">
        <f>IF(Table1[[#This Row],[successful_bookings]]=Table1[[#This Row],[capacity]],"Sold Out","Vacant")</f>
        <v>Vacant</v>
      </c>
      <c r="L48" s="2">
        <f>Table1[[#This Row],[successful_bookings]]/Table1[[#This Row],[capacity]]</f>
        <v>0.1111111111111111</v>
      </c>
      <c r="M48" s="3" t="str">
        <f>VLOOKUP(Table1[[#This Row],[room_id]],Table_rooms_data_2[#All],2,FALSE)</f>
        <v>Premium</v>
      </c>
    </row>
    <row r="49" spans="1:13" x14ac:dyDescent="0.25">
      <c r="A49" s="1">
        <v>44732</v>
      </c>
      <c r="B49" s="5" t="str">
        <f t="shared" si="1"/>
        <v>June</v>
      </c>
      <c r="C49">
        <v>16563</v>
      </c>
      <c r="D49" t="s">
        <v>0</v>
      </c>
      <c r="E49" t="s">
        <v>1</v>
      </c>
      <c r="F49" t="s">
        <v>15</v>
      </c>
      <c r="G49" t="s">
        <v>16</v>
      </c>
      <c r="H49" t="s">
        <v>3</v>
      </c>
      <c r="I49">
        <v>38</v>
      </c>
      <c r="J49">
        <v>38</v>
      </c>
      <c r="K49" t="str">
        <f>IF(Table1[[#This Row],[successful_bookings]]=Table1[[#This Row],[capacity]],"Sold Out","Vacant")</f>
        <v>Sold Out</v>
      </c>
      <c r="L49" s="2">
        <f>Table1[[#This Row],[successful_bookings]]/Table1[[#This Row],[capacity]]</f>
        <v>1</v>
      </c>
      <c r="M49" s="3" t="str">
        <f>VLOOKUP(Table1[[#This Row],[room_id]],Table_rooms_data_2[#All],2,FALSE)</f>
        <v>Elite</v>
      </c>
    </row>
    <row r="50" spans="1:13" x14ac:dyDescent="0.25">
      <c r="A50" s="1">
        <v>44732</v>
      </c>
      <c r="B50" s="5" t="str">
        <f t="shared" si="1"/>
        <v>June</v>
      </c>
      <c r="C50">
        <v>17562</v>
      </c>
      <c r="D50" t="s">
        <v>4</v>
      </c>
      <c r="E50" t="s">
        <v>5</v>
      </c>
      <c r="F50" t="s">
        <v>17</v>
      </c>
      <c r="G50" t="s">
        <v>18</v>
      </c>
      <c r="H50" t="s">
        <v>3</v>
      </c>
      <c r="I50">
        <v>30</v>
      </c>
      <c r="J50">
        <v>30</v>
      </c>
      <c r="K50" t="str">
        <f>IF(Table1[[#This Row],[successful_bookings]]=Table1[[#This Row],[capacity]],"Sold Out","Vacant")</f>
        <v>Sold Out</v>
      </c>
      <c r="L50" s="2">
        <f>Table1[[#This Row],[successful_bookings]]/Table1[[#This Row],[capacity]]</f>
        <v>1</v>
      </c>
      <c r="M50" s="3" t="str">
        <f>VLOOKUP(Table1[[#This Row],[room_id]],Table_rooms_data_2[#All],2,FALSE)</f>
        <v>Elite</v>
      </c>
    </row>
    <row r="51" spans="1:13" x14ac:dyDescent="0.25">
      <c r="A51" s="1">
        <v>44732</v>
      </c>
      <c r="B51" s="5" t="str">
        <f t="shared" si="1"/>
        <v>June</v>
      </c>
      <c r="C51">
        <v>16563</v>
      </c>
      <c r="D51" t="s">
        <v>0</v>
      </c>
      <c r="E51" t="s">
        <v>1</v>
      </c>
      <c r="F51" t="s">
        <v>15</v>
      </c>
      <c r="G51" t="s">
        <v>16</v>
      </c>
      <c r="H51" t="s">
        <v>6</v>
      </c>
      <c r="I51">
        <v>41</v>
      </c>
      <c r="J51">
        <v>41</v>
      </c>
      <c r="K51" t="str">
        <f>IF(Table1[[#This Row],[successful_bookings]]=Table1[[#This Row],[capacity]],"Sold Out","Vacant")</f>
        <v>Sold Out</v>
      </c>
      <c r="L51" s="2">
        <f>Table1[[#This Row],[successful_bookings]]/Table1[[#This Row],[capacity]]</f>
        <v>1</v>
      </c>
      <c r="M51" s="3" t="str">
        <f>VLOOKUP(Table1[[#This Row],[room_id]],Table_rooms_data_2[#All],2,FALSE)</f>
        <v>Standard</v>
      </c>
    </row>
    <row r="52" spans="1:13" x14ac:dyDescent="0.25">
      <c r="A52" s="1">
        <v>44732</v>
      </c>
      <c r="B52" s="5" t="str">
        <f t="shared" si="1"/>
        <v>June</v>
      </c>
      <c r="C52">
        <v>17562</v>
      </c>
      <c r="D52" t="s">
        <v>4</v>
      </c>
      <c r="E52" t="s">
        <v>5</v>
      </c>
      <c r="F52" t="s">
        <v>17</v>
      </c>
      <c r="G52" t="s">
        <v>18</v>
      </c>
      <c r="H52" t="s">
        <v>6</v>
      </c>
      <c r="I52">
        <v>4</v>
      </c>
      <c r="J52">
        <v>20</v>
      </c>
      <c r="K52" t="str">
        <f>IF(Table1[[#This Row],[successful_bookings]]=Table1[[#This Row],[capacity]],"Sold Out","Vacant")</f>
        <v>Vacant</v>
      </c>
      <c r="L52" s="2">
        <f>Table1[[#This Row],[successful_bookings]]/Table1[[#This Row],[capacity]]</f>
        <v>0.2</v>
      </c>
      <c r="M52" s="3" t="str">
        <f>VLOOKUP(Table1[[#This Row],[room_id]],Table_rooms_data_2[#All],2,FALSE)</f>
        <v>Standard</v>
      </c>
    </row>
    <row r="53" spans="1:13" x14ac:dyDescent="0.25">
      <c r="A53" s="1">
        <v>44732</v>
      </c>
      <c r="B53" s="5" t="str">
        <f t="shared" si="1"/>
        <v>June</v>
      </c>
      <c r="C53">
        <v>16563</v>
      </c>
      <c r="D53" t="s">
        <v>0</v>
      </c>
      <c r="E53" t="s">
        <v>1</v>
      </c>
      <c r="F53" t="s">
        <v>15</v>
      </c>
      <c r="G53" t="s">
        <v>16</v>
      </c>
      <c r="H53" t="s">
        <v>8</v>
      </c>
      <c r="I53">
        <v>6</v>
      </c>
      <c r="J53">
        <v>20</v>
      </c>
      <c r="K53" t="str">
        <f>IF(Table1[[#This Row],[successful_bookings]]=Table1[[#This Row],[capacity]],"Sold Out","Vacant")</f>
        <v>Vacant</v>
      </c>
      <c r="L53" s="2">
        <f>Table1[[#This Row],[successful_bookings]]/Table1[[#This Row],[capacity]]</f>
        <v>0.3</v>
      </c>
      <c r="M53" s="3" t="str">
        <f>VLOOKUP(Table1[[#This Row],[room_id]],Table_rooms_data_2[#All],2,FALSE)</f>
        <v>Premium</v>
      </c>
    </row>
    <row r="54" spans="1:13" x14ac:dyDescent="0.25">
      <c r="A54" s="1">
        <v>44732</v>
      </c>
      <c r="B54" s="5" t="str">
        <f t="shared" si="1"/>
        <v>June</v>
      </c>
      <c r="C54">
        <v>16563</v>
      </c>
      <c r="D54" t="s">
        <v>0</v>
      </c>
      <c r="E54" t="s">
        <v>1</v>
      </c>
      <c r="F54" t="s">
        <v>15</v>
      </c>
      <c r="G54" t="s">
        <v>16</v>
      </c>
      <c r="H54" t="s">
        <v>2</v>
      </c>
      <c r="I54">
        <v>5</v>
      </c>
      <c r="J54">
        <v>18</v>
      </c>
      <c r="K54" t="str">
        <f>IF(Table1[[#This Row],[successful_bookings]]=Table1[[#This Row],[capacity]],"Sold Out","Vacant")</f>
        <v>Vacant</v>
      </c>
      <c r="L54" s="2">
        <f>Table1[[#This Row],[successful_bookings]]/Table1[[#This Row],[capacity]]</f>
        <v>0.27777777777777779</v>
      </c>
      <c r="M54" s="3" t="str">
        <f>VLOOKUP(Table1[[#This Row],[room_id]],Table_rooms_data_2[#All],2,FALSE)</f>
        <v>Presidential</v>
      </c>
    </row>
    <row r="55" spans="1:13" x14ac:dyDescent="0.25">
      <c r="A55" s="1">
        <v>44732</v>
      </c>
      <c r="B55" s="5" t="str">
        <f t="shared" si="1"/>
        <v>June</v>
      </c>
      <c r="C55">
        <v>17562</v>
      </c>
      <c r="D55" t="s">
        <v>4</v>
      </c>
      <c r="E55" t="s">
        <v>5</v>
      </c>
      <c r="F55" t="s">
        <v>17</v>
      </c>
      <c r="G55" t="s">
        <v>18</v>
      </c>
      <c r="H55" t="s">
        <v>2</v>
      </c>
      <c r="I55">
        <v>6</v>
      </c>
      <c r="J55">
        <v>6</v>
      </c>
      <c r="K55" t="str">
        <f>IF(Table1[[#This Row],[successful_bookings]]=Table1[[#This Row],[capacity]],"Sold Out","Vacant")</f>
        <v>Sold Out</v>
      </c>
      <c r="L55" s="2">
        <f>Table1[[#This Row],[successful_bookings]]/Table1[[#This Row],[capacity]]</f>
        <v>1</v>
      </c>
      <c r="M55" s="3" t="str">
        <f>VLOOKUP(Table1[[#This Row],[room_id]],Table_rooms_data_2[#All],2,FALSE)</f>
        <v>Presidential</v>
      </c>
    </row>
    <row r="56" spans="1:13" x14ac:dyDescent="0.25">
      <c r="A56" s="1">
        <v>44734</v>
      </c>
      <c r="B56" s="5" t="str">
        <f t="shared" si="1"/>
        <v>June</v>
      </c>
      <c r="C56">
        <v>16563</v>
      </c>
      <c r="D56" t="s">
        <v>0</v>
      </c>
      <c r="E56" t="s">
        <v>13</v>
      </c>
      <c r="F56" t="s">
        <v>15</v>
      </c>
      <c r="G56" t="s">
        <v>16</v>
      </c>
      <c r="H56" t="s">
        <v>3</v>
      </c>
      <c r="I56">
        <v>38</v>
      </c>
      <c r="J56">
        <v>38</v>
      </c>
      <c r="K56" t="str">
        <f>IF(Table1[[#This Row],[successful_bookings]]=Table1[[#This Row],[capacity]],"Sold Out","Vacant")</f>
        <v>Sold Out</v>
      </c>
      <c r="L56" s="2">
        <f>Table1[[#This Row],[successful_bookings]]/Table1[[#This Row],[capacity]]</f>
        <v>1</v>
      </c>
      <c r="M56" s="3" t="str">
        <f>VLOOKUP(Table1[[#This Row],[room_id]],Table_rooms_data_2[#All],2,FALSE)</f>
        <v>Elite</v>
      </c>
    </row>
    <row r="57" spans="1:13" x14ac:dyDescent="0.25">
      <c r="A57" s="1">
        <v>44734</v>
      </c>
      <c r="B57" s="5" t="str">
        <f t="shared" si="1"/>
        <v>June</v>
      </c>
      <c r="C57">
        <v>17562</v>
      </c>
      <c r="D57" t="s">
        <v>4</v>
      </c>
      <c r="E57" t="s">
        <v>5</v>
      </c>
      <c r="F57" t="s">
        <v>17</v>
      </c>
      <c r="G57" t="s">
        <v>18</v>
      </c>
      <c r="H57" t="s">
        <v>3</v>
      </c>
      <c r="I57">
        <v>30</v>
      </c>
      <c r="J57">
        <v>30</v>
      </c>
      <c r="K57" t="str">
        <f>IF(Table1[[#This Row],[successful_bookings]]=Table1[[#This Row],[capacity]],"Sold Out","Vacant")</f>
        <v>Sold Out</v>
      </c>
      <c r="L57" s="2">
        <f>Table1[[#This Row],[successful_bookings]]/Table1[[#This Row],[capacity]]</f>
        <v>1</v>
      </c>
      <c r="M57" s="3" t="str">
        <f>VLOOKUP(Table1[[#This Row],[room_id]],Table_rooms_data_2[#All],2,FALSE)</f>
        <v>Elite</v>
      </c>
    </row>
    <row r="58" spans="1:13" x14ac:dyDescent="0.25">
      <c r="A58" s="1">
        <v>44734</v>
      </c>
      <c r="B58" s="5" t="str">
        <f t="shared" si="1"/>
        <v>June</v>
      </c>
      <c r="C58">
        <v>16563</v>
      </c>
      <c r="D58" t="s">
        <v>0</v>
      </c>
      <c r="E58" t="s">
        <v>1</v>
      </c>
      <c r="F58" t="s">
        <v>15</v>
      </c>
      <c r="G58" t="s">
        <v>16</v>
      </c>
      <c r="H58" t="s">
        <v>6</v>
      </c>
      <c r="I58">
        <v>25</v>
      </c>
      <c r="J58">
        <v>41</v>
      </c>
      <c r="K58" t="str">
        <f>IF(Table1[[#This Row],[successful_bookings]]=Table1[[#This Row],[capacity]],"Sold Out","Vacant")</f>
        <v>Vacant</v>
      </c>
      <c r="L58" s="2">
        <f>Table1[[#This Row],[successful_bookings]]/Table1[[#This Row],[capacity]]</f>
        <v>0.6097560975609756</v>
      </c>
      <c r="M58" s="3" t="str">
        <f>VLOOKUP(Table1[[#This Row],[room_id]],Table_rooms_data_2[#All],2,FALSE)</f>
        <v>Standard</v>
      </c>
    </row>
    <row r="59" spans="1:13" x14ac:dyDescent="0.25">
      <c r="A59" s="1">
        <v>44734</v>
      </c>
      <c r="B59" s="5" t="str">
        <f t="shared" si="1"/>
        <v>June</v>
      </c>
      <c r="C59">
        <v>17562</v>
      </c>
      <c r="D59" t="s">
        <v>4</v>
      </c>
      <c r="E59" t="s">
        <v>5</v>
      </c>
      <c r="F59" t="s">
        <v>17</v>
      </c>
      <c r="G59" t="s">
        <v>18</v>
      </c>
      <c r="H59" t="s">
        <v>6</v>
      </c>
      <c r="I59">
        <v>3</v>
      </c>
      <c r="J59">
        <v>20</v>
      </c>
      <c r="K59" t="str">
        <f>IF(Table1[[#This Row],[successful_bookings]]=Table1[[#This Row],[capacity]],"Sold Out","Vacant")</f>
        <v>Vacant</v>
      </c>
      <c r="L59" s="2">
        <f>Table1[[#This Row],[successful_bookings]]/Table1[[#This Row],[capacity]]</f>
        <v>0.15</v>
      </c>
      <c r="M59" s="3" t="str">
        <f>VLOOKUP(Table1[[#This Row],[room_id]],Table_rooms_data_2[#All],2,FALSE)</f>
        <v>Standard</v>
      </c>
    </row>
    <row r="60" spans="1:13" x14ac:dyDescent="0.25">
      <c r="A60" s="1">
        <v>44734</v>
      </c>
      <c r="B60" s="5" t="str">
        <f t="shared" si="1"/>
        <v>June</v>
      </c>
      <c r="C60">
        <v>17562</v>
      </c>
      <c r="D60" t="s">
        <v>4</v>
      </c>
      <c r="E60" t="s">
        <v>5</v>
      </c>
      <c r="F60" t="s">
        <v>17</v>
      </c>
      <c r="G60" t="s">
        <v>18</v>
      </c>
      <c r="H60" t="s">
        <v>8</v>
      </c>
      <c r="I60">
        <v>27</v>
      </c>
      <c r="J60">
        <v>27</v>
      </c>
      <c r="K60" t="str">
        <f>IF(Table1[[#This Row],[successful_bookings]]=Table1[[#This Row],[capacity]],"Sold Out","Vacant")</f>
        <v>Sold Out</v>
      </c>
      <c r="L60" s="2">
        <f>Table1[[#This Row],[successful_bookings]]/Table1[[#This Row],[capacity]]</f>
        <v>1</v>
      </c>
      <c r="M60" s="3" t="str">
        <f>VLOOKUP(Table1[[#This Row],[room_id]],Table_rooms_data_2[#All],2,FALSE)</f>
        <v>Premium</v>
      </c>
    </row>
    <row r="61" spans="1:13" x14ac:dyDescent="0.25">
      <c r="A61" s="1">
        <v>44734</v>
      </c>
      <c r="B61" s="5" t="str">
        <f t="shared" si="1"/>
        <v>June</v>
      </c>
      <c r="C61">
        <v>16563</v>
      </c>
      <c r="D61" t="s">
        <v>0</v>
      </c>
      <c r="E61" t="s">
        <v>14</v>
      </c>
      <c r="F61" t="s">
        <v>15</v>
      </c>
      <c r="G61" t="s">
        <v>16</v>
      </c>
      <c r="H61" t="s">
        <v>8</v>
      </c>
      <c r="I61">
        <v>20</v>
      </c>
      <c r="J61">
        <v>20</v>
      </c>
      <c r="K61" t="str">
        <f>IF(Table1[[#This Row],[successful_bookings]]=Table1[[#This Row],[capacity]],"Sold Out","Vacant")</f>
        <v>Sold Out</v>
      </c>
      <c r="L61" s="2">
        <f>Table1[[#This Row],[successful_bookings]]/Table1[[#This Row],[capacity]]</f>
        <v>1</v>
      </c>
      <c r="M61" s="3" t="str">
        <f>VLOOKUP(Table1[[#This Row],[room_id]],Table_rooms_data_2[#All],2,FALSE)</f>
        <v>Premium</v>
      </c>
    </row>
    <row r="62" spans="1:13" x14ac:dyDescent="0.25">
      <c r="A62" s="1">
        <v>44734</v>
      </c>
      <c r="B62" s="5" t="str">
        <f t="shared" si="1"/>
        <v>June</v>
      </c>
      <c r="C62">
        <v>16563</v>
      </c>
      <c r="D62" t="s">
        <v>0</v>
      </c>
      <c r="E62" t="s">
        <v>1</v>
      </c>
      <c r="F62" t="s">
        <v>15</v>
      </c>
      <c r="G62" t="s">
        <v>16</v>
      </c>
      <c r="H62" t="s">
        <v>2</v>
      </c>
      <c r="I62">
        <v>18</v>
      </c>
      <c r="J62">
        <v>18</v>
      </c>
      <c r="K62" t="str">
        <f>IF(Table1[[#This Row],[successful_bookings]]=Table1[[#This Row],[capacity]],"Sold Out","Vacant")</f>
        <v>Sold Out</v>
      </c>
      <c r="L62" s="2">
        <f>Table1[[#This Row],[successful_bookings]]/Table1[[#This Row],[capacity]]</f>
        <v>1</v>
      </c>
      <c r="M62" s="3" t="str">
        <f>VLOOKUP(Table1[[#This Row],[room_id]],Table_rooms_data_2[#All],2,FALSE)</f>
        <v>Presidential</v>
      </c>
    </row>
    <row r="63" spans="1:13" x14ac:dyDescent="0.25">
      <c r="A63" s="1">
        <v>44734</v>
      </c>
      <c r="B63" s="5" t="str">
        <f t="shared" si="1"/>
        <v>June</v>
      </c>
      <c r="C63">
        <v>17562</v>
      </c>
      <c r="D63" t="s">
        <v>4</v>
      </c>
      <c r="E63" t="s">
        <v>5</v>
      </c>
      <c r="F63" t="s">
        <v>17</v>
      </c>
      <c r="G63" t="s">
        <v>18</v>
      </c>
      <c r="H63" t="s">
        <v>2</v>
      </c>
      <c r="I63">
        <v>1</v>
      </c>
      <c r="J63">
        <v>6</v>
      </c>
      <c r="K63" t="str">
        <f>IF(Table1[[#This Row],[successful_bookings]]=Table1[[#This Row],[capacity]],"Sold Out","Vacant")</f>
        <v>Vacant</v>
      </c>
      <c r="L63" s="2">
        <f>Table1[[#This Row],[successful_bookings]]/Table1[[#This Row],[capacity]]</f>
        <v>0.16666666666666666</v>
      </c>
      <c r="M63" s="3" t="str">
        <f>VLOOKUP(Table1[[#This Row],[room_id]],Table_rooms_data_2[#All],2,FALSE)</f>
        <v>Presidential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A2" sqref="A2:B5"/>
    </sheetView>
  </sheetViews>
  <sheetFormatPr defaultRowHeight="15" x14ac:dyDescent="0.25"/>
  <cols>
    <col min="1" max="1" width="11.140625" customWidth="1"/>
    <col min="2" max="2" width="11.7109375" customWidth="1"/>
    <col min="3" max="3" width="14.42578125" bestFit="1" customWidth="1"/>
    <col min="4" max="4" width="8.28515625" customWidth="1"/>
    <col min="5" max="5" width="9.42578125" bestFit="1" customWidth="1"/>
    <col min="6" max="6" width="8.42578125" bestFit="1" customWidth="1"/>
    <col min="7" max="7" width="19.28515625" bestFit="1" customWidth="1"/>
    <col min="8" max="8" width="8.140625" bestFit="1" customWidth="1"/>
    <col min="9" max="9" width="11.42578125" bestFit="1" customWidth="1"/>
    <col min="10" max="10" width="14.42578125" bestFit="1" customWidth="1"/>
    <col min="11" max="11" width="14.85546875" bestFit="1" customWidth="1"/>
    <col min="12" max="12" width="4.140625" customWidth="1"/>
    <col min="13" max="14" width="3" customWidth="1"/>
  </cols>
  <sheetData>
    <row r="1" spans="1:7" x14ac:dyDescent="0.25">
      <c r="A1" t="s">
        <v>25</v>
      </c>
      <c r="B1" t="s">
        <v>29</v>
      </c>
    </row>
    <row r="2" spans="1:7" x14ac:dyDescent="0.25">
      <c r="A2" t="s">
        <v>6</v>
      </c>
      <c r="B2" t="s">
        <v>30</v>
      </c>
      <c r="G2" s="1"/>
    </row>
    <row r="3" spans="1:7" x14ac:dyDescent="0.25">
      <c r="A3" t="s">
        <v>3</v>
      </c>
      <c r="B3" t="s">
        <v>31</v>
      </c>
      <c r="G3" s="1"/>
    </row>
    <row r="4" spans="1:7" x14ac:dyDescent="0.25">
      <c r="A4" t="s">
        <v>8</v>
      </c>
      <c r="B4" t="s">
        <v>32</v>
      </c>
      <c r="G4" s="1"/>
    </row>
    <row r="5" spans="1:7" x14ac:dyDescent="0.25">
      <c r="A5" t="s">
        <v>2</v>
      </c>
      <c r="B5" t="s">
        <v>33</v>
      </c>
      <c r="G5" s="1"/>
    </row>
    <row r="6" spans="1:7" x14ac:dyDescent="0.25">
      <c r="G6" s="1"/>
    </row>
    <row r="7" spans="1:7" x14ac:dyDescent="0.25">
      <c r="G7" s="1"/>
    </row>
    <row r="8" spans="1:7" x14ac:dyDescent="0.25">
      <c r="G8" s="1"/>
    </row>
    <row r="9" spans="1:7" x14ac:dyDescent="0.25">
      <c r="G9" s="1"/>
    </row>
    <row r="10" spans="1:7" x14ac:dyDescent="0.25">
      <c r="G10" s="1"/>
    </row>
    <row r="11" spans="1:7" x14ac:dyDescent="0.25">
      <c r="G11" s="1"/>
    </row>
    <row r="12" spans="1:7" x14ac:dyDescent="0.25">
      <c r="G12" s="1"/>
    </row>
    <row r="13" spans="1:7" x14ac:dyDescent="0.25">
      <c r="G13" s="1"/>
    </row>
    <row r="14" spans="1:7" x14ac:dyDescent="0.25">
      <c r="G14" s="1"/>
    </row>
    <row r="15" spans="1:7" x14ac:dyDescent="0.25">
      <c r="G15" s="1"/>
    </row>
    <row r="16" spans="1: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0" spans="7:7" x14ac:dyDescent="0.25">
      <c r="G30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BOOK_TABLE</vt:lpstr>
      <vt:lpstr>Sheet2!rooms_data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2024-05-18T19:01:48Z</dcterms:created>
  <dcterms:modified xsi:type="dcterms:W3CDTF">2024-05-18T20:12:16Z</dcterms:modified>
</cp:coreProperties>
</file>