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kanld\Desktop\"/>
    </mc:Choice>
  </mc:AlternateContent>
  <xr:revisionPtr revIDLastSave="0" documentId="13_ncr:1_{76076459-172C-41AC-86E5-F938FECC96DB}" xr6:coauthVersionLast="47" xr6:coauthVersionMax="47" xr10:uidLastSave="{00000000-0000-0000-0000-000000000000}"/>
  <bookViews>
    <workbookView xWindow="-120" yWindow="-120" windowWidth="29040" windowHeight="15840" tabRatio="909" activeTab="4" xr2:uid="{84099154-6BE6-48F8-AFFB-16BFFFBA3BE5}"/>
  </bookViews>
  <sheets>
    <sheet name="main" sheetId="3" r:id="rId1"/>
    <sheet name="전략한눈에" sheetId="26" r:id="rId2"/>
    <sheet name="BWB구조" sheetId="24" r:id="rId3"/>
    <sheet name="방향성" sheetId="23" r:id="rId4"/>
    <sheet name="Cycle" sheetId="21" r:id="rId5"/>
    <sheet name="전략 외 아이디어 및 분석" sheetId="14" r:id="rId6"/>
    <sheet name="전략아이디어" sheetId="16" r:id="rId7"/>
    <sheet name="30DTE_ATM_Iron Butterfly" sheetId="10" r:id="rId8"/>
    <sheet name="끄적끄적단상" sheetId="15" r:id="rId9"/>
    <sheet name="7DTE_IC" sheetId="1" r:id="rId10"/>
    <sheet name="70DTE~BWB" sheetId="18" r:id="rId11"/>
    <sheet name="0DTE_IC" sheetId="2" r:id="rId12"/>
    <sheet name="Calendar" sheetId="12" r:id="rId13"/>
    <sheet name="42DTE_BWB" sheetId="5" r:id="rId14"/>
    <sheet name="Ratio_normal" sheetId="13" r:id="rId15"/>
    <sheet name="방향성_추세매매" sheetId="7" r:id="rId16"/>
    <sheet name="Sheet1" sheetId="25" r:id="rId17"/>
    <sheet name="방향성_0DTE" sheetId="8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36" i="16" l="1" a="1"/>
  <c r="A236" i="16" s="1"/>
  <c r="A237" i="16" a="1"/>
  <c r="A237" i="16" s="1"/>
  <c r="I28" i="8" a="1"/>
  <c r="I28" i="8" s="1"/>
  <c r="I29" i="8" a="1"/>
  <c r="I29" i="8" s="1"/>
  <c r="I30" i="8" a="1"/>
  <c r="I30" i="8" s="1"/>
  <c r="I37" i="8" a="1"/>
  <c r="I37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<sst xmlns="http://schemas.openxmlformats.org/spreadsheetml/2006/main" count="2103" uniqueCount="1399">
  <si>
    <t>entry</t>
    <phoneticPr fontId="2" type="noConversion"/>
  </si>
  <si>
    <t>2. 양쪽 leg 프리미엄 동일하게 설정. (통상 125/125)</t>
    <phoneticPr fontId="2" type="noConversion"/>
  </si>
  <si>
    <t>1. 12:00 부터 6번씩 tranches 진입 (30분씩)</t>
    <phoneticPr fontId="2" type="noConversion"/>
  </si>
  <si>
    <t>예) 매 tranches 당 총 프리미엄이 300인 경우 300*6 = 1800$가 내 Account 의 2% 수준이 되게끔 하는 수량으로 설정</t>
    <phoneticPr fontId="2" type="noConversion"/>
  </si>
  <si>
    <t>No profit taking -&gt; 그냥 방치하거나 close 직전에 0.01에 환매수</t>
    <phoneticPr fontId="2" type="noConversion"/>
  </si>
  <si>
    <t>3. 행사가 선정은 1) Target Credit 기준임 : 장초에는 좀 멀리/ 녹으면서 진입시점의 등가에 붙게 되어있음. 통상으로는 25-30 width (SPX 기준 -&gt; 환산시 등가기준 +0.6~0.7%) 이긴 하나, Credit target 이 우선</t>
    <phoneticPr fontId="2" type="noConversion"/>
  </si>
  <si>
    <t>stop loss 주문 필수 -&gt; 좀만 넘어가도 goes wrong</t>
    <phoneticPr fontId="2" type="noConversion"/>
  </si>
  <si>
    <t>backtest 통계</t>
    <phoneticPr fontId="2" type="noConversion"/>
  </si>
  <si>
    <t>일단 원작자가 제시하는건 크게 신빙성은 없어보임 (조금만 parameters 바꿔도 수익 확 달라지므로)</t>
    <phoneticPr fontId="2" type="noConversion"/>
  </si>
  <si>
    <t>3. 수량조건 :  6번 전부 double stop 걸리더라도 Account 의 2% 손실에서 막는 정도의 수량 진입</t>
    <phoneticPr fontId="2" type="noConversion"/>
  </si>
  <si>
    <t>중간조정</t>
    <phoneticPr fontId="2" type="noConversion"/>
  </si>
  <si>
    <t>익절</t>
    <phoneticPr fontId="2" type="noConversion"/>
  </si>
  <si>
    <t>손절</t>
    <phoneticPr fontId="2" type="noConversion"/>
  </si>
  <si>
    <t>1. 1X Net Loss on each side (한쪽 -100% 이면 한쪽만 청산 / 다른쪽은 let it expire) -&gt; whipsaw 없으면 breakeven trade</t>
    <phoneticPr fontId="2" type="noConversion"/>
  </si>
  <si>
    <t>2. 특정 tranch 의 한쪽 leg stopped 당할시 -&gt; 추가 구축 안 함X 그냥 끝</t>
    <phoneticPr fontId="2" type="noConversion"/>
  </si>
  <si>
    <t>3. double stop risk : 장중 whipsaw 로 양쪽 다 털릴 가능성 있음 -&gt; 확률 적으므로 그냥 eat the risk</t>
    <phoneticPr fontId="2" type="noConversion"/>
  </si>
  <si>
    <t>중간조정 없음 : 손절뿐</t>
    <phoneticPr fontId="2" type="noConversion"/>
  </si>
  <si>
    <t>** test 필요) 풋쪽 skewness 평소보다 많이 높고 + IV는 낮은 상황일때</t>
    <phoneticPr fontId="2" type="noConversion"/>
  </si>
  <si>
    <t xml:space="preserve">IV rank 25~75) </t>
    <phoneticPr fontId="2" type="noConversion"/>
  </si>
  <si>
    <t>IV rank 75 이상) 헤지 필요없음 너무 비쌈 -&gt; 어짜피 미진입조건 (IV 25이상) 에 걸려서 안 함</t>
    <phoneticPr fontId="2" type="noConversion"/>
  </si>
  <si>
    <t>IV rank 25 이하시) 총 프리미엄의 5~10% 언저리로 극외가 풋옵션 다량 매수</t>
    <phoneticPr fontId="2" type="noConversion"/>
  </si>
  <si>
    <t>: 주중 whipsaw risk 존재</t>
    <phoneticPr fontId="2" type="noConversion"/>
  </si>
  <si>
    <t>조정</t>
    <phoneticPr fontId="2" type="noConversion"/>
  </si>
  <si>
    <t>1) 다이내믹 델타헤지 : 별도 모듈로</t>
    <phoneticPr fontId="2" type="noConversion"/>
  </si>
  <si>
    <t xml:space="preserve">1. 행사가 조정 </t>
    <phoneticPr fontId="2" type="noConversion"/>
  </si>
  <si>
    <t>금, 월요일 : 주가 +-1~2% - 1행사가 하향조정 / +-2% 이상 : 2행사가 하향조정</t>
    <phoneticPr fontId="2" type="noConversion"/>
  </si>
  <si>
    <t>화요일 : 월~화 누적 주가 +-1.5% 이상시 : 2행사가 하향조정</t>
    <phoneticPr fontId="2" type="noConversion"/>
  </si>
  <si>
    <t>화요일 : 행사가 조정 없이 청산</t>
    <phoneticPr fontId="2" type="noConversion"/>
  </si>
  <si>
    <t>Whipsaw 가능성 고려하여 선택</t>
    <phoneticPr fontId="2" type="noConversion"/>
  </si>
  <si>
    <t>추가방향</t>
  </si>
  <si>
    <t>보합회귀</t>
  </si>
  <si>
    <t>ATM 반대편(whipsaw)</t>
  </si>
  <si>
    <t>(2~3%)</t>
  </si>
  <si>
    <t>(1~2%)</t>
  </si>
  <si>
    <t>(0~1%)</t>
  </si>
  <si>
    <t>(-1~0%)</t>
  </si>
  <si>
    <t>(-2~-1%)</t>
  </si>
  <si>
    <t>(-3~-2%)</t>
  </si>
  <si>
    <t>-3%미만</t>
  </si>
  <si>
    <t>(양전할 확률)</t>
  </si>
  <si>
    <t>※ 금~월 이틀간 수익률 vs 화, 수, 목 3일간 연출</t>
    <phoneticPr fontId="2" type="noConversion"/>
  </si>
  <si>
    <t>※ 금~화 3일간 수익률 vs 수, 목 2일간 연출</t>
    <phoneticPr fontId="2" type="noConversion"/>
  </si>
  <si>
    <t>※ 금~수 4일간 수익률 vs 목요일 하루 연출</t>
    <phoneticPr fontId="2" type="noConversion"/>
  </si>
  <si>
    <t>2행사가 이상으로는 조정 X</t>
    <phoneticPr fontId="2" type="noConversion"/>
  </si>
  <si>
    <t>행사가 조정에 따른 추가 프리랑 별개로 손절 참고</t>
    <phoneticPr fontId="2" type="noConversion"/>
  </si>
  <si>
    <t>헤지방법</t>
    <phoneticPr fontId="2" type="noConversion"/>
  </si>
  <si>
    <t>콜부분(상방)</t>
    <phoneticPr fontId="2" type="noConversion"/>
  </si>
  <si>
    <t>볼 너무 낮은 경우 or 폭등장에 실시 (폭등 + 볼 상승 수반)</t>
    <phoneticPr fontId="2" type="noConversion"/>
  </si>
  <si>
    <t>볼 너무 낮으면 네이키드 콜매수보다 구림</t>
    <phoneticPr fontId="2" type="noConversion"/>
  </si>
  <si>
    <t>올라갈수록 숏베가이므로 볼 너무 낮을때 했다가 콜 볼도 터지면 이중으로 손실</t>
    <phoneticPr fontId="2" type="noConversion"/>
  </si>
  <si>
    <t>롱베가이므로 상승 + 볼 확장구간에서 실시</t>
    <phoneticPr fontId="2" type="noConversion"/>
  </si>
  <si>
    <t>매도 바로 아래에다가 구축 : 통상 비율은 10계약 매도에 4개 추가</t>
    <phoneticPr fontId="2" type="noConversion"/>
  </si>
  <si>
    <t>매도행사가 돌파시 오히려 더 터짐 =&gt; 구간 안에서 Hard Stop 필수</t>
    <phoneticPr fontId="2" type="noConversion"/>
  </si>
  <si>
    <t>만기 가까워올수록 매도 아래구간에 걸쳐서 다소 넓은 폭의 추가 Profit Window 생성 (버터플라이 스프레드의 특성)</t>
    <phoneticPr fontId="2" type="noConversion"/>
  </si>
  <si>
    <t>순매도 추가되므로 증거금 추가 필요</t>
    <phoneticPr fontId="2" type="noConversion"/>
  </si>
  <si>
    <t>위의 버터플라이보다 range 안에서 당장 헤지효과는 떨어짐 (세타 추가 확보 느낌)</t>
    <phoneticPr fontId="2" type="noConversion"/>
  </si>
  <si>
    <t>폭등시 위로 아예 열려버리므로 갭 리스크 있음</t>
    <phoneticPr fontId="2" type="noConversion"/>
  </si>
  <si>
    <t>매도 두개 아래 콜 한계약 매수 + 콜비용 절반정도 커버하는 정도의 콜 크레딧 추가 (3 leg) : 통상 비율은 10계약 매도에 헤지는 3:7 정도 추가</t>
    <phoneticPr fontId="2" type="noConversion"/>
  </si>
  <si>
    <t>세타를 깎아먹으므로 헤지 진입구간 ~ 손절구간 사이에서 홀딩하는 risk taking 에 대한 보상이 없음</t>
    <phoneticPr fontId="2" type="noConversion"/>
  </si>
  <si>
    <t>손절구간 위로는 아래 레이쇼 변형보다 나으나, 애초에 손절칠것이므로 의미없음</t>
    <phoneticPr fontId="2" type="noConversion"/>
  </si>
  <si>
    <t>헤지이므로 일정 데빗으로 비용 지불할 각오하되 제일 쌈</t>
    <phoneticPr fontId="2" type="noConversion"/>
  </si>
  <si>
    <t>백스프레드 특성상 진입구간 ~ 손절구간에 눌러앉아있으면 오히려 비용보다 더 깎아먹는 기간 생김</t>
    <phoneticPr fontId="2" type="noConversion"/>
  </si>
  <si>
    <t>콘돌구간 내에서의 헤지효과는 별로 없음</t>
    <phoneticPr fontId="2" type="noConversion"/>
  </si>
  <si>
    <t>이상 레이쇼 변형 스프레드들은 진입 후 그대로 있으면 진입구간 ~ 손절구간 사이에서 만기손익보다 +@ 수익 발생 =&gt; 헤지에서 추가로 벌어서 early exit ~ 오히려 매도 프리미엄보다 더 많이 벌수도 있음</t>
    <phoneticPr fontId="2" type="noConversion"/>
  </si>
  <si>
    <t>어짜피 손절구간 위로 손절친다고 가정시 네이키드 콜 대체</t>
    <phoneticPr fontId="2" type="noConversion"/>
  </si>
  <si>
    <t>제일 간단한 헤지 : 통상 비율은 10계약 매도에 1개 매수</t>
    <phoneticPr fontId="2" type="noConversion"/>
  </si>
  <si>
    <t>ENTRY</t>
    <phoneticPr fontId="2" type="noConversion"/>
  </si>
  <si>
    <t>3. 5일내 고점대비 낙폭 -6% 인경우 (콘돌 진입 X / 반등 노린 콜 데빗 매매 등)</t>
    <phoneticPr fontId="2" type="noConversion"/>
  </si>
  <si>
    <t>4. vix signal 음수인 경우 (vix inversion)</t>
    <phoneticPr fontId="2" type="noConversion"/>
  </si>
  <si>
    <t>3. Hard Lower Limit 은 3%</t>
    <phoneticPr fontId="2" type="noConversion"/>
  </si>
  <si>
    <t>STOP LOSS : 장중 언제든</t>
    <phoneticPr fontId="2" type="noConversion"/>
  </si>
  <si>
    <t>-&gt; 장중 헤지 + 행사가 조정 등으로 어느정도 상쇄되는 경우 연장 가능. 실현손익 + 현재 평가손익 합해서 총프리의 -50% 시 청산</t>
    <phoneticPr fontId="2" type="noConversion"/>
  </si>
  <si>
    <t>-&gt; 중간에 헤지/행사가 조정 등으로 벌어들인거랑 아무 상관 없이 순수하게 현재 IC 구조의 손실이 AML 도달시 청산</t>
    <phoneticPr fontId="2" type="noConversion"/>
  </si>
  <si>
    <t>● Target 수익의 -100% 시 청산 (= 총프리의 -50% 시 청산) =&gt; 확률상 유리하므로 차주를 노리는 마팅게일적 전략 =&gt; Dynamic Max Loss</t>
    <phoneticPr fontId="2" type="noConversion"/>
  </si>
  <si>
    <t>● 총프리의 50% 초과시 언제든지 청산</t>
    <phoneticPr fontId="2" type="noConversion"/>
  </si>
  <si>
    <t>PROFIT TAKING</t>
    <phoneticPr fontId="2" type="noConversion"/>
  </si>
  <si>
    <t>상기 수량 / 행사가 선택 기준에 따라 주는대로 생성 (딱히 Upper / Lower Limit 없음)</t>
    <phoneticPr fontId="2" type="noConversion"/>
  </si>
  <si>
    <t>□ Target 손익 (얼마에?)</t>
    <phoneticPr fontId="2" type="noConversion"/>
  </si>
  <si>
    <t>□ 진입구조 (어떻게?)</t>
    <phoneticPr fontId="2" type="noConversion"/>
  </si>
  <si>
    <t>□  행사가 선택 (무엇을?)</t>
    <phoneticPr fontId="2" type="noConversion"/>
  </si>
  <si>
    <t>□  수량 (얼마나?)</t>
    <phoneticPr fontId="2" type="noConversion"/>
  </si>
  <si>
    <t>□ Entry / No entry 조건 (언제?)</t>
    <phoneticPr fontId="2" type="noConversion"/>
  </si>
  <si>
    <t>● Entry</t>
    <phoneticPr fontId="2" type="noConversion"/>
  </si>
  <si>
    <t>● No Entry</t>
    <phoneticPr fontId="2" type="noConversion"/>
  </si>
  <si>
    <t>● (수요일) 그냥 Exit -&gt; 수요일날 익절 못하는 상황이면 십중팔구 몰려있는 상황임. 그냥 Exit</t>
    <phoneticPr fontId="2" type="noConversion"/>
  </si>
  <si>
    <t>HEDGE</t>
    <phoneticPr fontId="2" type="noConversion"/>
  </si>
  <si>
    <t>4) Swan 헤지</t>
    <phoneticPr fontId="2" type="noConversion"/>
  </si>
  <si>
    <t>2) 기준점 헤지 : npt 마다 vs 1/3 마다 등등 -&gt; Entry 시점의 헤지플랜에서 설계</t>
    <phoneticPr fontId="2" type="noConversion"/>
  </si>
  <si>
    <t>예) Dynamic Max Loss 도달하기까지 필요한 방향성이 7pt 라고 한다면, 매 1/3 지점에서 헤지, 2/3 지점에서 헤지, 3/3 지점에서는 청산</t>
    <phoneticPr fontId="2" type="noConversion"/>
  </si>
  <si>
    <t>3) SD 기준 추가 헤지</t>
    <phoneticPr fontId="2" type="noConversion"/>
  </si>
  <si>
    <t>1/3룰과 별개로, 현재 주가 수준에서 하루 수익률의 1.5SD 만큼 추가 방향성 연출시 Absolute Max Loss 초과하게 되는 경우 -&gt; 최소한 Absolute Max Loss 까지는 되게끔 정방향 헤지 추가 (종가 기준)</t>
    <phoneticPr fontId="2" type="noConversion"/>
  </si>
  <si>
    <t>○ 한쪽 leg -100% + @ 시 해당 부분만 청산 -&gt; Breakeven Loss</t>
    <phoneticPr fontId="2" type="noConversion"/>
  </si>
  <si>
    <t>※ 모든 전략의 분석 Framework</t>
  </si>
  <si>
    <t>1) 기대값 (승률 + 전략의 실제 평균적인 수익/손실) : backtest</t>
  </si>
  <si>
    <t>2) 수익/손실 구조</t>
  </si>
  <si>
    <t xml:space="preserve"> - max profit, capital at risk (최대손실, defined risk 전략만)</t>
  </si>
  <si>
    <t>3) 진입</t>
  </si>
  <si>
    <t>4) 손절</t>
  </si>
  <si>
    <t xml:space="preserve">- max loss : </t>
  </si>
  <si>
    <t>- hard stop : 특정 주가 기준/ 특정 금액 기준 (profit target 대비 -100%)</t>
  </si>
  <si>
    <t>5) 익절</t>
  </si>
  <si>
    <t>언제? : 어느 DTE?, 진입 안하는 BAD 시점은?</t>
    <phoneticPr fontId="2" type="noConversion"/>
  </si>
  <si>
    <t>얼마에? : 적정 net credit/net debit, profit 대비 car 비율, 진입시 그릭 기준</t>
    <phoneticPr fontId="2" type="noConversion"/>
  </si>
  <si>
    <t>몇개나? : car/자산총액 비율</t>
    <phoneticPr fontId="2" type="noConversion"/>
  </si>
  <si>
    <t>max profit : (콘돌의 경우) max 프리, (버터플라이 등의 경우) 최대 꼭지</t>
    <phoneticPr fontId="2" type="noConversion"/>
  </si>
  <si>
    <t>hard stop : 특정 주가 기준(등가대비 -n%), 특정 금액 기준 (profit target 대비 -n%)</t>
    <phoneticPr fontId="2" type="noConversion"/>
  </si>
  <si>
    <t>soft stop : (시간경과에 따라 손익 변하는 경우) 각 시점에서 profit target 대비 n%</t>
    <phoneticPr fontId="2" type="noConversion"/>
  </si>
  <si>
    <t>시간 기준 : 시간이 얼마나 흘렀으면 어떻게 조정</t>
    <phoneticPr fontId="2" type="noConversion"/>
  </si>
  <si>
    <t>주가 기준 : 주가가 어디에 있으면 어떻게(=untested 행사가 하향) 조정</t>
    <phoneticPr fontId="2" type="noConversion"/>
  </si>
  <si>
    <t>soft stop : (시간변화에 따라 손익 변하는 경우) 각 시점별로 특정 평가손실금액</t>
    <phoneticPr fontId="2" type="noConversion"/>
  </si>
  <si>
    <t>● 첫 Entry 시점에 설정해놓은 총프리의 -100% 시 전액청산 =&gt; Absolute Max Loss =&gt; Failsafe 역할 (갭하락 / 늦은 헤지 등으로 이미 하기도 전에 줘 터진 경우)</t>
    <phoneticPr fontId="2" type="noConversion"/>
  </si>
  <si>
    <r>
      <t xml:space="preserve">: 이거 하려면 진입시부터 </t>
    </r>
    <r>
      <rPr>
        <u/>
        <sz val="11"/>
        <color theme="1"/>
        <rFont val="맑은 고딕"/>
        <family val="3"/>
        <charset val="129"/>
        <scheme val="minor"/>
      </rPr>
      <t>행사가/수량 분산된 tranche 구조로 짜야 함</t>
    </r>
    <phoneticPr fontId="2" type="noConversion"/>
  </si>
  <si>
    <t>2행사가 아래 naked 매수</t>
    <phoneticPr fontId="2" type="noConversion"/>
  </si>
  <si>
    <t>콜 데빗 스프레드</t>
    <phoneticPr fontId="2" type="noConversion"/>
  </si>
  <si>
    <t>Kite Spread (=Deep debit BWB)</t>
    <phoneticPr fontId="2" type="noConversion"/>
  </si>
  <si>
    <t>콜 레이쇼 스프레드</t>
    <phoneticPr fontId="2" type="noConversion"/>
  </si>
  <si>
    <t>Backspread -&gt; 1:2 / 1:3</t>
    <phoneticPr fontId="2" type="noConversion"/>
  </si>
  <si>
    <t>콜 캘린더 스프레드</t>
    <phoneticPr fontId="2" type="noConversion"/>
  </si>
  <si>
    <t xml:space="preserve">매도행사가에 붙여서 </t>
    <phoneticPr fontId="2" type="noConversion"/>
  </si>
  <si>
    <t>콜쪽은 볼 확대가능성 낮으므로 풋대비 수량 축소</t>
    <phoneticPr fontId="2" type="noConversion"/>
  </si>
  <si>
    <t>2. 아예 Entry 하기 전에, 양쪽 매도행사가 때릴때 Absolute Max Loss 보다는 덜 터지게끔 헤지 Plan 설계</t>
    <phoneticPr fontId="2" type="noConversion"/>
  </si>
  <si>
    <t>3. 3중 헤지 : 장중 델타헤지 / Trigger 시 부분헤지 / Swan 헤지 (풋만)</t>
    <phoneticPr fontId="2" type="noConversion"/>
  </si>
  <si>
    <t>풋쪽</t>
    <phoneticPr fontId="2" type="noConversion"/>
  </si>
  <si>
    <t>네이키드 풋 : 10계약당 1</t>
    <phoneticPr fontId="2" type="noConversion"/>
  </si>
  <si>
    <t>풋 데빗 스프레드 : 10계약당 44</t>
    <phoneticPr fontId="2" type="noConversion"/>
  </si>
  <si>
    <t>풋 캘린더 스프레드 : 매도행사에 붙여서</t>
    <phoneticPr fontId="2" type="noConversion"/>
  </si>
  <si>
    <t>위의 연장선이면서 2leg로 심플 : 통상 비율은 10계약 매도에 5행사 3: 매도행사 5정도로 추가</t>
    <phoneticPr fontId="2" type="noConversion"/>
  </si>
  <si>
    <t>풋 레이쇼 스프레드 : 5행사 / 매도행사, 10계약당 2.5/4</t>
    <phoneticPr fontId="2" type="noConversion"/>
  </si>
  <si>
    <t>데빗 vs 레이쇼는 하락추세 느낌에 따라 다를 수 있으나, 통상 하락장 볼확대 / 하락장 급락이 많으므로, 굳이 레인지 안에서 더 먹겠다고 깝추는것보다는 롱베가 / 하방 제한이 낫다는 판단</t>
    <phoneticPr fontId="2" type="noConversion"/>
  </si>
  <si>
    <t>콜매수</t>
    <phoneticPr fontId="2" type="noConversion"/>
  </si>
  <si>
    <t>카이트 스프레드(버터플라이 변형)</t>
    <phoneticPr fontId="2" type="noConversion"/>
  </si>
  <si>
    <t>백스프레드</t>
    <phoneticPr fontId="2" type="noConversion"/>
  </si>
  <si>
    <t>콜사이드 커브 누워있으므로 풋으로 하는거보다 비용적으로 불리함</t>
    <phoneticPr fontId="2" type="noConversion"/>
  </si>
  <si>
    <t>수요일 : 행사가 조정 없이 청산</t>
    <phoneticPr fontId="2" type="noConversion"/>
  </si>
  <si>
    <t>처음 시작점 대비 2행사가 이상으로는 조정 X</t>
    <phoneticPr fontId="2" type="noConversion"/>
  </si>
  <si>
    <t>ㅁ브로큰 윙 subpost =&gt;완료되면 향후 상황별 전략 정리로 이동</t>
  </si>
  <si>
    <t>콜 132 BWB/풋 1111(2) BWC</t>
  </si>
  <si>
    <t>1) 기대값 : 아직 backtest 안해봄</t>
  </si>
  <si>
    <t>2) 수익/손실 구조 : 그림 참조</t>
  </si>
  <si>
    <t>- 언제? : 42일 DTE</t>
  </si>
  <si>
    <t xml:space="preserve">- 언제 No 진입? : </t>
  </si>
  <si>
    <t xml:space="preserve">  1. 숏베가전략이므로 볼이 너무 낮아서 특정 debit 이상으로 비싼 경우 =&gt; 5따리로 낮춰서 실시</t>
  </si>
  <si>
    <t xml:space="preserve">  2. 기타 필터조건 연구 필요</t>
  </si>
  <si>
    <t>- 몇개나? : 가능 손실 산정 필요 =&gt; 손실 / Capital 비율로</t>
  </si>
  <si>
    <t>- 진입전략 :</t>
  </si>
  <si>
    <t xml:space="preserve">   1. 각각 고정행사가 (6% / +2.5 / 12~13% / 18~20%)</t>
  </si>
  <si>
    <t xml:space="preserve">    2. 콜이랑 풋이랑 다르게 함 (콜쪽 IV가 누워서 콘돌로 하면 외가매도의 실익이 없음)</t>
  </si>
  <si>
    <t xml:space="preserve">    3. (연구중) 베가 중립 및 crash 방어 목적의 극외가 추가 매수</t>
  </si>
  <si>
    <t xml:space="preserve">    4. (연구중) 풋쪽 매도 꺾이는 구간에 싼 121 버터플라이 등 추가로 심적 안정 도모?</t>
  </si>
  <si>
    <t xml:space="preserve">    5. 콜 BWB는 행사가 선택에 따른 익스포저 변경 (BWB 각각 2.5 / 5 / 7.5 매도)</t>
  </si>
  <si>
    <t xml:space="preserve">     - 동일 프리에서 바깥으로 벌리고 매도 수량 클수록 -&gt; 롱세타 / 숏베가 / 숏감마</t>
  </si>
  <si>
    <t xml:space="preserve">        (100/-180/200 vs 100/-230/200 vs 100/-320/200)</t>
  </si>
  <si>
    <t xml:space="preserve">     - 변동성 낮을수록 2.5따리가 쌈 / 변동성 높을수록 7.5따리가 쌈</t>
  </si>
  <si>
    <t xml:space="preserve">     - 5따리는 변동성 상관없이 비슷한 가격. 그릭도 뉴트럴. 이익구조도 2.5/7.5 중간수준</t>
  </si>
  <si>
    <t xml:space="preserve">       =&gt; 시간 흐름 + 방향성만 취하기에 제일 안정적인 전략</t>
  </si>
  <si>
    <t xml:space="preserve">     - 2.5따리는 롱베가 / 초반부에 이익구조 극대화 이후 시간경과에 따라 감소</t>
  </si>
  <si>
    <t xml:space="preserve">       =&gt; 볼 낮을때 / 상승상 후반부에 빠른 급등 + 변동성 같이 확대시 Best (2020. 10)</t>
  </si>
  <si>
    <t xml:space="preserve">     - 7.5따리는 숏베가 / 초반부에 손실구간 이후 시간경과에 따라 이익구조 확대</t>
  </si>
  <si>
    <t xml:space="preserve">       =&gt; 볼 높을때 / 하락장 이후 반등 + 볼감소 기대시 멀찍이 구축시 Best</t>
  </si>
  <si>
    <t xml:space="preserve">     ※ 중간조정 Idea #1</t>
  </si>
  <si>
    <t xml:space="preserve">         (볼이 높지 않다는 가정 하에) 초반부에 급등을 노리면서 2.5로 구축 후 상승에 따라 2.5 =&gt; 7.5짜리로 이동하거나 아예 전량 청산 후 7.5로 행사가 옮겨서 재구축</t>
  </si>
  <si>
    <t xml:space="preserve">          통상 1주일마다 / +6pt 상승한다면 2.5 = 7.5 동일 프리미엄에 전이 가능</t>
  </si>
  <si>
    <t xml:space="preserve">          볼 확대시 더 유리한 조건에 이동 가능</t>
  </si>
  <si>
    <t xml:space="preserve">     6. (연구중) 풋 BWC 도 유사한 구조로 구축 가능하나 풋은 Skew 가 있으므로 이왕이면 외가매도하는게 더 유리</t>
  </si>
  <si>
    <t>1. (0-21DTE) 각 DTE별로 선물 델타헤지 5~10계약 넘어갈 정도로 급등시 대응 불가하므로 그냥 청산</t>
  </si>
  <si>
    <t>2. 볼만 확대에 따른 손실일 경우 : 그냥 유지</t>
  </si>
  <si>
    <t>3. 레인지 안에서 debit 만 녹는 경우 : 그냥 유지</t>
  </si>
  <si>
    <t>주요 하락장 전수분석중</t>
  </si>
  <si>
    <t>v 2011-07-22 ~ 2011-08-15 (유럽 재정위기 + 미국 신용등급 강등 위험)</t>
  </si>
  <si>
    <t>: 극외가 옵션이 없었어서 정상 분석 불가 (풋 240 밑으로 없는데 232.5 샀어야 함)</t>
  </si>
  <si>
    <t>v 2012-04-27 ~ 2012-05-31 (남유럽 재정위기 - 스페인 그리스)</t>
  </si>
  <si>
    <t>2013-05-31 ~ 2013-06-28 (버냉키 쇼크/taper tantrum)</t>
  </si>
  <si>
    <t>2015-07-24 ~ 2015-08-28 (중국이랑 엮여서 하락)</t>
  </si>
  <si>
    <t>2018-01-26 ~ 2018-02-09 (vol crash)</t>
  </si>
  <si>
    <t>2018-09-27 ~ 2018-11-01 (무역분쟁 + 터키)</t>
  </si>
  <si>
    <t>2020-02-21 ~ 2020-03-19 (코로나)</t>
  </si>
  <si>
    <t>2022-01-07 ~ 2022-02-04 (하락장 1파)</t>
  </si>
  <si>
    <t>2022-06-03 ~ 2022-07-08 (하락장 2파)</t>
  </si>
  <si>
    <t>2022-08-26 ~ 2022-09-30 (하락장 3파)</t>
  </si>
  <si>
    <t>주요 폭등장</t>
  </si>
  <si>
    <t>2020-10-30 ~ 2021-01-08 : 너무 unusual 함...</t>
  </si>
  <si>
    <t>21일 이후부터 이익실현)</t>
  </si>
  <si>
    <t>1. (시간가치 기준) 현재주가/현재 DTE 에서 세타가 음수인 경우 최소 절반 청산</t>
  </si>
  <si>
    <t>2. (soft 수익 기준) 매 시점별 max 수익의 절반 정도 target</t>
  </si>
  <si>
    <t>3. (hard 수익 기준) 매수스프레드 width 의 33% 정도 달성시 절반 + @ 청산 (= 계약당 0.8pt) / 50% 달성시 전량 청산</t>
  </si>
  <si>
    <t>6) 중간조정</t>
  </si>
  <si>
    <t>1. 0-21일 : 선물로 델타헤지하면서 개기기</t>
  </si>
  <si>
    <t>2. 외가 리스크 제거 :</t>
  </si>
  <si>
    <t xml:space="preserve">    (연구중) 충분히의 기준 설정 필요</t>
  </si>
  <si>
    <t xml:space="preserve">    충분히 녹은 경우 외가매도 청산 + 외가매도 잔존가치만큼 내가매수 청산</t>
  </si>
  <si>
    <t xml:space="preserve">    (외가매도 200개 @ 0.04 청산시 =&gt; 내가매수 20개 @ 0.4에 청산) =&gt; 하반월에 급작스런 crash 및 변동성 확대 방어 목적</t>
  </si>
  <si>
    <t>1. 변동성지수/양합 늘때는 하락위험 &gt; 다만 양합으로 보지 말고 볼커브로 볼 것 : 콜이 비싸져서 vkospi 오르는 경우도 있음</t>
  </si>
  <si>
    <t>2. 미결 해석은 교과서적으로는</t>
  </si>
  <si>
    <t>선물 미결 증가 : 외국인의 해당 방향성 베팅</t>
  </si>
  <si>
    <t>옵션 미결 증가 : 개인은 항상 매수 대기.. 외국인의 "매도" 미결 증가가 전체 미결 증가로 이어지는 만큼 미결 증가시 횡보장 예상</t>
  </si>
  <si>
    <t>3. 매수열어놓은 금액은 날린 셈 쳐라</t>
  </si>
  <si>
    <t>4. 소문난 잔치 / 수요일 프리 높으면 매수 오버ㄴㄴ</t>
  </si>
  <si>
    <t>5. 전일 미국장 급등/락 마감은 각각 풋옵션 저점매수, 콜옵션 저점매수 기회인 경우 많음</t>
  </si>
  <si>
    <t>6. 거꾸로 미국장 보합은 양매수 기회인 경우 많음</t>
  </si>
  <si>
    <t>-----</t>
  </si>
  <si>
    <t>매수온리는 기본적으로 당일청산이 유리</t>
  </si>
  <si>
    <t>----</t>
  </si>
  <si>
    <t>내 전략은</t>
  </si>
  <si>
    <t>** 위클리 양매도 + 금액헤지 깔고</t>
  </si>
  <si>
    <t xml:space="preserve">간헐적인 방향성 양매수 / 단일매수 구축하는 가운데 </t>
  </si>
  <si>
    <t>&gt; 매수금액은 다 날릴 각오</t>
  </si>
  <si>
    <t>일중매매는 만기날만 아예 별도로 실시</t>
  </si>
  <si>
    <t>만기 일중매매</t>
  </si>
  <si>
    <t>&gt; 볼밴 기준선 / 모멘텀지표 참고</t>
  </si>
  <si>
    <t>기본적으로 볼밴은</t>
  </si>
  <si>
    <t>1. 평행으로 좁아지는 상황</t>
  </si>
  <si>
    <t xml:space="preserve"> - 좁아지는 구간에서 중심선에 걸칠때 &gt; 양매수</t>
  </si>
  <si>
    <t xml:space="preserve"> - 좁아진채로 상/하단 때릴때 &gt; 해당방향 추격매수</t>
  </si>
  <si>
    <t>2. 좁아진 상황 (방향성 없는 평행상황)</t>
  </si>
  <si>
    <t>2. 평행유지 상황</t>
  </si>
  <si>
    <t xml:space="preserve"> </t>
  </si>
  <si>
    <t xml:space="preserve"> 장중 볼린저 상/하단 터치 및 돌파시 &gt; 반대방향으로 되돌림성 매수 / 최대 600분봉까지 타겟</t>
  </si>
  <si>
    <t>3. 시초에 볼밴 상/하단 위에서 "너무 갭 띄워서 가격 형성시" 볼밴 만나는 구간까지는 조정 가능</t>
  </si>
  <si>
    <t>1) 볼밴이 평평할수록 되돌림 가능성 높음</t>
  </si>
  <si>
    <t>2) 볼밴에 붙어서 볼밴이랑 같이 올라가는 경우는 추세 지속 가능성 높으므로 매매 X)</t>
  </si>
  <si>
    <t>1. 일정 시간동안은 베가 숏이므로 볼 너무 낮을때는 진입 X</t>
    <phoneticPr fontId="2" type="noConversion"/>
  </si>
  <si>
    <t>● 중간 매도행사가 치면 Hard Stop (익손절 동일)</t>
    <phoneticPr fontId="2" type="noConversion"/>
  </si>
  <si>
    <t>● 중간 매도행사가 치면 Stop</t>
    <phoneticPr fontId="2" type="noConversion"/>
  </si>
  <si>
    <t>1. 42일 1SD 행사가를 매수진입 기준으로</t>
    <phoneticPr fontId="2" type="noConversion"/>
  </si>
  <si>
    <t>1. 콘돌이랑 sync 해서 동일수량</t>
    <phoneticPr fontId="2" type="noConversion"/>
  </si>
  <si>
    <t>2. ??</t>
    <phoneticPr fontId="2" type="noConversion"/>
  </si>
  <si>
    <t>등가 매도</t>
    <phoneticPr fontId="2" type="noConversion"/>
  </si>
  <si>
    <t>(예시: 30일짜리 구축 시, 영업일 기준 3일 전에는 나올 것이므로 Max Holding Period 는 17, 18정도로 보면)</t>
    <phoneticPr fontId="2" type="noConversion"/>
  </si>
  <si>
    <t>사용하려는 변동성 * sqrt(18)</t>
    <phoneticPr fontId="2" type="noConversion"/>
  </si>
  <si>
    <t>"예상" 실현변동성을 "Potentially Maximum Holding Period 로 scaled 시킨 1표준편차에서 양매수</t>
    <phoneticPr fontId="2" type="noConversion"/>
  </si>
  <si>
    <t>● 총프리의 10% Target</t>
    <phoneticPr fontId="2" type="noConversion"/>
  </si>
  <si>
    <t>실현변동성 &gt; 내재변동성 조짐이 보이는 모든 상황들 (콘돌이랑 동일하게 적용)</t>
    <phoneticPr fontId="2" type="noConversion"/>
  </si>
  <si>
    <t>☆ 참고로 20영업일 기준 표준편차가 alltime 5.5 / minmax 기준으로는 7.5%임</t>
    <phoneticPr fontId="2" type="noConversion"/>
  </si>
  <si>
    <t>● Max Profit 의 10% 달성시 Exit</t>
    <phoneticPr fontId="2" type="noConversion"/>
  </si>
  <si>
    <t>● 텐트 BEP 바깥으로 나가면 Hard stop</t>
    <phoneticPr fontId="2" type="noConversion"/>
  </si>
  <si>
    <t>1. Strangle Tightening</t>
    <phoneticPr fontId="2" type="noConversion"/>
  </si>
  <si>
    <t>Rule 1) strangle tightening 으로 충분히 커버 가능 + 어짜피 BEP 레인지 바깥으로 나가면 hard stop 이므로 헤지가 크게 필요하지는 않음</t>
    <phoneticPr fontId="2" type="noConversion"/>
  </si>
  <si>
    <t>Upside</t>
    <phoneticPr fontId="2" type="noConversion"/>
  </si>
  <si>
    <t>1. 콜매수</t>
    <phoneticPr fontId="2" type="noConversion"/>
  </si>
  <si>
    <t>2. 콜 데빗 스프레드</t>
    <phoneticPr fontId="2" type="noConversion"/>
  </si>
  <si>
    <t>Downside</t>
    <phoneticPr fontId="2" type="noConversion"/>
  </si>
  <si>
    <t>그래도 굳이 헤지해가면서 눌러앉아있겠다면, 콘돌과 동일한 스킴</t>
    <phoneticPr fontId="2" type="noConversion"/>
  </si>
  <si>
    <t>3. 풋 캘린더 / 풋 대각스프레드</t>
    <phoneticPr fontId="2" type="noConversion"/>
  </si>
  <si>
    <t>1. 풋 데빗 스프레드 &gt; 급할때 / 빠르게 델타확보가 필요할때</t>
    <phoneticPr fontId="2" type="noConversion"/>
  </si>
  <si>
    <t>30일 언저리 남은 월물로 진행</t>
    <phoneticPr fontId="2" type="noConversion"/>
  </si>
  <si>
    <t>두가지 방법이 있음</t>
    <phoneticPr fontId="2" type="noConversion"/>
  </si>
  <si>
    <t>● Target 수익의 -100% 시 Soft stop</t>
    <phoneticPr fontId="2" type="noConversion"/>
  </si>
  <si>
    <t>1. 어긋날 시 통상적인 Target 수익의 -10% 나가리나는 수량</t>
    <phoneticPr fontId="2" type="noConversion"/>
  </si>
  <si>
    <t>콘돌 : 내재변동성 &gt; 실현변동성 플레이 ( 레인지 때려도 내재변동성 정상화시 수익 가능)</t>
    <phoneticPr fontId="2" type="noConversion"/>
  </si>
  <si>
    <t>버터플라이는 왜 하나?</t>
    <phoneticPr fontId="2" type="noConversion"/>
  </si>
  <si>
    <t>2) 한쪽으로 몰렸을때) 행사가 조정 개념으로 Gut straddle 구성하면서 좁아지는 구조 (315 양매도 -&gt; 315풋 매도 유지 / 312.5콜 스프레드로 행사가 내리면 졸지에 거트 312.5-315 스트랭글로 변모)</t>
    <phoneticPr fontId="2" type="noConversion"/>
  </si>
  <si>
    <t>1) 뭔가 더 눌러앉아서 벌수 있을 거 같을때) 외가매수 청산 (손절) 후 더 값싼 안쪽 외가 매수로 좁히는 구조</t>
    <phoneticPr fontId="2" type="noConversion"/>
  </si>
  <si>
    <t>&gt; 거트 스프레드는 콘돌과 달리 행사가 조정 여지가 없는데 억지로 짜내는 구조이므로 왠만하면 하지 말 것</t>
    <phoneticPr fontId="2" type="noConversion"/>
  </si>
  <si>
    <t>1. (연구 필요) 제일 중요한 건 Skew 가 누워있을때 일수록 유리  =&gt; Flat Skew 를 찾는게 우선</t>
    <phoneticPr fontId="2" type="noConversion"/>
  </si>
  <si>
    <t>(연구 필요) Skewness 척도가 특정 수준 이상으로 커브가 선 경우 (등가매도 대비 외가매수가 비싼 경우) =&gt; 그냥 콘돌</t>
    <phoneticPr fontId="2" type="noConversion"/>
  </si>
  <si>
    <t>캘린더는 왜 하나?</t>
    <phoneticPr fontId="2" type="noConversion"/>
  </si>
  <si>
    <t>캘린더 매수 (롱세타 / 롱베가) : 내재변동성이 평균적인 midrange 수준에 있을때 실현변동성이 크지 않길 바라는 가운데 시간가치 눌러앉아서 먹으면서 근월물 rich / 차월물 cheap 현상 해소</t>
    <phoneticPr fontId="2" type="noConversion"/>
  </si>
  <si>
    <t>Rule of thumb</t>
    <phoneticPr fontId="2" type="noConversion"/>
  </si>
  <si>
    <t>매수 : 숏감마이므로, 1.5SD 나가리났을때 -2% 까먹는 거래</t>
    <phoneticPr fontId="2" type="noConversion"/>
  </si>
  <si>
    <t>매도 : 시간가치가 문제, 일단은 매수랑 수량 동일하게</t>
    <phoneticPr fontId="2" type="noConversion"/>
  </si>
  <si>
    <t>1:1 매칭</t>
    <phoneticPr fontId="2" type="noConversion"/>
  </si>
  <si>
    <t>HEDGE : 헤지할 이유도 없고 방법도 없음</t>
    <phoneticPr fontId="2" type="noConversion"/>
  </si>
  <si>
    <t>(연구 필요) 근월물 / 차월물 내재변동성 커브간 평균적인 비율 =&gt; 평균에서 벗어나는 경우 캘린더 진입. 책에서는 10%</t>
    <phoneticPr fontId="2" type="noConversion"/>
  </si>
  <si>
    <t>레이쇼는 왜 하나?</t>
    <phoneticPr fontId="2" type="noConversion"/>
  </si>
  <si>
    <t>&gt;&gt; 셋중 뭘 취할지에 따라 행사가 / 종목 선택 달라짐</t>
    <phoneticPr fontId="2" type="noConversion"/>
  </si>
  <si>
    <t>백스프레드 : 방향성 전략 + 내재변동성 상승  + Flat skew의 Steep 화</t>
    <phoneticPr fontId="2" type="noConversion"/>
  </si>
  <si>
    <t>목적을 명확히 해야 함</t>
    <phoneticPr fontId="2" type="noConversion"/>
  </si>
  <si>
    <t>변동성 : 긴거 (60일 같은) 로 구축 후 변동성 확대 / Skew 확대에 따른 변동성 수익 수취 : 시간가치 감소는 덜 한 가운데, 볼 낮고 Skew 낮은게 최우선</t>
    <phoneticPr fontId="2" type="noConversion"/>
  </si>
  <si>
    <t>방향성 : 짧탱이 (7일 남짓) 로 방향성만 맞추는 개념 / 변동성은 크게 관여 안 함 : 방향성 예측이 최우선인 가운데 볼 낮고 Skew 낮을수록 Odd Up</t>
    <phoneticPr fontId="2" type="noConversion"/>
  </si>
  <si>
    <t>상기 이유의 정 반대</t>
    <phoneticPr fontId="2" type="noConversion"/>
  </si>
  <si>
    <t>● 변동성 Play 의 경우 특히나) Max Profit 의 10% 달성시 Exit</t>
    <phoneticPr fontId="2" type="noConversion"/>
  </si>
  <si>
    <t>Skew는 통상적인 경우보다 7~10% Underprice / 버터플라이 스큐 기준과 동일</t>
    <phoneticPr fontId="2" type="noConversion"/>
  </si>
  <si>
    <t>방향성</t>
    <phoneticPr fontId="2" type="noConversion"/>
  </si>
  <si>
    <t>변동성</t>
    <phoneticPr fontId="2" type="noConversion"/>
  </si>
  <si>
    <t>델타 40정도 매도 + 델타중립 만드는 외가격 두개 매수 =&gt; Zero cost 내지는 Net Credit 으로 구축</t>
    <phoneticPr fontId="2" type="noConversion"/>
  </si>
  <si>
    <t>레이쇼 : 역방향 + 숏베가 + Steep skew 의 Flat 화 &gt; 하기 백스프레드 논의의 전부 정반대라고 생각하면 됨</t>
    <phoneticPr fontId="2" type="noConversion"/>
  </si>
  <si>
    <t>HEDGE :</t>
    <phoneticPr fontId="2" type="noConversion"/>
  </si>
  <si>
    <t>조정 할 거 없음</t>
    <phoneticPr fontId="2" type="noConversion"/>
  </si>
  <si>
    <t>1) 일중 다이내믹 델타헤지 : 별도 모듈로</t>
    <phoneticPr fontId="2" type="noConversion"/>
  </si>
  <si>
    <t>3) Swan 헤지</t>
    <phoneticPr fontId="2" type="noConversion"/>
  </si>
  <si>
    <t>1. 베가 손실은 전략 특성상 막을 수 없음 : 시간경과하면서 녹기를 바라는 수 밖에…</t>
    <phoneticPr fontId="2" type="noConversion"/>
  </si>
  <si>
    <t>2행사가 아래 Naked 매수 / 비율은 10계약 매도에 1개 매수</t>
    <phoneticPr fontId="2" type="noConversion"/>
  </si>
  <si>
    <t>1행사가 아래 매수 / 비율은 10계약 매도에 4개</t>
    <phoneticPr fontId="2" type="noConversion"/>
  </si>
  <si>
    <t>네이키드 콜보다 비용 차원에서 우월</t>
    <phoneticPr fontId="2" type="noConversion"/>
  </si>
  <si>
    <t>3. 카이트 스프레드 (레이쇼-BWB 구조 연장선)</t>
    <phoneticPr fontId="2" type="noConversion"/>
  </si>
  <si>
    <t>하기 매수헤지는 IVR 20 미만의 매우 낮은 상황에서, 값싸게 롱베가/롱감마 헤지에 사용</t>
    <phoneticPr fontId="2" type="noConversion"/>
  </si>
  <si>
    <t>나머지 80%의 상황에서는 하기 헤지 사용</t>
    <phoneticPr fontId="2" type="noConversion"/>
  </si>
  <si>
    <t>레이쇼 변형 전략들의 특성상 볼이 너무 낮은경우 (IVR 20미만) 에는 X</t>
    <phoneticPr fontId="2" type="noConversion"/>
  </si>
  <si>
    <t>1:2 레이쇼를 콜쪽으로 Flat 한 Skew 고려한 Variation</t>
    <phoneticPr fontId="2" type="noConversion"/>
  </si>
  <si>
    <t>비율은 10계약당 3:3 적정</t>
    <phoneticPr fontId="2" type="noConversion"/>
  </si>
  <si>
    <t>매도행사가에 걸쳐서 실시 비율은 10계약당 3:3 적정</t>
    <phoneticPr fontId="2" type="noConversion"/>
  </si>
  <si>
    <t>4. 콜 대각스프레드 / 콜 캘린더 스프레드</t>
    <phoneticPr fontId="2" type="noConversion"/>
  </si>
  <si>
    <t>레이쇼 계열과의 차이는 차월물 IV 변화에 따른 손익변동성 차이</t>
    <phoneticPr fontId="2" type="noConversion"/>
  </si>
  <si>
    <t>2. 풋 레이쇼</t>
    <phoneticPr fontId="2" type="noConversion"/>
  </si>
  <si>
    <t>3, 4 선택기준</t>
    <phoneticPr fontId="2" type="noConversion"/>
  </si>
  <si>
    <t>3번을 Default 로 실시</t>
    <phoneticPr fontId="2" type="noConversion"/>
  </si>
  <si>
    <t>하방은 Skew가 충분하므로 두행사가 아래서 매수 시작하는 1:2 레이쇼로 충분</t>
    <phoneticPr fontId="2" type="noConversion"/>
  </si>
  <si>
    <t>풋쪽의 프리가 있고 통상적으로 변동성 Up 시키므로 할만 함</t>
    <phoneticPr fontId="2" type="noConversion"/>
  </si>
  <si>
    <t>콜쪽은 먼슬리 매수 대비 위클리 매도 프리가 거의 없는 수준이므로 크게 추천되지 않음 (반락시 손실만 확대)</t>
    <phoneticPr fontId="2" type="noConversion"/>
  </si>
  <si>
    <t>두행사가 아래서 매수 시작 / 비율은 10계약 매도에 3:7:7 정도 적정 &gt; 볼 Skew 에 따라 행사가 선택 유동적으로</t>
    <phoneticPr fontId="2" type="noConversion"/>
  </si>
  <si>
    <t>1) Flat Skew 여서 매도 얹는거에 에지가 없는 상황에서 캘린더로 실시</t>
    <phoneticPr fontId="2" type="noConversion"/>
  </si>
  <si>
    <t>다만 7일짜리 콘돌과 달리 30일짜리 매매이므로 조금 다른 Profile 에서 접근 가능 (가령 콜쪽도 레이쇼 스프레드 조금 할만 하다던가)</t>
    <phoneticPr fontId="2" type="noConversion"/>
  </si>
  <si>
    <t>3. 콜 레이쇼 스프레드</t>
    <phoneticPr fontId="2" type="noConversion"/>
  </si>
  <si>
    <t>비율은 10계약당 4:8 적정</t>
    <phoneticPr fontId="2" type="noConversion"/>
  </si>
  <si>
    <t>행사가는 외가매수 행사가 중간에 걸치도록 하는 구간에서 Width 형성</t>
    <phoneticPr fontId="2" type="noConversion"/>
  </si>
  <si>
    <t>월물로 하므로 Width 도 크게 확보 가능 (10 이상)</t>
    <phoneticPr fontId="2" type="noConversion"/>
  </si>
  <si>
    <t>시장 프리 수준마다 다르겠지만 콜부분 대비 Width 가 좁으므로 풋 대비 에지 없음 (좀 더 비용 들여서 해야…)</t>
    <phoneticPr fontId="2" type="noConversion"/>
  </si>
  <si>
    <t>=&gt; 버터플라이는 Skew 가 없어서 Additional Edge 가 보일때 제한적으로 실시</t>
    <phoneticPr fontId="2" type="noConversion"/>
  </si>
  <si>
    <r>
      <t xml:space="preserve">버터플라이 : 실제 실현변동성 &gt; 예상 실현변동성 플레이 (레인지 좁으므로 내재변동성이 Buffer 는 되지만 결국 실현변동성이 레인지 밖으로 나가면 손실) =&gt;&gt; </t>
    </r>
    <r>
      <rPr>
        <u/>
        <sz val="11"/>
        <color rgb="FFFF0000"/>
        <rFont val="맑은 고딕"/>
        <family val="3"/>
        <charset val="129"/>
        <scheme val="minor"/>
      </rPr>
      <t>Additional Buffer = Skewness Trade</t>
    </r>
    <phoneticPr fontId="2" type="noConversion"/>
  </si>
  <si>
    <t>일반적인 경우</t>
    <phoneticPr fontId="2" type="noConversion"/>
  </si>
  <si>
    <t>콘돌 매도</t>
    <phoneticPr fontId="2" type="noConversion"/>
  </si>
  <si>
    <t>아이언 버터플라이</t>
    <phoneticPr fontId="2" type="noConversion"/>
  </si>
  <si>
    <t>3. 스큐</t>
    <phoneticPr fontId="2" type="noConversion"/>
  </si>
  <si>
    <t>4. 근차월 변동성 차이</t>
    <phoneticPr fontId="2" type="noConversion"/>
  </si>
  <si>
    <t>전략분류 기준</t>
    <phoneticPr fontId="2" type="noConversion"/>
  </si>
  <si>
    <t>1. 실현변동성 (방향성 vs 중립)</t>
    <phoneticPr fontId="2" type="noConversion"/>
  </si>
  <si>
    <t>2. 내재변동성</t>
    <phoneticPr fontId="2" type="noConversion"/>
  </si>
  <si>
    <t>중립 + IV 무관 + flat skew + 무관</t>
    <phoneticPr fontId="2" type="noConversion"/>
  </si>
  <si>
    <t>방향성 + IV 낮음 + flat skew + 무관</t>
    <phoneticPr fontId="2" type="noConversion"/>
  </si>
  <si>
    <t>백스프레드(주로 풋, 콜쪽은 스큐 원래 낮음)</t>
    <phoneticPr fontId="2" type="noConversion"/>
  </si>
  <si>
    <t>캘린더 매수</t>
    <phoneticPr fontId="2" type="noConversion"/>
  </si>
  <si>
    <t>캘린더 매도</t>
    <phoneticPr fontId="2" type="noConversion"/>
  </si>
  <si>
    <t>중립(역방향) + IV 높음 + steep skew + 무관</t>
    <phoneticPr fontId="2" type="noConversion"/>
  </si>
  <si>
    <t>프론트 스프레드</t>
    <phoneticPr fontId="2" type="noConversion"/>
  </si>
  <si>
    <r>
      <t>중립 + IV 중립 + 무관 +</t>
    </r>
    <r>
      <rPr>
        <b/>
        <u/>
        <sz val="11"/>
        <color theme="1"/>
        <rFont val="맑은 고딕"/>
        <family val="3"/>
        <charset val="129"/>
        <scheme val="minor"/>
      </rPr>
      <t xml:space="preserve"> 근차월 변동성 차이</t>
    </r>
    <phoneticPr fontId="2" type="noConversion"/>
  </si>
  <si>
    <r>
      <t xml:space="preserve">방향성 + IV 극단적 (매우 낮거나 매우 높음) + 무관 + </t>
    </r>
    <r>
      <rPr>
        <b/>
        <u/>
        <sz val="11"/>
        <color theme="1"/>
        <rFont val="맑은 고딕"/>
        <family val="3"/>
        <charset val="129"/>
        <scheme val="minor"/>
      </rPr>
      <t>근차월 변동성 차이</t>
    </r>
    <phoneticPr fontId="2" type="noConversion"/>
  </si>
  <si>
    <t>2, 3번 선택기준</t>
    <phoneticPr fontId="2" type="noConversion"/>
  </si>
  <si>
    <t>2번을 default 로 실시하되</t>
    <phoneticPr fontId="2" type="noConversion"/>
  </si>
  <si>
    <t>2번을 거의 모든 경우 default 로 실시</t>
    <phoneticPr fontId="2" type="noConversion"/>
  </si>
  <si>
    <t>60DTE~</t>
    <phoneticPr fontId="2" type="noConversion"/>
  </si>
  <si>
    <t xml:space="preserve">모든 레이쇼 배리에이션과 동일 =&gt; </t>
    <phoneticPr fontId="2" type="noConversion"/>
  </si>
  <si>
    <t>높은</t>
    <phoneticPr fontId="2" type="noConversion"/>
  </si>
  <si>
    <t>중간</t>
    <phoneticPr fontId="2" type="noConversion"/>
  </si>
  <si>
    <t>낮은</t>
    <phoneticPr fontId="2" type="noConversion"/>
  </si>
  <si>
    <t>낮음</t>
    <phoneticPr fontId="2" type="noConversion"/>
  </si>
  <si>
    <t>변동성(관여도)</t>
    <phoneticPr fontId="2" type="noConversion"/>
  </si>
  <si>
    <t>BWB</t>
    <phoneticPr fontId="2" type="noConversion"/>
  </si>
  <si>
    <t>버티컬 스프레드</t>
    <phoneticPr fontId="2" type="noConversion"/>
  </si>
  <si>
    <r>
      <t xml:space="preserve">Iron Butterfly : 숏베가 </t>
    </r>
    <r>
      <rPr>
        <b/>
        <u/>
        <sz val="11"/>
        <color theme="1"/>
        <rFont val="맑은 고딕"/>
        <family val="3"/>
        <charset val="129"/>
        <scheme val="minor"/>
      </rPr>
      <t>+ 스큐 롱</t>
    </r>
    <r>
      <rPr>
        <sz val="11"/>
        <color theme="1"/>
        <rFont val="맑은 고딕"/>
        <family val="2"/>
        <charset val="129"/>
        <scheme val="minor"/>
      </rPr>
      <t xml:space="preserve">
ATM Calendar Spread : </t>
    </r>
    <r>
      <rPr>
        <b/>
        <u/>
        <sz val="11"/>
        <color theme="1"/>
        <rFont val="맑은 고딕"/>
        <family val="3"/>
        <charset val="129"/>
        <scheme val="minor"/>
      </rPr>
      <t>근차월물 변동성 차이</t>
    </r>
    <phoneticPr fontId="2" type="noConversion"/>
  </si>
  <si>
    <r>
      <t xml:space="preserve">Iron Condor : 숏베가 </t>
    </r>
    <r>
      <rPr>
        <b/>
        <u/>
        <sz val="11"/>
        <color theme="1"/>
        <rFont val="맑은 고딕"/>
        <family val="3"/>
        <charset val="129"/>
        <scheme val="minor"/>
      </rPr>
      <t>+ 스큐 롱</t>
    </r>
    <phoneticPr fontId="2" type="noConversion"/>
  </si>
  <si>
    <t>백스프레드 : 스큐 롱</t>
    <phoneticPr fontId="2" type="noConversion"/>
  </si>
  <si>
    <r>
      <t xml:space="preserve">레이쇼 스프레드 : 숏베가 + </t>
    </r>
    <r>
      <rPr>
        <b/>
        <u/>
        <sz val="11"/>
        <color theme="1"/>
        <rFont val="맑은 고딕"/>
        <family val="3"/>
        <charset val="129"/>
        <scheme val="minor"/>
      </rPr>
      <t>스큐 숏</t>
    </r>
    <phoneticPr fontId="2" type="noConversion"/>
  </si>
  <si>
    <t>모멘텀 매매
TTM Squeeze + ADX구간에서 매매
(선물 매수 / 외가격 데빗스프레드)
0DTE 일중 매매3</t>
    <phoneticPr fontId="2" type="noConversion"/>
  </si>
  <si>
    <t>구조</t>
    <phoneticPr fontId="2" type="noConversion"/>
  </si>
  <si>
    <t>진입</t>
    <phoneticPr fontId="2" type="noConversion"/>
  </si>
  <si>
    <t>ADX</t>
    <phoneticPr fontId="2" type="noConversion"/>
  </si>
  <si>
    <t>DMI</t>
    <phoneticPr fontId="2" type="noConversion"/>
  </si>
  <si>
    <t>IC</t>
    <phoneticPr fontId="2" type="noConversion"/>
  </si>
  <si>
    <t>손절 -1%</t>
    <phoneticPr fontId="2" type="noConversion"/>
  </si>
  <si>
    <t>금액할당</t>
    <phoneticPr fontId="2" type="noConversion"/>
  </si>
  <si>
    <t>차월물 전략</t>
    <phoneticPr fontId="2" type="noConversion"/>
  </si>
  <si>
    <t>근월물 전략</t>
    <phoneticPr fontId="2" type="noConversion"/>
  </si>
  <si>
    <t>위클리 매도</t>
    <phoneticPr fontId="2" type="noConversion"/>
  </si>
  <si>
    <t>정추세 모멘텀 매매</t>
    <phoneticPr fontId="2" type="noConversion"/>
  </si>
  <si>
    <t>스퀴즈 모멘텀 매매</t>
    <phoneticPr fontId="2" type="noConversion"/>
  </si>
  <si>
    <t>컨셉</t>
    <phoneticPr fontId="2" type="noConversion"/>
  </si>
  <si>
    <t>TTM Squeeze</t>
    <phoneticPr fontId="2" type="noConversion"/>
  </si>
  <si>
    <t>RSI</t>
    <phoneticPr fontId="2" type="noConversion"/>
  </si>
  <si>
    <t>1. squeeze : 볼밴 &gt;&lt; 켈트너로 최근 시장 변동성 수준 측정</t>
    <phoneticPr fontId="2" type="noConversion"/>
  </si>
  <si>
    <t>해석</t>
    <phoneticPr fontId="2" type="noConversion"/>
  </si>
  <si>
    <t>1) 전일 고점대비 오늘 고점이 높아야 하고 (=방향성 상승) + 전일 고점대비 오늘 고점이 높은 정도가 커지면 커질수록 (= 상승폭, 속도 확대) 분자가 커짐 -&gt; 상승 모멘텀</t>
    <phoneticPr fontId="2" type="noConversion"/>
  </si>
  <si>
    <t>2) 뱡향성과 관계없이 TR 일중변동성이 클수록 분모가 커짐 -&gt; 오를때 오르는거랑 상관없이 지랄맞게 장중 저점 고점 와리가리할수록 DI+ 는 작아짐 (변동성 없이 오롯한 추세일수록 DI는 커짐)</t>
    <phoneticPr fontId="2" type="noConversion"/>
  </si>
  <si>
    <t>대충 +DI 과 -DI의 평균</t>
    <phoneticPr fontId="2" type="noConversion"/>
  </si>
  <si>
    <t>방향성과 관련없이 현재 연출되는 방향성의 강도 측정</t>
    <phoneticPr fontId="2" type="noConversion"/>
  </si>
  <si>
    <t>40 이상은 모멘텀 과다</t>
    <phoneticPr fontId="2" type="noConversion"/>
  </si>
  <si>
    <t>12 아래서는 모멘텀 과소</t>
    <phoneticPr fontId="2" type="noConversion"/>
  </si>
  <si>
    <t>20~40 사이 적정</t>
    <phoneticPr fontId="2" type="noConversion"/>
  </si>
  <si>
    <t>(AU = 14일동안 종가 상승폭/14) / (AD = 14일동안 종가 하락폭/14) =&gt; (AU*13+ 오늘 상승폭)/14  /  (AD*13 + 오늘 하락폭)/14</t>
    <phoneticPr fontId="2" type="noConversion"/>
  </si>
  <si>
    <t>MACD</t>
    <phoneticPr fontId="2" type="noConversion"/>
  </si>
  <si>
    <t>사용</t>
    <phoneticPr fontId="2" type="noConversion"/>
  </si>
  <si>
    <t>오실레이터 0에서 위/아래로 진입</t>
    <phoneticPr fontId="2" type="noConversion"/>
  </si>
  <si>
    <t>오실레이터 상/하방에서 숫자 꺾이는 경우</t>
    <phoneticPr fontId="2" type="noConversion"/>
  </si>
  <si>
    <t>이평선 괴리가 극심해진 상황에서 좁히기 내지는 돌아가려는 상황으로 해석 가능 (하락 시그널 아님!)</t>
    <phoneticPr fontId="2" type="noConversion"/>
  </si>
  <si>
    <t>이평선 괴리가 없을수록 특정 방향으로의 "방향성 분출할 여지" 가 많다고 해석 가능</t>
    <phoneticPr fontId="2" type="noConversion"/>
  </si>
  <si>
    <t>순수하게 최근 종가 기준 오른 정도 / 내린 정도</t>
    <phoneticPr fontId="2" type="noConversion"/>
  </si>
  <si>
    <t>DMI/ADX</t>
    <phoneticPr fontId="2" type="noConversion"/>
  </si>
  <si>
    <t>볼린저 밴드</t>
    <phoneticPr fontId="2" type="noConversion"/>
  </si>
  <si>
    <t>TTM Squeeze + Momentum</t>
    <phoneticPr fontId="2" type="noConversion"/>
  </si>
  <si>
    <t>역추세 방향성 매매(추세 아님)</t>
    <phoneticPr fontId="2" type="noConversion"/>
  </si>
  <si>
    <t>변동성 과열구간에서 반대방향으로의 되돌림 수취 (추세 아님) -&gt; 되돌림 가능성 / 추세 전환 가능성 판단</t>
    <phoneticPr fontId="2" type="noConversion"/>
  </si>
  <si>
    <t>추세 초~중반에서 이평선과의 괴리 해소 후 zero base 에서 정추세로 계속 이어가는 추세에 올라타기 -&gt; 추세 지속 가능성 판단</t>
    <phoneticPr fontId="2" type="noConversion"/>
  </si>
  <si>
    <t>변동성 눌려있다가 특정 방향으로 터지는 상황에서 해당 방향에 올라타기 -&gt; 추세 지속 가능성 판단</t>
    <phoneticPr fontId="2" type="noConversion"/>
  </si>
  <si>
    <t>1. 30일 언저리 남은 월물로 진행</t>
    <phoneticPr fontId="2" type="noConversion"/>
  </si>
  <si>
    <t>2. Equidistance</t>
    <phoneticPr fontId="2" type="noConversion"/>
  </si>
  <si>
    <t>3. 내가 콜 한 두개 매수로 진입시점에 Delta 중립만들어놓고 진입</t>
    <phoneticPr fontId="2" type="noConversion"/>
  </si>
  <si>
    <t>4. Swan 헤지풋 5~-10% 매수는 시장 변동성 수준에 따라 Allocate</t>
    <phoneticPr fontId="2" type="noConversion"/>
  </si>
  <si>
    <r>
      <t xml:space="preserve">HEDGE : 콘돌이랑 동일한 맥락에서 헤지 실시 =&gt; 무조건 델타만 막는 느낌보다는 1) </t>
    </r>
    <r>
      <rPr>
        <b/>
        <u/>
        <sz val="11"/>
        <color theme="1"/>
        <rFont val="맑은 고딕"/>
        <family val="3"/>
        <charset val="129"/>
        <scheme val="minor"/>
      </rPr>
      <t>"시간경과" 에 따른 자연스런 델타헤지를 도모</t>
    </r>
    <r>
      <rPr>
        <b/>
        <sz val="11"/>
        <color theme="1"/>
        <rFont val="맑은 고딕"/>
        <family val="3"/>
        <charset val="129"/>
        <scheme val="minor"/>
      </rPr>
      <t xml:space="preserve"> + 2) </t>
    </r>
    <r>
      <rPr>
        <b/>
        <u/>
        <sz val="11"/>
        <color theme="1"/>
        <rFont val="맑은 고딕"/>
        <family val="3"/>
        <charset val="129"/>
        <scheme val="minor"/>
      </rPr>
      <t>시간이 기다려주지 않는다면 그냥 깔끔하게 손절</t>
    </r>
    <phoneticPr fontId="2" type="noConversion"/>
  </si>
  <si>
    <t>캘린더 매도 : 지극히 제한적으로 사용. 내재변동성이 극단적으로 낮거나 높은 상황에서 / 실현변동성 확대로 인한 감마 먹으면서, 근월물 내재변동성이 더 확대되거나 차월물에서 변동성 축소로 인한 숏베가 Trade</t>
    <phoneticPr fontId="2" type="noConversion"/>
  </si>
  <si>
    <t>레이쇼 : "이미" 제한적 방향성 롱세타 포지션이므로 굳이 레이쇼 더 얹지 말고 선물매수 / 데빗 스프레드 / 네이키드 콜 매수 등으로 델타 걷어내는 매매 진행</t>
    <phoneticPr fontId="2" type="noConversion"/>
  </si>
  <si>
    <t>백스프레드 : 헤지할게 없음 / 세타헤지는 불가</t>
    <phoneticPr fontId="2" type="noConversion"/>
  </si>
  <si>
    <t>방향성을 취할건지 vs 변동성 + skew를 취할건지?</t>
    <phoneticPr fontId="2" type="noConversion"/>
  </si>
  <si>
    <t>스퀴즈 모멘텀 (정추세)</t>
    <phoneticPr fontId="2" type="noConversion"/>
  </si>
  <si>
    <t>볼린저 역방향 (역추세, 추세전환)</t>
    <phoneticPr fontId="2" type="noConversion"/>
  </si>
  <si>
    <t>RSI 추세전환 매매 (아예 역추세)</t>
    <phoneticPr fontId="2" type="noConversion"/>
  </si>
  <si>
    <t>정추세라 함은 현재 연출되는 방향에 동조하는 매매 전부를 말하는데,</t>
    <phoneticPr fontId="2" type="noConversion"/>
  </si>
  <si>
    <t>매 시점마다 현재 연출되고 있는 방향은 항상 존재하므로 언제 어느 시점에 사도 나는 매매하는 시점 기준으로는 정방향에 동조한 셈</t>
    <phoneticPr fontId="2" type="noConversion"/>
  </si>
  <si>
    <t>다만 이러면 그냥 무턱대고 추격매수하는 꼴이므로, 적어도 정방향이 좀 더 지속될거라는 합리적인 근거를 찾기 위해 Squeeze Breakout 상황을 추가 필터로서 적용한 것임</t>
    <phoneticPr fontId="2" type="noConversion"/>
  </si>
  <si>
    <t>제일 공격적 : 네이키드 매수</t>
    <phoneticPr fontId="2" type="noConversion"/>
  </si>
  <si>
    <t>(방향성이 맞았다는 가정 하에, 어짜피 정방향에 대한 방향성 안 맞으면 뭘로 하던 터짐)</t>
    <phoneticPr fontId="2" type="noConversion"/>
  </si>
  <si>
    <t>1OTM 데빗 스프레드 50%</t>
    <phoneticPr fontId="2" type="noConversion"/>
  </si>
  <si>
    <t>공격적 : 3~4OTM 데빗 스프레드 x 수량 Max</t>
    <phoneticPr fontId="2" type="noConversion"/>
  </si>
  <si>
    <t>다소 공격적 : 2~3OTM 데빗 스프레드 x 수량 중간 + 등가 풋 매도</t>
    <phoneticPr fontId="2" type="noConversion"/>
  </si>
  <si>
    <t>추세가 오랜 기간에 걸쳐 발생하는 경우 깔고 가는 월물 BWB가 충분히 방향성 역할 가능</t>
    <phoneticPr fontId="2" type="noConversion"/>
  </si>
  <si>
    <t>RSI 역추세매매 목적의 다소 공격적 이상 스프레드 50%</t>
    <phoneticPr fontId="2" type="noConversion"/>
  </si>
  <si>
    <t>중립적 : 선물 매수</t>
    <phoneticPr fontId="2" type="noConversion"/>
  </si>
  <si>
    <t>보완요구 1) 순식간에 급등락 하는 상황 : 다소 공격적 이상으로 급등락 추세에 대한 익스포저 확보</t>
    <phoneticPr fontId="2" type="noConversion"/>
  </si>
  <si>
    <t>&gt; 다소 공격적 ~ 공격적 전략</t>
    <phoneticPr fontId="2" type="noConversion"/>
  </si>
  <si>
    <t>다소 보수적 : 1OTM 데빗 스프레드 x 수량 소수</t>
    <phoneticPr fontId="2" type="noConversion"/>
  </si>
  <si>
    <t>보완요구 2) 방향성이 맞긴 맞았으나, 추세가 크지 않고 죽어버리는 경우 : 방향성 맞은 부분에 대해서라도 보상 확보</t>
    <phoneticPr fontId="2" type="noConversion"/>
  </si>
  <si>
    <t>&gt; 보수적인 전략</t>
    <phoneticPr fontId="2" type="noConversion"/>
  </si>
  <si>
    <t>Squeeze on이 최소한 3일 이상 지속된 이후 -&gt; 첫 Squeeze Off에서</t>
    <phoneticPr fontId="2" type="noConversion"/>
  </si>
  <si>
    <t>부적절한 Squeeze</t>
    <phoneticPr fontId="2" type="noConversion"/>
  </si>
  <si>
    <t>1) 볼린저 밴드 터치 후 + 1회의 역방향 캔들 확인</t>
    <phoneticPr fontId="2" type="noConversion"/>
  </si>
  <si>
    <t>RSI Signal</t>
    <phoneticPr fontId="2" type="noConversion"/>
  </si>
  <si>
    <t>방향전환</t>
    <phoneticPr fontId="2" type="noConversion"/>
  </si>
  <si>
    <t>1) 제대로 된 스퀴즈인가 확인 (방향성 없음, 곧고 좁은 일직선)</t>
    <phoneticPr fontId="2" type="noConversion"/>
  </si>
  <si>
    <t>1. 방향성 수반되는 Squeeze</t>
    <phoneticPr fontId="2" type="noConversion"/>
  </si>
  <si>
    <t>2. 하락 후 반등에 따른 평균회귀 현상으로 어쩔수 없이 들어오는 상황</t>
    <phoneticPr fontId="2" type="noConversion"/>
  </si>
  <si>
    <r>
      <t xml:space="preserve">2) TTM Squeeze 아닌지 확인 : </t>
    </r>
    <r>
      <rPr>
        <b/>
        <u/>
        <sz val="11"/>
        <color theme="1"/>
        <rFont val="맑은 고딕"/>
        <family val="3"/>
        <charset val="129"/>
        <scheme val="minor"/>
      </rPr>
      <t>제대로 된 스퀴즈 아닌 경우 (1. 방향성 수반되는 가운데 Squeeze, 2. 급하락 후 반등 / 급상승 후 반락에 따른 평균회귀 현상) 배제</t>
    </r>
    <r>
      <rPr>
        <b/>
        <sz val="11"/>
        <color theme="1"/>
        <rFont val="맑은 고딕"/>
        <family val="3"/>
        <charset val="129"/>
        <scheme val="minor"/>
      </rPr>
      <t xml:space="preserve"> /  오롯히 방향성 없는 평행 스퀴즈만 배제</t>
    </r>
    <phoneticPr fontId="2" type="noConversion"/>
  </si>
  <si>
    <t>2) RSI / DMI / TTM 확인</t>
    <phoneticPr fontId="2" type="noConversion"/>
  </si>
  <si>
    <t>두가지 이유로 매매 X</t>
    <phoneticPr fontId="2" type="noConversion"/>
  </si>
  <si>
    <t>이상적인 스퀴즈</t>
    <phoneticPr fontId="2" type="noConversion"/>
  </si>
  <si>
    <t>3) 이때 Sslow / RSI / DMI</t>
    <phoneticPr fontId="2" type="noConversion"/>
  </si>
  <si>
    <t xml:space="preserve">Sslow </t>
    <phoneticPr fontId="2" type="noConversion"/>
  </si>
  <si>
    <t>동일하게 과열/침체구간에서 추세전환 시그널일수록 도움</t>
    <phoneticPr fontId="2" type="noConversion"/>
  </si>
  <si>
    <t>1) 정방향 : 정방향 Squueeze off 될때는 이미 너무 오름</t>
    <phoneticPr fontId="2" type="noConversion"/>
  </si>
  <si>
    <t>&gt; 비록 Squeeze 후 Off 상황이지만 첫번째꺼는 상승추세 모멘텀 없는 걸로 간주</t>
    <phoneticPr fontId="2" type="noConversion"/>
  </si>
  <si>
    <t>1. 방향성 및 사전 반등락 없는 곧은 Squeeze</t>
    <phoneticPr fontId="2" type="noConversion"/>
  </si>
  <si>
    <t>걸러야할 스퀴즈</t>
    <phoneticPr fontId="2" type="noConversion"/>
  </si>
  <si>
    <t>2) 역방향 : 역방향 Squeezee off 될때로 이미 너무 내림</t>
    <phoneticPr fontId="2" type="noConversion"/>
  </si>
  <si>
    <t>&gt; 보통 급등락 후에 박스권 유지되는 성질 반영</t>
    <phoneticPr fontId="2" type="noConversion"/>
  </si>
  <si>
    <t>2. RSI나 DMI가 둘다 중간즘에 포지셔닝중</t>
    <phoneticPr fontId="2" type="noConversion"/>
  </si>
  <si>
    <t>1. 하방으로 약간 쏠린 Squeeze</t>
    <phoneticPr fontId="2" type="noConversion"/>
  </si>
  <si>
    <t>정방향 DI 증가 / 역방향 DI 감소 확인될수록 도움</t>
    <phoneticPr fontId="2" type="noConversion"/>
  </si>
  <si>
    <t>RSI :</t>
    <phoneticPr fontId="2" type="noConversion"/>
  </si>
  <si>
    <t>정방향 여부 확인</t>
    <phoneticPr fontId="2" type="noConversion"/>
  </si>
  <si>
    <t>(극단적인 지표 X)</t>
    <phoneticPr fontId="2" type="noConversion"/>
  </si>
  <si>
    <t>Sslow :</t>
    <phoneticPr fontId="2" type="noConversion"/>
  </si>
  <si>
    <t>추세전환 시그널</t>
    <phoneticPr fontId="2" type="noConversion"/>
  </si>
  <si>
    <t>1. 방향성 수반되어 온 Squeeze Off 의 경우 주가가 따라붙는다 해도</t>
    <phoneticPr fontId="2" type="noConversion"/>
  </si>
  <si>
    <t>반대로 이런 방향성 없는 평행구간의 스퀴즈 Off는 볼밴 시그널에도 불구 들어가지 말아야 함</t>
    <phoneticPr fontId="2" type="noConversion"/>
  </si>
  <si>
    <t xml:space="preserve">DMI : </t>
    <phoneticPr fontId="2" type="noConversion"/>
  </si>
  <si>
    <t>DI+가 극단적으로 낮게 몰려있음</t>
    <phoneticPr fontId="2" type="noConversion"/>
  </si>
  <si>
    <t>과열/ 침체국면 외 중간에서 발생하는 시그널은 배제</t>
    <phoneticPr fontId="2" type="noConversion"/>
  </si>
  <si>
    <t>이미 방향성이 나올만큼 나왔으므로 추가 상승 가능성 낮아짐</t>
    <phoneticPr fontId="2" type="noConversion"/>
  </si>
  <si>
    <t>ADX는 양 극단에서 추세전환하는 시그널일수록 도움 (방향성 무관)</t>
    <phoneticPr fontId="2" type="noConversion"/>
  </si>
  <si>
    <t xml:space="preserve">TTM : </t>
    <phoneticPr fontId="2" type="noConversion"/>
  </si>
  <si>
    <t>현재 색깔 확인</t>
    <phoneticPr fontId="2" type="noConversion"/>
  </si>
  <si>
    <t>추가 하락 여지 별로 없음</t>
    <phoneticPr fontId="2" type="noConversion"/>
  </si>
  <si>
    <t>RSI 방향 전환</t>
    <phoneticPr fontId="2" type="noConversion"/>
  </si>
  <si>
    <t>RSI가 과열 / 침체국면에서 돌아설수록 Signal 신뢰성 높음</t>
    <phoneticPr fontId="2" type="noConversion"/>
  </si>
  <si>
    <t>3) RSI / TTM 방향성으로 진입</t>
    <phoneticPr fontId="2" type="noConversion"/>
  </si>
  <si>
    <t>DMI :</t>
    <phoneticPr fontId="2" type="noConversion"/>
  </si>
  <si>
    <t>정방향 DI는 꺾이고 / 역방향 DI는 오르는 거 둘다 확인</t>
    <phoneticPr fontId="2" type="noConversion"/>
  </si>
  <si>
    <t>골든크로스 나면 Signal 신뢰성 높음</t>
    <phoneticPr fontId="2" type="noConversion"/>
  </si>
  <si>
    <t>ADX :</t>
    <phoneticPr fontId="2" type="noConversion"/>
  </si>
  <si>
    <t>(부가적) ADX가 정방향에서 꺾이는 모습이면 신뢰성 높음</t>
    <phoneticPr fontId="2" type="noConversion"/>
  </si>
  <si>
    <r>
      <t>2. 주가 급락 후 반등하면서 평균회귀로 볼밴 Squeeze =&gt;</t>
    </r>
    <r>
      <rPr>
        <b/>
        <u/>
        <sz val="11"/>
        <color rgb="FFFF0000"/>
        <rFont val="맑은 고딕"/>
        <family val="3"/>
        <charset val="129"/>
        <scheme val="minor"/>
      </rPr>
      <t xml:space="preserve">첫번째 볼밴 터치 상황은 </t>
    </r>
    <r>
      <rPr>
        <b/>
        <sz val="11"/>
        <color theme="1"/>
        <rFont val="맑은 고딕"/>
        <family val="3"/>
        <charset val="129"/>
        <scheme val="minor"/>
      </rPr>
      <t>Squeeze 아닌걸로 간주 =&gt; 볼밴 역추세 매매 가능</t>
    </r>
    <phoneticPr fontId="2" type="noConversion"/>
  </si>
  <si>
    <t>2번 케이스) 주가 급등 이후 반락~보합가면서 평균회귀에 의한 볼밴 Squeeze =&gt; 첫번쩨꺼는 아예 No Squeeze 취급</t>
    <phoneticPr fontId="2" type="noConversion"/>
  </si>
  <si>
    <t>1번 케이스) 지표 하방 / 주가도 하방에 붙어있는 상황에서의 Squeeze</t>
    <phoneticPr fontId="2" type="noConversion"/>
  </si>
  <si>
    <t>&gt; 이미 많이 내려서 정방향 스퀴즈 Off 는 큰 업사이드 없음</t>
    <phoneticPr fontId="2" type="noConversion"/>
  </si>
  <si>
    <t>&gt; 상방으로 Squeeze Off 나려면 왕창 올라야 하는데 그것도 이미 왕창 오른 상태에서 추매하는 꼴</t>
    <phoneticPr fontId="2" type="noConversion"/>
  </si>
  <si>
    <t>&gt; 낙폭 수준에 따라 반등도 쎌 수 있으므로 전기에서 낙폭 컸으면 볼밴 상단 열어두는 거</t>
    <phoneticPr fontId="2" type="noConversion"/>
  </si>
  <si>
    <t>1) Sslow 전환시그널에서 절반 청산</t>
    <phoneticPr fontId="2" type="noConversion"/>
  </si>
  <si>
    <t>추세스프레드</t>
    <phoneticPr fontId="2" type="noConversion"/>
  </si>
  <si>
    <t>1OTM 데빗스프레드</t>
    <phoneticPr fontId="2" type="noConversion"/>
  </si>
  <si>
    <t>2) RSI / ADX / DMI 방향성 전환시 절반 청산</t>
    <phoneticPr fontId="2" type="noConversion"/>
  </si>
  <si>
    <t>Sslow 과열 / 침체구간에서 역추세 시그널시 절반 익절 (중간에서 바뀌는건 X)</t>
    <phoneticPr fontId="2" type="noConversion"/>
  </si>
  <si>
    <t>+100% 에서 청산</t>
    <phoneticPr fontId="2" type="noConversion"/>
  </si>
  <si>
    <t>RSI Signal / ADX 방향성 전환시 나머지 절반 익절</t>
    <phoneticPr fontId="2" type="noConversion"/>
  </si>
  <si>
    <t>50%?</t>
    <phoneticPr fontId="2" type="noConversion"/>
  </si>
  <si>
    <t>매수부분</t>
    <phoneticPr fontId="2" type="noConversion"/>
  </si>
  <si>
    <t>-50% / 14DTE 이상에서는 다이나믹하게 적용</t>
    <phoneticPr fontId="2" type="noConversion"/>
  </si>
  <si>
    <t>(매도부분?)</t>
    <phoneticPr fontId="2" type="noConversion"/>
  </si>
  <si>
    <t>??</t>
    <phoneticPr fontId="2" type="noConversion"/>
  </si>
  <si>
    <t>역추세 시그널</t>
    <phoneticPr fontId="2" type="noConversion"/>
  </si>
  <si>
    <t>단기지표</t>
    <phoneticPr fontId="2" type="noConversion"/>
  </si>
  <si>
    <t>1) 과열 / 침체국면 터치 이후의 / 2) 추세전환 시그널</t>
    <phoneticPr fontId="2" type="noConversion"/>
  </si>
  <si>
    <t>진입시 : 정방향 DI는 꺾이고 / 역방향 DI는 오르는 거 둘다 확인</t>
    <phoneticPr fontId="2" type="noConversion"/>
  </si>
  <si>
    <t>청산시 : 정방향 DI 꺾이는거 확인되면 청산</t>
    <phoneticPr fontId="2" type="noConversion"/>
  </si>
  <si>
    <t>장기지표</t>
    <phoneticPr fontId="2" type="noConversion"/>
  </si>
  <si>
    <t>RSI Signal :</t>
    <phoneticPr fontId="2" type="noConversion"/>
  </si>
  <si>
    <t>방향 전환 여부 확인</t>
    <phoneticPr fontId="2" type="noConversion"/>
  </si>
  <si>
    <t>과열, 침체국면에서 방향 전환일수록 신뢰성 높음</t>
    <phoneticPr fontId="2" type="noConversion"/>
  </si>
  <si>
    <t>1. 역추세 전략은 동일 월물에서 두번에 걸쳐 매매 (스퀴즈는 그냥 스퀴즈 off가 트리거조건이므로 거기서 전량 매수)</t>
    <phoneticPr fontId="2" type="noConversion"/>
  </si>
  <si>
    <t>2. 근월물 2주 미만으로 남았으면 절반은 차월물로 넘겨서 할 것</t>
    <phoneticPr fontId="2" type="noConversion"/>
  </si>
  <si>
    <t>1. 무슨 전략으로 구현할지?</t>
    <phoneticPr fontId="2" type="noConversion"/>
  </si>
  <si>
    <t>급등</t>
    <phoneticPr fontId="2" type="noConversion"/>
  </si>
  <si>
    <t>외가 네이키드 매수</t>
    <phoneticPr fontId="2" type="noConversion"/>
  </si>
  <si>
    <t>완만한 상승</t>
    <phoneticPr fontId="2" type="noConversion"/>
  </si>
  <si>
    <t>별반 오르지 않고 죽어버리는 경우</t>
    <phoneticPr fontId="2" type="noConversion"/>
  </si>
  <si>
    <t>등가 데빗 스프레드</t>
    <phoneticPr fontId="2" type="noConversion"/>
  </si>
  <si>
    <t>2. 얼마나 Allocation 할건지?</t>
    <phoneticPr fontId="2" type="noConversion"/>
  </si>
  <si>
    <t>&gt; 주가는 똑같이 올랐지만 빨강 Path 의 고저차간 평균값이 훨씬 낮으므로, 그에 대한 현재 주가의 괴리(모멘텀 스코어) 도 커짐</t>
    <phoneticPr fontId="2" type="noConversion"/>
  </si>
  <si>
    <t>2. momentum : ((20일 고가의 고가, 20일 저가의 저가) 의 평균과 20일 이평선의 재차 평균 값</t>
    <phoneticPr fontId="2" type="noConversion"/>
  </si>
  <si>
    <r>
      <t xml:space="preserve">해석 : 모멘텀이 더욱 쎄진다는 해석 대신, </t>
    </r>
    <r>
      <rPr>
        <u/>
        <sz val="11"/>
        <color theme="1"/>
        <rFont val="맑은 고딕"/>
        <family val="3"/>
        <charset val="129"/>
        <scheme val="minor"/>
      </rPr>
      <t>얼마나 억지로 올라가고 있는가 / 억지로 올라가는 상황에도 이렇게 나올 수 있음</t>
    </r>
    <phoneticPr fontId="2" type="noConversion"/>
  </si>
  <si>
    <t>문제점 2) 고가와 저가의 평균 대비 현재주가가 평균에서 벌어질수록 momentum 높음 =&gt; 측정기간동안 반등락이 심했을수록 큼</t>
    <phoneticPr fontId="2" type="noConversion"/>
  </si>
  <si>
    <t>문제점 3) 측정기간의 초반부에 급격한 방향성 연출 후 그 속도가 줄어드는 경우 momentum 이 다이버전스 남</t>
    <phoneticPr fontId="2" type="noConversion"/>
  </si>
  <si>
    <t>모멘텀 값</t>
    <phoneticPr fontId="2" type="noConversion"/>
  </si>
  <si>
    <t>TTM 모멘텀(slope)</t>
    <phoneticPr fontId="2" type="noConversion"/>
  </si>
  <si>
    <t xml:space="preserve">파랑색 구간 : 이미 하락추세 이어지면서 상단 하단 다 내려와있는 상황 </t>
    <phoneticPr fontId="2" type="noConversion"/>
  </si>
  <si>
    <t>=&gt; 주가는 더 많이 빠지지만 지표 계산기간 20일 안에 초반부의 급격한 방향성 때문에 Slope가 커질 수가 없음</t>
    <phoneticPr fontId="2" type="noConversion"/>
  </si>
  <si>
    <t>주황색 구간 : 오른 후 박스권에서 밑으로 빠르게 내리꽃음 =&gt; 박스권 고저 평균 대비 급격하게 아래로 떨어지면서 momentum 값 (음수로) 매우 커짐</t>
    <phoneticPr fontId="2" type="noConversion"/>
  </si>
  <si>
    <r>
      <t xml:space="preserve">주가가 고점 올라가고 저점도 따라 올라오는 가운데, 실제 종가의 상승폭이 (고가 상승폭의 평균값 + 저가 상승폭의 평균값) / 2보다 크면 모멘텀 값이 더 벌어짐 =&gt; </t>
    </r>
    <r>
      <rPr>
        <b/>
        <u/>
        <sz val="11"/>
        <color theme="1"/>
        <rFont val="맑은 고딕"/>
        <family val="3"/>
        <charset val="129"/>
        <scheme val="minor"/>
      </rPr>
      <t>즉 최근 20일 간의 상승추세 속도보다 더 빠르게 오르는 걸 표현</t>
    </r>
    <r>
      <rPr>
        <b/>
        <u/>
        <sz val="11"/>
        <color rgb="FFFF0000"/>
        <rFont val="맑은 고딕"/>
        <family val="3"/>
        <charset val="129"/>
        <scheme val="minor"/>
      </rPr>
      <t xml:space="preserve"> (방향성이 아니라 속도, 기울기를 표현)</t>
    </r>
    <phoneticPr fontId="2" type="noConversion"/>
  </si>
  <si>
    <t>문제점 1) 고점 낮아지고 / 2) 주가 저점도 낮아지고 =&gt; 모멘텀 약해지는 시그널인데... / 3) 그 가운데 종가는 고점에 붙으면 momentum 값은 올라감</t>
    <phoneticPr fontId="2" type="noConversion"/>
  </si>
  <si>
    <t>주가가 계속 오르더라도 1) 매일마다 똑같은 수익률로 오르면 모멘텀은 더 안 커짐 + 당일 고점 갱신후 밀리거나 (고점은 높아지는데 종가는 아래에) + 당일 저점과 큰 차이 없는 경우 (저점은 높아지는데 종가는 저점에서 멀리 못 가는) =&gt; 모멘텀은 빠짐</t>
    <phoneticPr fontId="2" type="noConversion"/>
  </si>
  <si>
    <t>&gt;&gt; 똑같은 수익률 불구 측정기간 중에 저점 / 고점 갱신하면서 하락-&gt;급반등했으면 그만큼 momentum 높아짐</t>
    <phoneticPr fontId="2" type="noConversion"/>
  </si>
  <si>
    <t>&gt;&gt; 반대로 정추세로 꾸준히 천천히 오르는 장에서는 momentum 약해짐 (2017. 8)</t>
    <phoneticPr fontId="2" type="noConversion"/>
  </si>
  <si>
    <t>&gt; 여러 이유로 TTM Momentum 은 방향성 지표로 쓰기는 부적절</t>
    <phoneticPr fontId="2" type="noConversion"/>
  </si>
  <si>
    <t>&gt; 특정 방향으로 얼마나 빨리 오르고 있는가, 그것도 20일 전체 기간 통틀어서 계속 (초반부에 빨리 오르면 후반부에 많이 올라도 모멘텀은 떨어지는 불완전성) 으로 실제 모멘텀이 사그라들고 있는건지 여부도 캔들이랑 같이 봐야함</t>
    <phoneticPr fontId="2" type="noConversion"/>
  </si>
  <si>
    <t>2. 일련의 변동성 비교 (IV-HV / HV 절대값 / HV 추세) 를 통해 Scoring 을 통해서 디폴트값에서 산출된 수량 Scaling</t>
    <phoneticPr fontId="2" type="noConversion"/>
  </si>
  <si>
    <r>
      <t xml:space="preserve">&gt;&gt; </t>
    </r>
    <r>
      <rPr>
        <b/>
        <u/>
        <sz val="11"/>
        <color rgb="FFFF0000"/>
        <rFont val="맑은 고딕"/>
        <family val="3"/>
        <charset val="129"/>
        <scheme val="minor"/>
      </rPr>
      <t xml:space="preserve">근월물과 차월물 내재변동성간 통상적인 관계 훼손시 정상화 노리고 매매하는 pure volatility 매매 </t>
    </r>
    <r>
      <rPr>
        <b/>
        <sz val="11"/>
        <color rgb="FFFF0000"/>
        <rFont val="맑은 고딕"/>
        <family val="3"/>
        <charset val="129"/>
        <scheme val="minor"/>
      </rPr>
      <t>+ 매수냐 매도냐에 따라 따라오는 세타/감마는 부수적일 뿐</t>
    </r>
    <phoneticPr fontId="2" type="noConversion"/>
  </si>
  <si>
    <t>2. 실현변동성 과하게 연출된 상황 -&gt; 해소하고 넘어갈 가능성 높음</t>
    <phoneticPr fontId="2" type="noConversion"/>
  </si>
  <si>
    <t>1. 미래 변동성 Path 추정</t>
    <phoneticPr fontId="2" type="noConversion"/>
  </si>
  <si>
    <t>1) Garch</t>
    <phoneticPr fontId="2" type="noConversion"/>
  </si>
  <si>
    <t>2) Stochastic -&gt; 크게 신경쓰지 말 것</t>
    <phoneticPr fontId="2" type="noConversion"/>
  </si>
  <si>
    <t>3) ML / DL</t>
    <phoneticPr fontId="2" type="noConversion"/>
  </si>
  <si>
    <t>omega : 평균회귀계수</t>
  </si>
  <si>
    <t>beta : 장기 가중평균값 계수 (장기 추세)</t>
  </si>
  <si>
    <t>=&gt; 경험적으로 변동성은 장기 추세 대신 고/저 클러스터링과 평균회귀하는 빠른 추세의 두 패턴으로 반복</t>
  </si>
  <si>
    <t>알파와 오메가 항이 커지면서 (주로 알파 항) 실제 일수익률 분산에 유사해지는 결과</t>
  </si>
  <si>
    <t>Garch 에 대한 단상</t>
    <phoneticPr fontId="2" type="noConversion"/>
  </si>
  <si>
    <t>alpha : 직전 변동성 반영 계수</t>
    <phoneticPr fontId="2" type="noConversion"/>
  </si>
  <si>
    <r>
      <t xml:space="preserve">- 일변동성에서는 알파 (바로 직전 변동성) 파라메터 값도 낮은데, 이로 인해 </t>
    </r>
    <r>
      <rPr>
        <b/>
        <u/>
        <sz val="11"/>
        <color rgb="FFFF0000"/>
        <rFont val="맑은 고딕"/>
        <family val="3"/>
        <charset val="129"/>
        <scheme val="minor"/>
      </rPr>
      <t>단기간 변동성 클러스터링이 극대화되는 구간에서 "항상" 변동성을 과소추정함</t>
    </r>
    <phoneticPr fontId="2" type="noConversion"/>
  </si>
  <si>
    <r>
      <t>- 일변동성에서는 모델 피팅에 따라 오메가 (평균회귀항) 값이 거의 없는데, 사실</t>
    </r>
    <r>
      <rPr>
        <b/>
        <sz val="11"/>
        <color rgb="FFFF0000"/>
        <rFont val="맑은 고딕"/>
        <family val="3"/>
        <charset val="129"/>
        <scheme val="minor"/>
      </rPr>
      <t xml:space="preserve"> 변동성 평균회귀 많이 하므로 평균회귀를 반영하는데 문제가 있음</t>
    </r>
    <phoneticPr fontId="2" type="noConversion"/>
  </si>
  <si>
    <t xml:space="preserve">이상의 문제점들은 누적수익률 표본을 일단위에서 5일(주) / 20일(월) 로 늘릴수록 </t>
    <phoneticPr fontId="2" type="noConversion"/>
  </si>
  <si>
    <t>일변동성 데이터 그대로 가져와서 일변동성 추정 모델로 쓰기에는 부족함</t>
    <phoneticPr fontId="2" type="noConversion"/>
  </si>
  <si>
    <t>금융시장에서의 변동성에 관한 단상</t>
  </si>
  <si>
    <t>표준편차는 통계적 정의에 의해 특정 시점의 평균(중심) 대비 벌어진 정도</t>
  </si>
  <si>
    <t xml:space="preserve">변동성은 real world 개념으로써, 경험적으로 </t>
  </si>
  <si>
    <t>2) 산출 Time horizon</t>
  </si>
  <si>
    <t>을 경험적으로 조정하여 사용</t>
  </si>
  <si>
    <t>가령 주가수익률의 장기 변동성을 구할 때는 -&gt; Drift 가 분명 존재 (주식 장기 우상향)</t>
  </si>
  <si>
    <t>그러나 일주일 변동성을 구할 때 평균적인 우상향 force 가 존재한다고 말하기 힘드므로 drift 는 0으로 가정</t>
  </si>
  <si>
    <t>별개로 파생상품 pricing 을 위한 주가수익률의 경우 risk neutral 한 사람의 시각에서 평가하므로, 그 사람의 시각에서 주가수익률의 평균은 = rf</t>
  </si>
  <si>
    <t xml:space="preserve">변동성은 절대값이 중요한게 아니라 </t>
  </si>
  <si>
    <t>상대적으로 다른 시점의 값 대비 어느 수준인지가 중요</t>
  </si>
  <si>
    <t>단방향 변동성이 평소 대비 상대적으로 높다</t>
  </si>
  <si>
    <t>변동성은 특정 기간에 걸친 개념인 만큼 해당 기간 이후에 측정</t>
  </si>
  <si>
    <t>일수익률 vs 특정기간 누적수익률은 통계적인 정의에 근거하자면,</t>
  </si>
  <si>
    <t>근본적인 차원에서 속하는 모집단이 다름 (일수익률 vs 5일 누적수익률이라는 서로 다른 정의)</t>
  </si>
  <si>
    <t>=&gt; 그러므로 일수익률과 5일 수익률은 동일선상에서 비교자체가 불가능</t>
  </si>
  <si>
    <t>비유하자면 이는 사람의 평균 지능을 측정하는데, 사람과 더불어 책상이라는 완전 다른 표본을 동일 sample space 에 넣고 통계량을 구한 뒤 사람의 평균 지능이라고 일컫는 행위와도 같음)</t>
  </si>
  <si>
    <t>-&gt; 5일 누적수익률 값 하나는 일수익률의 5일 누적치이므로 이미 여기서부터 후행성 발생 (일수익률은 꺾이나 누적수익률은 더 오를 수 있음)</t>
  </si>
  <si>
    <t>일수익률 -&gt; 하루의 변동성</t>
  </si>
  <si>
    <t>-&gt; 투자시계가 1일인 경우의 변동성의 기준</t>
  </si>
  <si>
    <t>일수익률의 5일 평균 -&gt; 하루짜리 변동성의 1차 평활화 -&gt; 일수익률의 후행적 지표</t>
  </si>
  <si>
    <t>5일 수익률 -&gt; "5일 누적수익률" 이라는 완전히 다른 정의를 가지는 모집단의 요소 -&gt; 일수익률과 같은 차원에서 비교 불가능</t>
  </si>
  <si>
    <t>=&gt; 투자시계가 5일인 경우의 한 단위 변동성</t>
  </si>
  <si>
    <t>5일 수익률의 5일 평균 -&gt; 5일짜리 변동성의 1차 평활화</t>
  </si>
  <si>
    <t>특정 행사가의 5일 남은 옵션의 내재변동성이 18%</t>
  </si>
  <si>
    <t>해석 : 해당 옵션의 가격은</t>
  </si>
  <si>
    <t>1) 5일간의 누적 수익률이</t>
  </si>
  <si>
    <t>2) N(rf * 5/365, 18%^2 의 5일화) 의 정규분포를 따를거라고 가정시</t>
  </si>
  <si>
    <t xml:space="preserve">3) 통계적(=장기적) 으로 Fair Price 이고 나는  </t>
  </si>
  <si>
    <t>** 설사 특정 시점 5일 누적 실현변동성이 연율 18%보다 높다고 해도 그게 꼭 손실이 아님</t>
  </si>
  <si>
    <t xml:space="preserve">예) 행사가 +5% OTM 콜 @ 18%에서 매도 후 </t>
  </si>
  <si>
    <t>실제 5일 누적 실현변동성이 3% (연율화 22%)</t>
  </si>
  <si>
    <t>=&gt; 비록 내재변동성보다 높게 실현됬지만 여전히 OTM이므로 수익</t>
  </si>
  <si>
    <t>-&gt; "지금 높고 / 떨어지는 추세다"</t>
  </si>
  <si>
    <t>-&gt; "지금 높으면 / 적어도 당분간은 높계 유지된다 (추가 확대는 별개 논의)"</t>
  </si>
  <si>
    <t>3)번 4)번 요인 둘다 반영하여, 특정 시점의 변동성에 대한 해석은 항상</t>
  </si>
  <si>
    <t>-&gt; 앞으로 변동성 축소/확대될 것으로 예상하되 (=평균회귀)</t>
  </si>
  <si>
    <t>-&gt; 계속 높은/낮은 상태 유지할 가능성도 있으므로 추세적으로 축소/확대되는거 확인한다 (=군집성)</t>
  </si>
  <si>
    <t>변동성 학술 접근</t>
  </si>
  <si>
    <t>1. 측정</t>
  </si>
  <si>
    <t>&gt; plain old starndard deviation : 종가만</t>
  </si>
  <si>
    <t>&gt; parkinson :  고저</t>
  </si>
  <si>
    <t>&gt; garman_klass : 시고저종</t>
  </si>
  <si>
    <t>&gt; rogers-satchell :시고저종 + drift (수익률 평균이 0이 아님)</t>
  </si>
  <si>
    <t>&gt; yang zhang : 시고저종 + drift + jump</t>
  </si>
  <si>
    <t>2. 추정</t>
  </si>
  <si>
    <t>&gt; stochastic (heston -&gt; garch framework / sabr 등)</t>
  </si>
  <si>
    <t>&gt; bayesian time series (arima / garch)</t>
  </si>
  <si>
    <t>1) 중심/평균이라는 drift 에 대한 값</t>
    <phoneticPr fontId="2" type="noConversion"/>
  </si>
  <si>
    <t>변동성의 절대값</t>
    <phoneticPr fontId="2" type="noConversion"/>
  </si>
  <si>
    <t>표준편차 vs 변동성</t>
    <phoneticPr fontId="2" type="noConversion"/>
  </si>
  <si>
    <t>변동성 예측에 대한 해석</t>
    <phoneticPr fontId="2" type="noConversion"/>
  </si>
  <si>
    <t>&gt;해당 방향으로의 상승폭이 줄어들 가능성이 높다는 거지 하락으로 방향 전환한다는게 아님  (가속도가 줄어드는 개념)</t>
    <phoneticPr fontId="2" type="noConversion"/>
  </si>
  <si>
    <t>변동성 자체는 항상 후행지표라는점 참고</t>
    <phoneticPr fontId="2" type="noConversion"/>
  </si>
  <si>
    <t>일수익률 vs 특정기간의 누적수익률</t>
    <phoneticPr fontId="2" type="noConversion"/>
  </si>
  <si>
    <t>그러므로 현재의 변동성 값 자체는 "경험적으로" 미래의 변동성 추정에 별 도움 안 됨 -&gt; 그저께까지 표준편차가 어쩌구 하는게 의미 없는 이유</t>
    <phoneticPr fontId="2" type="noConversion"/>
  </si>
  <si>
    <t>내재변동성의 해석</t>
    <phoneticPr fontId="2" type="noConversion"/>
  </si>
  <si>
    <t>다만 장기적으로 정규분포상에서의 확률 에지가 없음 (계속 수행시 기대값이 RF를 밑돌게 된다는 의미)</t>
    <phoneticPr fontId="2" type="noConversion"/>
  </si>
  <si>
    <t>중요한건 점 값보다 경향성</t>
    <phoneticPr fontId="2" type="noConversion"/>
  </si>
  <si>
    <t>그럼에도 불구하고 특정 시점의 표준편차가 추정치로서 의미있는 이유 일부는 Clustering 경향성 때문</t>
    <phoneticPr fontId="2" type="noConversion"/>
  </si>
  <si>
    <t>2. 볼린저밴드 일중매매 전략</t>
    <phoneticPr fontId="2" type="noConversion"/>
  </si>
  <si>
    <t>볼린저밴드 일중 매매</t>
  </si>
  <si>
    <t>기본 10분봉</t>
  </si>
  <si>
    <t>참고 30분봉 / 일봉 / 10분 스토캐스틱 533 / 10분 RSI 14</t>
  </si>
  <si>
    <t>당일 영향을 미칠 대내외 이슈 없다는 가정</t>
  </si>
  <si>
    <t>편의상 정방향을 하락방향 / 역방향을 상방반등 으로 기술하겠음 (거꾸로 생각해도 똑같음)</t>
  </si>
  <si>
    <t>국면별 연출</t>
  </si>
  <si>
    <t>볼린저 이미 좁아져있는 상황</t>
  </si>
  <si>
    <t>좁아진 볼린저가 벌어지기 시작하는 상황</t>
  </si>
  <si>
    <t>볼린저 이미 벌어져있는 상황</t>
  </si>
  <si>
    <t>벌어진 볼린저가 좁아들고 있는 상황</t>
  </si>
  <si>
    <t>1. 이미 좁아져있는 상황</t>
  </si>
  <si>
    <t>2. 좁아진 볼린저가 벌어지는 상황</t>
  </si>
  <si>
    <t xml:space="preserve">1) 막 벌어지는 상황이므로 추가 하락 가능성 높음. </t>
  </si>
  <si>
    <t>3. 이미 벌어져있는 상황</t>
  </si>
  <si>
    <t>1) 주가가 전일 볼린저 벌려놓은 방향과 정방향</t>
  </si>
  <si>
    <t>주가가 볼린저 안에서 시작~연출시</t>
  </si>
  <si>
    <t>주가가 볼린저를 "급하게" 하락이탈시 "추세 마지막으로 보고" 사후적/역발상 매매</t>
  </si>
  <si>
    <t>일중 동 방향 끝물 본걸로 판단하여 주요 이평선 (20평) 까지 보유</t>
  </si>
  <si>
    <t>주가가 볼린저 밖에서 시작 ~ 연출시</t>
  </si>
  <si>
    <t>오전중 방향성 연출되는 동안은 매매 금지</t>
  </si>
  <si>
    <t>소강상태로 이어지면서 주가가 볼린저밴드 안으로 들어오는 시점에 역발상 매매</t>
  </si>
  <si>
    <t>주요 이평선 까지 보유</t>
  </si>
  <si>
    <t>2) 주가가 볼린저 벌려놓은 방향과 역방향</t>
  </si>
  <si>
    <t>주가 급 되돌림으로 볼린저 역방향 상</t>
  </si>
  <si>
    <t>4. 벌어진 볼린저가 좁아들고 있는 상황</t>
  </si>
  <si>
    <t>1) 볼린저 상/하단 터치시 추가적으로 좁아들려는 성질에 따라 레인지 유지성 역발상 매매</t>
  </si>
  <si>
    <t>3. 현재 Volscore 수준에 따라 포지션 Dynamic Sizing 하는 전략의 Backtest =&gt; 어떻게 해야 제일 Optimal 한가?</t>
    <phoneticPr fontId="2" type="noConversion"/>
  </si>
  <si>
    <t>4. 현재 확보된 데이터 좀 더 효율적으로 사용할 방법 강구</t>
    <phoneticPr fontId="2" type="noConversion"/>
  </si>
  <si>
    <t>Skewness : ATM 금액 대비 금액 기준으로 -&gt; 해당 시점의 옵션가격 역산해야…?</t>
    <phoneticPr fontId="2" type="noConversion"/>
  </si>
  <si>
    <t>1. 콘돌 대신 버터플라이 매도</t>
    <phoneticPr fontId="2" type="noConversion"/>
  </si>
  <si>
    <t>-&gt; 해본 결과 수수료 및 체결이 존나게 안 되서 거래비용 오지게 쌓임</t>
    <phoneticPr fontId="2" type="noConversion"/>
  </si>
  <si>
    <t>2. 테슬라 전략 : 거의 만기 근접해서 손익 나오는 전략 -&gt; 계속 기달려야함</t>
    <phoneticPr fontId="2" type="noConversion"/>
  </si>
  <si>
    <t>-&gt; 볼 낮을때는 그래도 화~수요일 청산 가능하나 볼 높은 상황에서는 영락없이 만기 정산플레이</t>
    <phoneticPr fontId="2" type="noConversion"/>
  </si>
  <si>
    <t>-&gt; 순수하게 만기날 가운데 비워놓고 위나 아래 소폭 움직이길 바라는 전략임</t>
    <phoneticPr fontId="2" type="noConversion"/>
  </si>
  <si>
    <t>3. 제한된 방향성 버터플라이</t>
    <phoneticPr fontId="2" type="noConversion"/>
  </si>
  <si>
    <r>
      <t xml:space="preserve">-&gt; 볼 낮을수록 싸고 / 넓힐수록 싸짐 : 볼 낮은 국면에서 중간 청산 목적의 값싼 매수 느낌으로 </t>
    </r>
    <r>
      <rPr>
        <b/>
        <u/>
        <sz val="11"/>
        <color rgb="FFFF0000"/>
        <rFont val="맑은 고딕"/>
        <family val="3"/>
        <charset val="129"/>
        <scheme val="minor"/>
      </rPr>
      <t>데빗 스프레드보다 싸게 구축 가능 (외가수익을 아예 손실로 버려버리는 만큼 쌈)</t>
    </r>
    <phoneticPr fontId="2" type="noConversion"/>
  </si>
  <si>
    <t>4. 크리스마스 트리 스프레드</t>
    <phoneticPr fontId="2" type="noConversion"/>
  </si>
  <si>
    <t>-&gt; Skew 가 뚜렷할 때 더 외가매도 수량 늘려서 Skew Trade 목적의 버터플라이 대용으로 사용 가능할 것으로 생각</t>
    <phoneticPr fontId="2" type="noConversion"/>
  </si>
  <si>
    <t>-&gt; 버터플라이에서 레인지 늘리는 대신 더 외가격 매도 (5매수 / 10매도 x3 / 12.5매수 x2)</t>
    <phoneticPr fontId="2" type="noConversion"/>
  </si>
  <si>
    <t>-&gt; 제한된 헤지용도로도 사용 가능</t>
    <phoneticPr fontId="2" type="noConversion"/>
  </si>
  <si>
    <t>자매품으로 콘돌도 있음</t>
    <phoneticPr fontId="2" type="noConversion"/>
  </si>
  <si>
    <t>-&gt; 좀 더 비싸고 / 좀 더 손익구조가 뚜렷하고 / 옵션 4개로 하므로 거래비용 더 비싸고 귀찮은 단점이 있음</t>
    <phoneticPr fontId="2" type="noConversion"/>
  </si>
  <si>
    <t>좀더 양매수틱하게 중간청산을 노린다면 콘돌로 구축 가능</t>
    <phoneticPr fontId="2" type="noConversion"/>
  </si>
  <si>
    <t>다만 옵션을 8개로 해야 하므로 거래비용 생각하면 거의 비현실적…</t>
    <phoneticPr fontId="2" type="noConversion"/>
  </si>
  <si>
    <t>이런건 베가 숏 전략이므로 변동성 높을때는 거의 손익구조 안 나옴 -&gt; 하지 말 것</t>
    <phoneticPr fontId="2" type="noConversion"/>
  </si>
  <si>
    <t>1. BWB를 크레딧 스프레드라고 취급하면</t>
  </si>
  <si>
    <t>buy into weakness : 정방향으로 신규 구축 (반등락 기대)</t>
  </si>
  <si>
    <t>buy into weakness 2 : 이미 구축되있는 역방향의 크레딧 스프레드만 청산 (재반등락 기대)</t>
  </si>
  <si>
    <t>2. 가치없는 credit spread 익절 -&gt; 약간 프리 포기하더라도 급반등/락시 공짜 롱포지션</t>
  </si>
  <si>
    <t xml:space="preserve">3. ITM 데빗 스프레드 익절 -&gt; 이미 데빗에서 먹을건 다 먹었으므로... 크레딧 스프레드만 남기는 mgmt  </t>
  </si>
  <si>
    <t>1. GBM 기반 몬테카를로 주가패스 (일주일 or 한달짜리) 10000개 하나 만들되</t>
  </si>
  <si>
    <t>추정 일 변동성 넣어서 실시</t>
  </si>
  <si>
    <t>=&gt; 현재 수준의 옵션 IV 에서 특정 전략 구현시 할만한지 Edge 판단의 기준</t>
  </si>
  <si>
    <t>=&gt; 옵션 내재변동성 경로는 따로 뿌리기 힘드므로 일단은 기간 내내 변동성 일정 유지 가정</t>
  </si>
  <si>
    <t>1-2) 한술 더 떠서, 주가의 autocorrelation (=낙폭과대에 따른 반등 or 모멘텀) 현상 고려하여 진입하는 특정 시점에 낙폭과대거나 한 경우 drift 항도 일부 반영하여 모델링</t>
  </si>
  <si>
    <t>------------</t>
  </si>
  <si>
    <t>변동성 관련 적용</t>
  </si>
  <si>
    <t>2. 단순하게 VIX지수랑 추정 변동성이랑 비교해서 구리면 전반적으로 매도 별로라는 판단할수 있음.</t>
  </si>
  <si>
    <t>2번에서 이어서</t>
  </si>
  <si>
    <t>3. 디테일하게, 행사가별로 지금 IV 말고 시장 추정 변동성 실현변동성 (행사가 전반에 걸쳐 동일) 넣어서 가격이랑 지금 가격이랑 비교</t>
  </si>
  <si>
    <t>=&gt; Variance Premium</t>
  </si>
  <si>
    <t>=&gt; 제일 높은놈이 제일 숏칠만 / 제일 낮은놈이 매수할만</t>
  </si>
  <si>
    <t>-&gt; Strike Price choice 에 보조로 사용</t>
  </si>
  <si>
    <t>4. skewness 도 측정</t>
  </si>
  <si>
    <t>1) 과거 skewness data &gt; 현재 있음 다만 가공 필요</t>
  </si>
  <si>
    <t>2) 현재 skewness 측정</t>
  </si>
  <si>
    <t>3) 적정 수준의 skewness 그어놓기</t>
  </si>
  <si>
    <t>+</t>
  </si>
  <si>
    <t>5. drift BSM 모델링도 옆에다가 실시 =&gt; 실제 주가 오른다고 치면 저건 얼마여야 하는가?</t>
  </si>
  <si>
    <t>5. 책에서 적용할만한 내용들</t>
    <phoneticPr fontId="2" type="noConversion"/>
  </si>
  <si>
    <t>5. 숏감마 롱세타 전략 헤지</t>
    <phoneticPr fontId="2" type="noConversion"/>
  </si>
  <si>
    <t>콜쪽</t>
    <phoneticPr fontId="2" type="noConversion"/>
  </si>
  <si>
    <t>카이트 스프레드 vs 콜 캘린더 스프레드</t>
    <phoneticPr fontId="2" type="noConversion"/>
  </si>
  <si>
    <t>차이</t>
  </si>
  <si>
    <t>1) 갭으로 반락시 캘린더가 더 터짐 (다만 헤지 유지하고있었다는 가정 하 갭으로 -7pt 수준은 터져야 캘린더가 더 터지는 정도로 거의 차이 없음)</t>
  </si>
  <si>
    <t xml:space="preserve">2) 만기 당일날 (목요일) 반락시 캘린더는 월물 콜가격 유지하지만 kite 의 내가콜은 싹다 녹아버림 </t>
  </si>
  <si>
    <t>3) 거꾸로 목요일 추가 상승시에는 kite 가 성과 더 좋음</t>
  </si>
  <si>
    <t>2) 3)은 irrelevant 한게 수요일날 쇼부 안나면 엥간하면 나올 요량이므로 어짜피 만기날의 performance 비교는 의미 없음</t>
    <phoneticPr fontId="2" type="noConversion"/>
  </si>
  <si>
    <t>풋 레이쇼 vs 풋 캘린더 / 1행사 다이아고날</t>
    <phoneticPr fontId="2" type="noConversion"/>
  </si>
  <si>
    <t>대각스프레드가 더 비쌈</t>
    <phoneticPr fontId="2" type="noConversion"/>
  </si>
  <si>
    <t>델타 기준 : 델타가 어디에 있으면 어떻게(=델타중립 등) 조정 -&gt; 델타 N값 이상으로 안 넘어가게 조정</t>
    <phoneticPr fontId="2" type="noConversion"/>
  </si>
  <si>
    <t>6) 중간 조정 / 헤지: 익손절과는 별개</t>
    <phoneticPr fontId="2" type="noConversion"/>
  </si>
  <si>
    <t>1) 정방향 양델타 조정 : 선물, BWB, 캘린더 매수 등으로 양델타 증가</t>
    <phoneticPr fontId="2" type="noConversion"/>
  </si>
  <si>
    <t>2) 역방향 양델타 조정 : 반대포지션 매도 등으로 양델타 증가</t>
    <phoneticPr fontId="2" type="noConversion"/>
  </si>
  <si>
    <t>2) 음델타 조정 : 일부 포지션 손절후 Farther out 조정으로 델타 감소</t>
    <phoneticPr fontId="2" type="noConversion"/>
  </si>
  <si>
    <t>1) GBM 몬테카를로에 옵션가격 입히는 툴 (python)</t>
  </si>
  <si>
    <t xml:space="preserve"> - GBM parameter drift 는 이자율 써도 되지만 특정 주가국면에서의 반등 가능성 등 고려해서 임의로 넣어볼수도 있음 (drift process)</t>
  </si>
  <si>
    <t xml:space="preserve"> - 나중에 ML로 국면별 drift 구해서 모델에 feed 해볼만?</t>
  </si>
  <si>
    <t>6. 버터플라이 Variation 심화</t>
    <phoneticPr fontId="2" type="noConversion"/>
  </si>
  <si>
    <t>Entry</t>
    <phoneticPr fontId="2" type="noConversion"/>
  </si>
  <si>
    <t>1. 주중 휴무일</t>
    <phoneticPr fontId="2" type="noConversion"/>
  </si>
  <si>
    <t>2. 볼 25 이상 매우 높은 경우</t>
    <phoneticPr fontId="2" type="noConversion"/>
  </si>
  <si>
    <t>4. 델타 10 언저리</t>
    <phoneticPr fontId="2" type="noConversion"/>
  </si>
  <si>
    <t>목 / 금 나눠서 진입(특정일 쏠림 방지)</t>
    <phoneticPr fontId="2" type="noConversion"/>
  </si>
  <si>
    <r>
      <rPr>
        <u/>
        <sz val="11"/>
        <rFont val="맑은 고딕"/>
        <family val="3"/>
        <charset val="129"/>
        <scheme val="minor"/>
      </rPr>
      <t xml:space="preserve">1. 디폴트) 하루 SD의 x1.5 / 하루 경과 / 변동성 +2% </t>
    </r>
    <r>
      <rPr>
        <sz val="11"/>
        <rFont val="맑은 고딕"/>
        <family val="3"/>
        <charset val="129"/>
        <scheme val="minor"/>
      </rPr>
      <t>터질때 계좌의 -3% 손실 나는 수량 (IC Entry 계산)</t>
    </r>
    <phoneticPr fontId="2" type="noConversion"/>
  </si>
  <si>
    <t>2) 현재 평가손익이 처음 target 수익의 -100% 시 청산 : 현재 평가손익 기준</t>
    <phoneticPr fontId="2" type="noConversion"/>
  </si>
  <si>
    <t>3) 매도행사가 치면 Hard Stop =&gt; Last Resort 역할</t>
    <phoneticPr fontId="2" type="noConversion"/>
  </si>
  <si>
    <t>2) (수요일) 그냥 Exit -&gt; 수요일날 익절 못하는 상황이면 십중팔구 몰려있는 상황임. 그냥 Exit</t>
    <phoneticPr fontId="2" type="noConversion"/>
  </si>
  <si>
    <t>1) 누적손익이 처음 target 수익의 -50% 시 청산 : 헤지손익 포함해서 생각</t>
    <phoneticPr fontId="2" type="noConversion"/>
  </si>
  <si>
    <t>1) 누적손익이 처음 target 수익의 50%</t>
    <phoneticPr fontId="2" type="noConversion"/>
  </si>
  <si>
    <t>STOP LOSS</t>
    <phoneticPr fontId="2" type="noConversion"/>
  </si>
  <si>
    <t>□ 언제 하냐?</t>
    <phoneticPr fontId="2" type="noConversion"/>
  </si>
  <si>
    <t>□ 언제 안 하냐?</t>
    <phoneticPr fontId="2" type="noConversion"/>
  </si>
  <si>
    <t>일단 항상</t>
    <phoneticPr fontId="2" type="noConversion"/>
  </si>
  <si>
    <t>□  얼마나/몇 개나?</t>
    <phoneticPr fontId="2" type="noConversion"/>
  </si>
  <si>
    <t>□  어떤 행사가?</t>
    <phoneticPr fontId="2" type="noConversion"/>
  </si>
  <si>
    <t>□ 어떻게?</t>
    <phoneticPr fontId="2" type="noConversion"/>
  </si>
  <si>
    <r>
      <t xml:space="preserve">1. 연율화된 </t>
    </r>
    <r>
      <rPr>
        <u/>
        <sz val="11"/>
        <color theme="1"/>
        <rFont val="맑은 고딕"/>
        <family val="3"/>
        <charset val="129"/>
        <scheme val="minor"/>
      </rPr>
      <t xml:space="preserve">일주일 실현변동성 1SD </t>
    </r>
    <r>
      <rPr>
        <sz val="11"/>
        <color theme="1"/>
        <rFont val="맑은 고딕"/>
        <family val="3"/>
        <charset val="129"/>
        <scheme val="minor"/>
      </rPr>
      <t>vs 진입하는 옵션의 내재변동성 비교하여 내재변동성 &gt; 실현변동성인 행사가들만 Sort</t>
    </r>
    <phoneticPr fontId="2" type="noConversion"/>
  </si>
  <si>
    <r>
      <t xml:space="preserve">2. </t>
    </r>
    <r>
      <rPr>
        <u/>
        <sz val="11"/>
        <color theme="1"/>
        <rFont val="맑은 고딕"/>
        <family val="3"/>
        <charset val="129"/>
        <scheme val="minor"/>
      </rPr>
      <t xml:space="preserve">일주일 고저값 기준 실현변동성 값 1SD </t>
    </r>
    <r>
      <rPr>
        <sz val="11"/>
        <color theme="1"/>
        <rFont val="맑은 고딕"/>
        <family val="3"/>
        <charset val="129"/>
        <scheme val="minor"/>
      </rPr>
      <t>자체를 upper / lower bound 로 설정</t>
    </r>
    <phoneticPr fontId="2" type="noConversion"/>
  </si>
  <si>
    <t>IVR 기준 20% 미만일때</t>
    <phoneticPr fontId="2" type="noConversion"/>
  </si>
  <si>
    <t>2행사가 아래 Naked 매수 / 비율은 10 : 1</t>
    <phoneticPr fontId="2" type="noConversion"/>
  </si>
  <si>
    <t>1행사가 아래 매수 / 비율은 10 : 4</t>
    <phoneticPr fontId="2" type="noConversion"/>
  </si>
  <si>
    <t>나머지 80% 상황</t>
    <phoneticPr fontId="2" type="noConversion"/>
  </si>
  <si>
    <t>전략정리</t>
    <phoneticPr fontId="2" type="noConversion"/>
  </si>
  <si>
    <t>프리미엄</t>
    <phoneticPr fontId="2" type="noConversion"/>
  </si>
  <si>
    <t>단방향</t>
    <phoneticPr fontId="2" type="noConversion"/>
  </si>
  <si>
    <t>차월물 Double BWB</t>
    <phoneticPr fontId="2" type="noConversion"/>
  </si>
  <si>
    <t xml:space="preserve">근월물 Double BWB </t>
    <phoneticPr fontId="2" type="noConversion"/>
  </si>
  <si>
    <t>데빗 스프레드</t>
    <phoneticPr fontId="2" type="noConversion"/>
  </si>
  <si>
    <t>주물 BWB</t>
    <phoneticPr fontId="2" type="noConversion"/>
  </si>
  <si>
    <t>주물 버터플라이</t>
    <phoneticPr fontId="2" type="noConversion"/>
  </si>
  <si>
    <t>rhino</t>
    <phoneticPr fontId="2" type="noConversion"/>
  </si>
  <si>
    <t>1. 약간 음델타로</t>
    <phoneticPr fontId="2" type="noConversion"/>
  </si>
  <si>
    <t>2. 바나체크</t>
    <phoneticPr fontId="2" type="noConversion"/>
  </si>
  <si>
    <t>3. PCS / PDS 로 나눠서 생각 : 특정 스프레드 조기 청산 등</t>
    <phoneticPr fontId="2" type="noConversion"/>
  </si>
  <si>
    <t>4. 현재주가에서 negative theta 인 순간 청산</t>
    <phoneticPr fontId="2" type="noConversion"/>
  </si>
  <si>
    <t>사이클</t>
    <phoneticPr fontId="2" type="noConversion"/>
  </si>
  <si>
    <t>77-49 : takeoff / 3주에 걸쳐서 천천히 포지션 구축(어짜피 프리미엄 비슷)</t>
    <phoneticPr fontId="2" type="noConversion"/>
  </si>
  <si>
    <t>49-28 : cruising / 포지션 청산 없이 유지 / 헤지하면서 holding</t>
    <phoneticPr fontId="2" type="noConversion"/>
  </si>
  <si>
    <t>28- : descent : 상황 봐가면서 청산</t>
    <phoneticPr fontId="2" type="noConversion"/>
  </si>
  <si>
    <t>관리방법</t>
    <phoneticPr fontId="2" type="noConversion"/>
  </si>
  <si>
    <t>1) 세타기준 관리 : 세타 특정 수준으로 그어놓고 넘어가면 청산 등…</t>
    <phoneticPr fontId="2" type="noConversion"/>
  </si>
  <si>
    <t>IV 낮을수록 cycle 이 길어져야함</t>
    <phoneticPr fontId="2" type="noConversion"/>
  </si>
  <si>
    <t>high iv 일수록 유리 / low iv일수록 불리</t>
    <phoneticPr fontId="2" type="noConversion"/>
  </si>
  <si>
    <t>otm으로 할수록</t>
    <phoneticPr fontId="2" type="noConversion"/>
  </si>
  <si>
    <t>1) 베가 감소</t>
    <phoneticPr fontId="2" type="noConversion"/>
  </si>
  <si>
    <t>2) 값이 쌈 &gt; 상승장인 경우 등가로 하나 외가로 하나 똑같은데 그때 비용 축소</t>
    <phoneticPr fontId="2" type="noConversion"/>
  </si>
  <si>
    <t>3) 버퍼 확보 &gt; 하락장인 경우 밑에 밀어놓을수록 버퍼 확보</t>
    <phoneticPr fontId="2" type="noConversion"/>
  </si>
  <si>
    <t>결국 상승이나 하락이나 OTM으로 하는게 유리함</t>
    <phoneticPr fontId="2" type="noConversion"/>
  </si>
  <si>
    <t>addon</t>
    <phoneticPr fontId="2" type="noConversion"/>
  </si>
  <si>
    <t>otm 으로 하면 버퍼가 조금 있으므로</t>
    <phoneticPr fontId="2" type="noConversion"/>
  </si>
  <si>
    <t>1) pcs pds 비율 1.2:1까지 늘림</t>
    <phoneticPr fontId="2" type="noConversion"/>
  </si>
  <si>
    <t>2) bwb 구조에 콘돌 더하기</t>
    <phoneticPr fontId="2" type="noConversion"/>
  </si>
  <si>
    <t>3) 상황 봐서 콜 네이키드 매도 등</t>
    <phoneticPr fontId="2" type="noConversion"/>
  </si>
  <si>
    <t>크레딧 추가 확보</t>
    <phoneticPr fontId="2" type="noConversion"/>
  </si>
  <si>
    <t>iv 오를수록 &gt; 거리 넓혀라 (7.5/10 &gt; 10/12.5)</t>
    <phoneticPr fontId="2" type="noConversion"/>
  </si>
  <si>
    <t>iv 내릴수록 &gt; 거리 좁혀라</t>
    <phoneticPr fontId="2" type="noConversion"/>
  </si>
  <si>
    <t>&gt;&gt; 이건 status 가 중요한게 아니라 매한가지로 추세가 중요하다는게 내 의견 --&gt; 내 모듈에서 변동성 수준 말고 추세그래프 참조해서 판단하기</t>
    <phoneticPr fontId="2" type="noConversion"/>
  </si>
  <si>
    <t>iv에 따른 행사가 조정</t>
    <phoneticPr fontId="2" type="noConversion"/>
  </si>
  <si>
    <t>스큐에 대한 단상</t>
    <phoneticPr fontId="2" type="noConversion"/>
  </si>
  <si>
    <t>1. bwb 자체는 skew negative 전략임 : 포지션 구축 후 skew 확대시 손실</t>
    <phoneticPr fontId="2" type="noConversion"/>
  </si>
  <si>
    <t>2. 콜포지션 우려 : 콜은 skew가 등가에서 오히려 높으므로 제일 낮은 skew 사고 팔고 하는 식으로 bwb 기민하게 구축 필요</t>
    <phoneticPr fontId="2" type="noConversion"/>
  </si>
  <si>
    <t>상방헤지</t>
    <phoneticPr fontId="2" type="noConversion"/>
  </si>
  <si>
    <t>1. 콜 캘린더로 롱세타 영역 만들어 주기</t>
    <phoneticPr fontId="2" type="noConversion"/>
  </si>
  <si>
    <t>&gt; 캘린더 활용하려면 시장 IV 커브가 flat - backwardation 이어야 유리. 콘탱고면 불리</t>
    <phoneticPr fontId="2" type="noConversion"/>
  </si>
  <si>
    <t>&gt; 위에 스큐랑 합쳐지면 괜히 더 터질수도 있음</t>
    <phoneticPr fontId="2" type="noConversion"/>
  </si>
  <si>
    <t>2. 특정 영역 이상에서는 아예 헤지 포기하고 포지션 축소</t>
    <phoneticPr fontId="2" type="noConversion"/>
  </si>
  <si>
    <t>3. roll 고려 &gt; but 무작정 크레딧전략이 아니므로 시간이 한참 흐른 상황에서 roll 하려면 net debit 되있을수도 있음</t>
    <phoneticPr fontId="2" type="noConversion"/>
  </si>
  <si>
    <t xml:space="preserve">하방헤지 &gt; "특정 영역" 정하기 </t>
    <phoneticPr fontId="2" type="noConversion"/>
  </si>
  <si>
    <t>&gt; 특정 영역 candidate</t>
    <phoneticPr fontId="2" type="noConversion"/>
  </si>
  <si>
    <t>1. 하방 BEP : 생각보다 많이 넓으므로 엥간치 떨어져도 반등 기대</t>
    <phoneticPr fontId="2" type="noConversion"/>
  </si>
  <si>
    <t>2. 매도행사가 : 참이 음에서 양수로 전환되는 지점임 &gt; 가만 냅두면 헤지만 더 해야됨</t>
    <phoneticPr fontId="2" type="noConversion"/>
  </si>
  <si>
    <t>&gt;&gt;</t>
    <phoneticPr fontId="2" type="noConversion"/>
  </si>
  <si>
    <t>&gt; afraid not of going otm and losing credit &gt; 결국 상방은 죄다 막혀있지만 하방은 잘못 걸리면 직살나게 뒤짐</t>
    <phoneticPr fontId="2" type="noConversion"/>
  </si>
  <si>
    <t>1. otm</t>
    <phoneticPr fontId="2" type="noConversion"/>
  </si>
  <si>
    <t>2. wing size 증가</t>
    <phoneticPr fontId="2" type="noConversion"/>
  </si>
  <si>
    <t>1. bwb 일부를 비대칭 풋 캘린더로 스위칭 (+10/-14 정도)</t>
    <phoneticPr fontId="2" type="noConversion"/>
  </si>
  <si>
    <t>&gt; pcs 일부를 콜매도 / ccs 로 스위칭</t>
    <phoneticPr fontId="2" type="noConversion"/>
  </si>
  <si>
    <t>1. 하방 리스크 일부 상방으로 전가시킴</t>
    <phoneticPr fontId="2" type="noConversion"/>
  </si>
  <si>
    <t>2. 베가헤지는 덤으로</t>
    <phoneticPr fontId="2" type="noConversion"/>
  </si>
  <si>
    <t>2. 베가는 그대로지만 변동성 상승의 위험을 콜로 전가 &gt; 실제 변동성 spike 시 콜풋영향이 다름</t>
    <phoneticPr fontId="2" type="noConversion"/>
  </si>
  <si>
    <t>베가리스크 헤지</t>
    <phoneticPr fontId="2" type="noConversion"/>
  </si>
  <si>
    <r>
      <t xml:space="preserve">1. 특정 영역까지는 선물 / </t>
    </r>
    <r>
      <rPr>
        <b/>
        <u/>
        <sz val="11"/>
        <color theme="1"/>
        <rFont val="맑은 고딕"/>
        <family val="3"/>
        <charset val="129"/>
        <scheme val="minor"/>
      </rPr>
      <t>외가풋 버터플라이</t>
    </r>
    <r>
      <rPr>
        <b/>
        <sz val="11"/>
        <color theme="1"/>
        <rFont val="맑은 고딕"/>
        <family val="3"/>
        <charset val="129"/>
        <scheme val="minor"/>
      </rPr>
      <t xml:space="preserve"> / 풋 캘린더 등으로 델타헤지</t>
    </r>
    <phoneticPr fontId="2" type="noConversion"/>
  </si>
  <si>
    <t>3. 외가매수를 더 보수적으로 분산 (7.5/12.5 -&gt; 7.5/10이랑 12.5에 분산 or 아예 10으로 조정)</t>
    <phoneticPr fontId="2" type="noConversion"/>
  </si>
  <si>
    <t>4. 시장iv 꼬라지 보고 베가리스크 헤지</t>
    <phoneticPr fontId="2" type="noConversion"/>
  </si>
  <si>
    <t>얼마나 otm?</t>
    <phoneticPr fontId="2" type="noConversion"/>
  </si>
  <si>
    <t>영상에서도 정해주지 않음 -&gt; stdev</t>
    <phoneticPr fontId="2" type="noConversion"/>
  </si>
  <si>
    <t>진입시의 하방리스크 제한 방법</t>
    <phoneticPr fontId="2" type="noConversion"/>
  </si>
  <si>
    <t>70(63)</t>
    <phoneticPr fontId="2" type="noConversion"/>
  </si>
  <si>
    <t>35(28)</t>
    <phoneticPr fontId="2" type="noConversion"/>
  </si>
  <si>
    <t>cycle #1</t>
    <phoneticPr fontId="2" type="noConversion"/>
  </si>
  <si>
    <t>cycle #2</t>
    <phoneticPr fontId="2" type="noConversion"/>
  </si>
  <si>
    <t>DBWB#1 {구축}</t>
    <phoneticPr fontId="2" type="noConversion"/>
  </si>
  <si>
    <t>DBWB#2 {구축}</t>
    <phoneticPr fontId="2" type="noConversion"/>
  </si>
  <si>
    <t>Rhino#1 {운용 ~ 청산}</t>
    <phoneticPr fontId="2" type="noConversion"/>
  </si>
  <si>
    <t>Rhino#2 {구축}</t>
    <phoneticPr fontId="2" type="noConversion"/>
  </si>
  <si>
    <t>DBWB#11 {운용}</t>
    <phoneticPr fontId="2" type="noConversion"/>
  </si>
  <si>
    <t>DBWB#11 {청산}</t>
    <phoneticPr fontId="2" type="noConversion"/>
  </si>
  <si>
    <t>취사선택전략#1</t>
    <phoneticPr fontId="2" type="noConversion"/>
  </si>
  <si>
    <t>Rhino#2 {운용}</t>
    <phoneticPr fontId="2" type="noConversion"/>
  </si>
  <si>
    <t>DBWB#2 {수정}</t>
    <phoneticPr fontId="2" type="noConversion"/>
  </si>
  <si>
    <t>OTM Butterfly / Calendar</t>
    <phoneticPr fontId="2" type="noConversion"/>
  </si>
  <si>
    <t>ATM Iron Butterfly {35 ~ 14}</t>
    <phoneticPr fontId="2" type="noConversion"/>
  </si>
  <si>
    <t>1)</t>
    <phoneticPr fontId="2" type="noConversion"/>
  </si>
  <si>
    <t>2)</t>
    <phoneticPr fontId="2" type="noConversion"/>
  </si>
  <si>
    <t>3)</t>
    <phoneticPr fontId="2" type="noConversion"/>
  </si>
  <si>
    <t>4)</t>
    <phoneticPr fontId="2" type="noConversion"/>
  </si>
  <si>
    <t>5)</t>
    <phoneticPr fontId="2" type="noConversion"/>
  </si>
  <si>
    <t>6)</t>
    <phoneticPr fontId="2" type="noConversion"/>
  </si>
  <si>
    <t>위클리</t>
    <phoneticPr fontId="2" type="noConversion"/>
  </si>
  <si>
    <t>Debit {35 ~ 7}</t>
    <phoneticPr fontId="2" type="noConversion"/>
  </si>
  <si>
    <t>Cyclical System_Monthly</t>
    <phoneticPr fontId="2" type="noConversion"/>
  </si>
  <si>
    <t>BWB (7.5/10)</t>
    <phoneticPr fontId="2" type="noConversion"/>
  </si>
  <si>
    <t>Rhino#1 {구축} * Asym Calendar 일부 대체</t>
    <phoneticPr fontId="2" type="noConversion"/>
  </si>
  <si>
    <t>Rhino#1 {유지}</t>
    <phoneticPr fontId="2" type="noConversion"/>
  </si>
  <si>
    <t>DBWB#11 {수정, 유지}</t>
    <phoneticPr fontId="2" type="noConversion"/>
  </si>
  <si>
    <t>주물 Debit</t>
    <phoneticPr fontId="2" type="noConversion"/>
  </si>
  <si>
    <t>주물 Condor</t>
    <phoneticPr fontId="2" type="noConversion"/>
  </si>
  <si>
    <t>파생아저씨 책 참고
(스토캐스틱 기반)</t>
    <phoneticPr fontId="2" type="noConversion"/>
  </si>
  <si>
    <t>차월물(70~49)</t>
    <phoneticPr fontId="2" type="noConversion"/>
  </si>
  <si>
    <t>근월물(35~)</t>
    <phoneticPr fontId="2" type="noConversion"/>
  </si>
  <si>
    <t>주간(7~)</t>
    <phoneticPr fontId="2" type="noConversion"/>
  </si>
  <si>
    <t>일간(0)</t>
    <phoneticPr fontId="2" type="noConversion"/>
  </si>
  <si>
    <t>위에 배치되어 있을수록 Hardcore purpose-specific</t>
    <phoneticPr fontId="2" type="noConversion"/>
  </si>
  <si>
    <t>델타</t>
    <phoneticPr fontId="2" type="noConversion"/>
  </si>
  <si>
    <t>베가</t>
    <phoneticPr fontId="2" type="noConversion"/>
  </si>
  <si>
    <t>양쪽에 BWB 세워놓고 가운데도 먹겠다고 버터플라이 올리는 전략 vs 그냥 콘돌</t>
    <phoneticPr fontId="2" type="noConversion"/>
  </si>
  <si>
    <t>&gt; 통째로 보면 실익 없음 but 버터플라이는 시간차별로 따로 관리 (가운데 익절 후 원웨이 런으로 특정 방향 수익도 같이)</t>
    <phoneticPr fontId="2" type="noConversion"/>
  </si>
  <si>
    <t>Plain BWB (5/7.5) -&gt; 약~중형 방향성</t>
    <phoneticPr fontId="2" type="noConversion"/>
  </si>
  <si>
    <t>대칭 버터플라이 (5/5) -&gt; 중형 방향성</t>
    <phoneticPr fontId="2" type="noConversion"/>
  </si>
  <si>
    <t>데빗 (+5) 스프레드 -&gt; 강형 방향성</t>
    <phoneticPr fontId="2" type="noConversion"/>
  </si>
  <si>
    <t>월물 111 -&gt; 약형 방향성</t>
    <phoneticPr fontId="2" type="noConversion"/>
  </si>
  <si>
    <t>근월물 매수 차월물 매도 110.7 -&gt; 매우 약형 방향성</t>
    <phoneticPr fontId="2" type="noConversion"/>
  </si>
  <si>
    <t>강형</t>
    <phoneticPr fontId="2" type="noConversion"/>
  </si>
  <si>
    <t>근월물 111</t>
    <phoneticPr fontId="2" type="noConversion"/>
  </si>
  <si>
    <t>중형</t>
    <phoneticPr fontId="2" type="noConversion"/>
  </si>
  <si>
    <t>약형</t>
    <phoneticPr fontId="2" type="noConversion"/>
  </si>
  <si>
    <t>근월물 BWB {7.5/10}</t>
    <phoneticPr fontId="2" type="noConversion"/>
  </si>
  <si>
    <t>근월물 OTM 캘린더 / 대각스프레드</t>
    <phoneticPr fontId="2" type="noConversion"/>
  </si>
  <si>
    <t>근월물 OTM 버터플라이</t>
    <phoneticPr fontId="2" type="noConversion"/>
  </si>
  <si>
    <t>월물 데빗 스프레드 {+5}</t>
    <phoneticPr fontId="2" type="noConversion"/>
  </si>
  <si>
    <t>변동성 익스포져는 별도 표기</t>
    <phoneticPr fontId="2" type="noConversion"/>
  </si>
  <si>
    <t>프리미엄
(세타)</t>
    <phoneticPr fontId="2" type="noConversion"/>
  </si>
  <si>
    <t>양방향
(델타)</t>
    <phoneticPr fontId="2" type="noConversion"/>
  </si>
  <si>
    <t>단방향
(델타)</t>
    <phoneticPr fontId="2" type="noConversion"/>
  </si>
  <si>
    <t>차월물 ATM Butterfly {숏베가)</t>
    <phoneticPr fontId="2" type="noConversion"/>
  </si>
  <si>
    <t>근월물 ATM Butterfly (숏베가)</t>
    <phoneticPr fontId="2" type="noConversion"/>
  </si>
  <si>
    <t>근월물 IC (숏베가)</t>
    <phoneticPr fontId="2" type="noConversion"/>
  </si>
  <si>
    <t>주물 아이언 콘돌 (숏베가)</t>
    <phoneticPr fontId="2" type="noConversion"/>
  </si>
  <si>
    <t>주물 캘린더 (숏베가)</t>
    <phoneticPr fontId="2" type="noConversion"/>
  </si>
  <si>
    <t>0DTE 버터플라이 (숏베가)</t>
    <phoneticPr fontId="2" type="noConversion"/>
  </si>
  <si>
    <t>0DTE MEIC (숏베가)</t>
    <phoneticPr fontId="2" type="noConversion"/>
  </si>
  <si>
    <t>□ 얼마나/몇 개나?</t>
    <phoneticPr fontId="2" type="noConversion"/>
  </si>
  <si>
    <t>IV Quartile</t>
    <phoneticPr fontId="2" type="noConversion"/>
  </si>
  <si>
    <t>세타</t>
    <phoneticPr fontId="2" type="noConversion"/>
  </si>
  <si>
    <t>최소 2 이상 유지</t>
    <phoneticPr fontId="2" type="noConversion"/>
  </si>
  <si>
    <t>2 밑으로 떨어지는경우 적절한 세타전략으로 2로 증대 -&gt; 콘돌 / 캘린더 등</t>
    <phoneticPr fontId="2" type="noConversion"/>
  </si>
  <si>
    <t>1 초과하는 경우 헤지</t>
    <phoneticPr fontId="2" type="noConversion"/>
  </si>
  <si>
    <t>다만 초과분이 유리한 델타인 경우에는 방치 -&gt; 전략별로 Profile 항상 Check</t>
    <phoneticPr fontId="2" type="noConversion"/>
  </si>
  <si>
    <t>runaway 전략</t>
    <phoneticPr fontId="2" type="noConversion"/>
  </si>
  <si>
    <t>&gt; 14일까지 주가 계속 오르면 손실 없이 청산</t>
    <phoneticPr fontId="2" type="noConversion"/>
  </si>
  <si>
    <t>&gt; 떨어지면 델타헤지하면서 개기면서 최대수익구간으로 매칭</t>
    <phoneticPr fontId="2" type="noConversion"/>
  </si>
  <si>
    <t>&gt; 너무 떨어질 구간에서 하면 안 됨 (어느정도 하락한 다음에 살짝 추가 하락 기대될때 해볼만)</t>
    <phoneticPr fontId="2" type="noConversion"/>
  </si>
  <si>
    <t>근월물 BWB</t>
    <phoneticPr fontId="2" type="noConversion"/>
  </si>
  <si>
    <t>차월매수 + 근월매도 -&gt; 1) 유사 대각스프레드로 합성 가능 / 2) 위험</t>
    <phoneticPr fontId="2" type="noConversion"/>
  </si>
  <si>
    <t>차월 : 프리미엄 전략</t>
    <phoneticPr fontId="2" type="noConversion"/>
  </si>
  <si>
    <t>근월 : 고비용 일방향성 전략</t>
    <phoneticPr fontId="2" type="noConversion"/>
  </si>
  <si>
    <t>근월매수 + 차월매도 : 저비용 제한된 일방향</t>
    <phoneticPr fontId="2" type="noConversion"/>
  </si>
  <si>
    <t>5. Calendarize</t>
    <phoneticPr fontId="2" type="noConversion"/>
  </si>
  <si>
    <t>&gt; 너비는 적당히 넓게 유지</t>
    <phoneticPr fontId="2" type="noConversion"/>
  </si>
  <si>
    <t>예) 나는 주가가 적당히 빠지나 크게는 안 빠질 것으로 보고 / 내가 틀릴 확률이 낮고 만기 이전에 청산할 계획 / 좀 빠르게 이번달 안에 움직일 계획 / 손익버퍼를 많이 가져가고 싶다</t>
    <phoneticPr fontId="2" type="noConversion"/>
  </si>
  <si>
    <t>&gt; 행사가는 적당히 하향 조정</t>
    <phoneticPr fontId="2" type="noConversion"/>
  </si>
  <si>
    <t>&gt; 근월물로 구축</t>
    <phoneticPr fontId="2" type="noConversion"/>
  </si>
  <si>
    <t>&gt; 버터플라이보다 콘돌이나 111로 Switching</t>
    <phoneticPr fontId="2" type="noConversion"/>
  </si>
  <si>
    <t>버터플라이 -&gt; 전략 자체를 단순히 프리미엄 / 방향성으로 나눌 수 없음. 하기 5개 요소의 조합에 따라 다름</t>
    <phoneticPr fontId="2" type="noConversion"/>
  </si>
  <si>
    <t>1. 행사가 차이</t>
    <phoneticPr fontId="2" type="noConversion"/>
  </si>
  <si>
    <t>2. 전체 너비 차이</t>
    <phoneticPr fontId="2" type="noConversion"/>
  </si>
  <si>
    <t>3. 만기 차이</t>
    <phoneticPr fontId="2" type="noConversion"/>
  </si>
  <si>
    <t>7.5/12.5 =&gt; 300만원 / 하방에서 수익구간</t>
    <phoneticPr fontId="2" type="noConversion"/>
  </si>
  <si>
    <t>5/10 =&gt; 11만원 / 하방 손실 왕창 대가로 상방 버퍼 확보</t>
    <phoneticPr fontId="2" type="noConversion"/>
  </si>
  <si>
    <t>35일짜리 = &gt; 300만원 / 빠르게 만기손익구조 구간으로 접근</t>
    <phoneticPr fontId="2" type="noConversion"/>
  </si>
  <si>
    <t>70일짜리 =&gt; 140만원 / 지불비용이랑 상관없이 전 구간에서 느리게 프리미엄 확보</t>
    <phoneticPr fontId="2" type="noConversion"/>
  </si>
  <si>
    <t>등가에 붙인 -&gt; 400만원 /  거의 등가수준에서 세타 전략</t>
    <phoneticPr fontId="2" type="noConversion"/>
  </si>
  <si>
    <t>-5포인트 - &gt; 300만원</t>
    <phoneticPr fontId="2" type="noConversion"/>
  </si>
  <si>
    <t>-10포인트 : 200만원</t>
    <phoneticPr fontId="2" type="noConversion"/>
  </si>
  <si>
    <t>4. DS - CS 간격</t>
    <phoneticPr fontId="2" type="noConversion"/>
  </si>
  <si>
    <t>332-325-312 로 간격 X =&gt; 140만원 / 325 부근에서 수익 극대화 / 수익구간은 332~318</t>
    <phoneticPr fontId="2" type="noConversion"/>
  </si>
  <si>
    <t>콘돌 형태로 332-330-315-307 =&gt; 100만원 / 최대수익은 1200 / 수익구간이 332~313</t>
    <phoneticPr fontId="2" type="noConversion"/>
  </si>
  <si>
    <t>아예 111로 바꾸는 경우 =&gt; 100만원 / 최대수익은 1200 / 수익구간이 332 ~ 298</t>
    <phoneticPr fontId="2" type="noConversion"/>
  </si>
  <si>
    <t>근월-근월 =&gt; 300만원  / 28일 뒤 가장 명확한 방향성</t>
    <phoneticPr fontId="2" type="noConversion"/>
  </si>
  <si>
    <t>차월-차월 =&gt; 140만원 / 깊은 하방 빼고 전 구간에서 약간의 시간가치 수익</t>
    <phoneticPr fontId="2" type="noConversion"/>
  </si>
  <si>
    <t>근월매수 - 차월매도 =&gt; 명목 -70만원 (실제로는 200만원 수준) / 등가를 희생하고 양방향</t>
    <phoneticPr fontId="2" type="noConversion"/>
  </si>
  <si>
    <t>유효 베가</t>
    <phoneticPr fontId="2" type="noConversion"/>
  </si>
  <si>
    <t>2. 하방이 없거나 Symmetrical 하게 막혀있는 전략 (버터플라이 등) 에서 나오는 베가 제외</t>
    <phoneticPr fontId="2" type="noConversion"/>
  </si>
  <si>
    <t>1. 콜방향 숏베가는 전부 제외 (콜 + 변동성 조합 rule out 할 수는 없지만…)</t>
    <phoneticPr fontId="2" type="noConversion"/>
  </si>
  <si>
    <t>111#1</t>
  </si>
  <si>
    <t>111#1</t>
    <phoneticPr fontId="2" type="noConversion"/>
  </si>
  <si>
    <t>&gt; 포함되는 유효 베가는 Rhino / 하방 BWB 방향성 / 그 외 손실 비대칭으로 큰 숏베가 전략 (콘돌 등)</t>
    <phoneticPr fontId="2" type="noConversion"/>
  </si>
  <si>
    <t>예측 불가능한 위기대응책</t>
    <phoneticPr fontId="2" type="noConversion"/>
  </si>
  <si>
    <t>11-1</t>
    <phoneticPr fontId="2" type="noConversion"/>
  </si>
  <si>
    <t>근월물 11-차월물1</t>
    <phoneticPr fontId="2" type="noConversion"/>
  </si>
  <si>
    <t>월만기 위클리 관련</t>
    <phoneticPr fontId="2" type="noConversion"/>
  </si>
  <si>
    <t>1. 캘린더 대각스프레드 후 시간차에 따른 시간벌기성 방향성 전략</t>
    <phoneticPr fontId="2" type="noConversion"/>
  </si>
  <si>
    <t>어짜피 원웨이는 "언제 나오든" 멈추기 마련</t>
    <phoneticPr fontId="2" type="noConversion"/>
  </si>
  <si>
    <t>&gt; 이런 식으로 월요일날 목만기 332.5도 외가 / 차주 월만기 327.5로 구축</t>
    <phoneticPr fontId="2" type="noConversion"/>
  </si>
  <si>
    <t>&gt; 반대로 오르는 경우</t>
    <phoneticPr fontId="2" type="noConversion"/>
  </si>
  <si>
    <t>올라서 목만기 332.5 죽고 끝난 다음에 다시 327.5까지 3일만에 떨어질 확률은 거의 0</t>
    <phoneticPr fontId="2" type="noConversion"/>
  </si>
  <si>
    <t>&gt; 내리는 경우</t>
    <phoneticPr fontId="2" type="noConversion"/>
  </si>
  <si>
    <t>&gt; 보합으로 목요일날 332.5 녹는 경우</t>
    <phoneticPr fontId="2" type="noConversion"/>
  </si>
  <si>
    <t>금/월 이틀동안 327.5까지 빠질 확률 거의 0이므로 (어짜피 이미 보합이면 0.01에 수렴해있을듯) 어짜피 끝</t>
    <phoneticPr fontId="2" type="noConversion"/>
  </si>
  <si>
    <t>애초에 이미 보합이면 0.01에 수렴해있을듯</t>
    <phoneticPr fontId="2" type="noConversion"/>
  </si>
  <si>
    <t>일단 수익구간 접어들면 수익</t>
    <phoneticPr fontId="2" type="noConversion"/>
  </si>
  <si>
    <t>2. 위에꺼에서 이어서) 콜사이드는 IV 눌려있어서 이런 각이 안 나오므로 역발상으로 캘린더 백스프레드</t>
    <phoneticPr fontId="2" type="noConversion"/>
  </si>
  <si>
    <t xml:space="preserve">5. DS/CS Calendarize : 비용 / 투자시계의 선택 </t>
    <phoneticPr fontId="2" type="noConversion"/>
  </si>
  <si>
    <t>근월물</t>
    <phoneticPr fontId="2" type="noConversion"/>
  </si>
  <si>
    <t>차월물</t>
    <phoneticPr fontId="2" type="noConversion"/>
  </si>
  <si>
    <t>근월매수 / 차월매도</t>
    <phoneticPr fontId="2" type="noConversion"/>
  </si>
  <si>
    <t>BWC</t>
    <phoneticPr fontId="2" type="noConversion"/>
  </si>
  <si>
    <t>111이 초반리스크 및 베가리스크 큼</t>
    <phoneticPr fontId="2" type="noConversion"/>
  </si>
  <si>
    <t>1) 근 vs 근-차월 비교</t>
    <phoneticPr fontId="2" type="noConversion"/>
  </si>
  <si>
    <t>비용 : 근-차월이 저렴</t>
    <phoneticPr fontId="2" type="noConversion"/>
  </si>
  <si>
    <t>비용 : 111이 쌈 / 손익구간 : 111이 넓음 / 손익수준 : 거의 유사 / 초반리스크 : 111이 큼 / 베가리스크 111이 큼</t>
    <phoneticPr fontId="2" type="noConversion"/>
  </si>
  <si>
    <t>손익구간 : 111이 넓음</t>
    <phoneticPr fontId="2" type="noConversion"/>
  </si>
  <si>
    <t>손익수준 : 큰 차이 없음 (중간청산한다는 기준)</t>
    <phoneticPr fontId="2" type="noConversion"/>
  </si>
  <si>
    <t>초반리스크 : 111이 큼</t>
    <phoneticPr fontId="2" type="noConversion"/>
  </si>
  <si>
    <t>베가리스크 : 111이 큼</t>
    <phoneticPr fontId="2" type="noConversion"/>
  </si>
  <si>
    <t>손익수준 : 근월이 큼</t>
    <phoneticPr fontId="2" type="noConversion"/>
  </si>
  <si>
    <t>손익구간 : 유사</t>
    <phoneticPr fontId="2" type="noConversion"/>
  </si>
  <si>
    <t>손익수준 : BWB가 큼</t>
    <phoneticPr fontId="2" type="noConversion"/>
  </si>
  <si>
    <t>비용 : BWB는 등가에서 비용 이상 빠져버림 / 111은 거의 무비용 flat 수준</t>
    <phoneticPr fontId="2" type="noConversion"/>
  </si>
  <si>
    <t>초반리스크 : BWB가 안정적</t>
    <phoneticPr fontId="2" type="noConversion"/>
  </si>
  <si>
    <t>손익구간 : 111이 큼</t>
    <phoneticPr fontId="2" type="noConversion"/>
  </si>
  <si>
    <t>2) 근-차월내 비교 : 111로 수행 -&gt; BWB가 손익구간이 아래로 계속 밀려내려가는 형태</t>
    <phoneticPr fontId="2" type="noConversion"/>
  </si>
  <si>
    <t>베가리스크 : 근-차월이 큼 (but 좀만 정방향으로 가면 똑같아짐)</t>
    <phoneticPr fontId="2" type="noConversion"/>
  </si>
  <si>
    <t>4. 근-차월물 : 방향성보다는 깔고갈 전략을 찾는 차원에서 111로 수행 (좀 빠지면 먹고 / 거꾸로 가면 말고)</t>
    <phoneticPr fontId="2" type="noConversion"/>
  </si>
  <si>
    <t>2. 근월물 : 111로 수행 -&gt; 아예 월중 방향성 베팅 전략 / 평소에 깔고있는 전략 아님</t>
    <phoneticPr fontId="2" type="noConversion"/>
  </si>
  <si>
    <t>3. 차월물 : 111로 수행 -&gt; 차월물에서 근월물로 넘어온 전략은 청산 X</t>
    <phoneticPr fontId="2" type="noConversion"/>
  </si>
  <si>
    <t>* 차월물 세타전략 + 근-차월물 아님 말고 전략 배분</t>
    <phoneticPr fontId="2" type="noConversion"/>
  </si>
  <si>
    <t>초반리스크 : 근월이 작음</t>
    <phoneticPr fontId="2" type="noConversion"/>
  </si>
  <si>
    <t>* 111이 모든 형태에 걸쳐 초반리스크가 더 크므로, 진입시점 필터링 or 행사가 선택 필요</t>
    <phoneticPr fontId="2" type="noConversion"/>
  </si>
  <si>
    <t>* 111의 장점으로 DS 와 풋옵션 따로 운용 가능 -&gt; 추가 생각</t>
    <phoneticPr fontId="2" type="noConversion"/>
  </si>
  <si>
    <t>1) 너무 올라있는 상황에서 꼭대기 X (조금 꺾여있는 상황 진입)</t>
    <phoneticPr fontId="2" type="noConversion"/>
  </si>
  <si>
    <t>감마</t>
    <phoneticPr fontId="2" type="noConversion"/>
  </si>
  <si>
    <t>포트폴리오 감마 일정수준 유지</t>
    <phoneticPr fontId="2" type="noConversion"/>
  </si>
  <si>
    <t>vs</t>
    <phoneticPr fontId="2" type="noConversion"/>
  </si>
  <si>
    <t>전략별로 그냥 손절</t>
    <phoneticPr fontId="2" type="noConversion"/>
  </si>
  <si>
    <t>주물11-근월물1 (35~21까지만 가능)</t>
    <phoneticPr fontId="2" type="noConversion"/>
  </si>
  <si>
    <t>약형 : 중형 + 시간흐름에 따라 델타가 유리하게 바뀌는 델타+세타(방향성+시간가치 같이)</t>
    <phoneticPr fontId="2" type="noConversion"/>
  </si>
  <si>
    <t>강형 : 오로지 목표그릭 수익 (오로지 방향성 or 시간가치 택 1)</t>
    <phoneticPr fontId="2" type="noConversion"/>
  </si>
  <si>
    <t>중형 : 시간 무관 중간에 델타가 꺾이는 유형 (원웨이 방향성 or 시간가치긴 하나 중간에 손익 변화)</t>
    <phoneticPr fontId="2" type="noConversion"/>
  </si>
  <si>
    <t>대분류</t>
    <phoneticPr fontId="2" type="noConversion"/>
  </si>
  <si>
    <t>중분류</t>
    <phoneticPr fontId="2" type="noConversion"/>
  </si>
  <si>
    <t>* 약형 전략에서 대분류 분류기준은</t>
    <phoneticPr fontId="2" type="noConversion"/>
  </si>
  <si>
    <t>프리미엄 전략 : 역방향으로 세팅</t>
    <phoneticPr fontId="2" type="noConversion"/>
  </si>
  <si>
    <t>(방향성이 하방 유리 조건인 경우 콜로 세팅</t>
    <phoneticPr fontId="2" type="noConversion"/>
  </si>
  <si>
    <t>오를 가능성이 높은 경우 풋으로 세팅 후 프리미엄 과다 확보)</t>
    <phoneticPr fontId="2" type="noConversion"/>
  </si>
  <si>
    <t>방향성 전략 : 정방향으로 세팅</t>
    <phoneticPr fontId="2" type="noConversion"/>
  </si>
  <si>
    <t>주물 11-근월물1</t>
    <phoneticPr fontId="2" type="noConversion"/>
  </si>
  <si>
    <t>주물 11-차주물1</t>
    <phoneticPr fontId="2" type="noConversion"/>
  </si>
  <si>
    <t>X</t>
    <phoneticPr fontId="2" type="noConversion"/>
  </si>
  <si>
    <t>Debit</t>
    <phoneticPr fontId="2" type="noConversion"/>
  </si>
  <si>
    <t>Credit</t>
    <phoneticPr fontId="2" type="noConversion"/>
  </si>
  <si>
    <t>차월물 111</t>
    <phoneticPr fontId="2" type="noConversion"/>
  </si>
  <si>
    <t>위험 metric</t>
    <phoneticPr fontId="2" type="noConversion"/>
  </si>
  <si>
    <t>Sizing Scheme</t>
    <phoneticPr fontId="2" type="noConversion"/>
  </si>
  <si>
    <t>세타/감마 : 시간가치전략의 에지 (equal to sharpe)</t>
    <phoneticPr fontId="2" type="noConversion"/>
  </si>
  <si>
    <t>IVR : 변동성 수준 절대값</t>
    <phoneticPr fontId="2" type="noConversion"/>
  </si>
  <si>
    <t>RV : 실현변동성 수준 절대값 (변동성 평균회귀에 따른 실현변동성 축소 기대 가능)</t>
    <phoneticPr fontId="2" type="noConversion"/>
  </si>
  <si>
    <t>1. 시나리오 예상손실액에 근거한 수량산정</t>
    <phoneticPr fontId="2" type="noConversion"/>
  </si>
  <si>
    <t>3. 스트랭글의 경우) 특정 방향성 변동성 확대 가능성에 따른 수량 틸트</t>
    <phoneticPr fontId="2" type="noConversion"/>
  </si>
  <si>
    <t>&gt; 목표 : 감당할수 있는 손실액</t>
    <phoneticPr fontId="2" type="noConversion"/>
  </si>
  <si>
    <t>&gt; 변수 : 주가움직임 / 내재변동성 변동 / 날짜 흐름의 시나리오</t>
    <phoneticPr fontId="2" type="noConversion"/>
  </si>
  <si>
    <t>&gt; 해당 변수만큼 움직였을때의 손실액이 목표손실액으로 수렴하게끔 optimization</t>
    <phoneticPr fontId="2" type="noConversion"/>
  </si>
  <si>
    <t>시간가치</t>
    <phoneticPr fontId="2" type="noConversion"/>
  </si>
  <si>
    <t>2. 변동성 수준 IV/RV 에 따른 멀티플라이어 곱</t>
    <phoneticPr fontId="2" type="noConversion"/>
  </si>
  <si>
    <t>민감도 높은 매매</t>
    <phoneticPr fontId="2" type="noConversion"/>
  </si>
  <si>
    <t>(위험기준 수량산정)</t>
    <phoneticPr fontId="2" type="noConversion"/>
  </si>
  <si>
    <t>에지기준 수량산정</t>
    <phoneticPr fontId="2" type="noConversion"/>
  </si>
  <si>
    <t>3. 변동성 수준 IVR 대비 베가의 비율</t>
    <phoneticPr fontId="2" type="noConversion"/>
  </si>
  <si>
    <t>더블 캘린더</t>
    <phoneticPr fontId="2" type="noConversion"/>
  </si>
  <si>
    <t>근월매수-차월매도 방향성</t>
    <phoneticPr fontId="2" type="noConversion"/>
  </si>
  <si>
    <t>주물</t>
    <phoneticPr fontId="2" type="noConversion"/>
  </si>
  <si>
    <t>일물</t>
    <phoneticPr fontId="2" type="noConversion"/>
  </si>
  <si>
    <t>0DTE MEIC</t>
    <phoneticPr fontId="2" type="noConversion"/>
  </si>
  <si>
    <t>0DTE 로또매수</t>
    <phoneticPr fontId="2" type="noConversion"/>
  </si>
  <si>
    <t>IC 매도</t>
    <phoneticPr fontId="2" type="noConversion"/>
  </si>
  <si>
    <t>주물매수 - 월물매도 111</t>
    <phoneticPr fontId="2" type="noConversion"/>
  </si>
  <si>
    <t>주물데빗</t>
    <phoneticPr fontId="2" type="noConversion"/>
  </si>
  <si>
    <t>등가에서 더 까임</t>
    <phoneticPr fontId="2" type="noConversion"/>
  </si>
  <si>
    <t>액면보다 주물 만기갈수록 볼 올라가므로 실제로 111 성과 더 나음</t>
    <phoneticPr fontId="2" type="noConversion"/>
  </si>
  <si>
    <t>28일 미만으로는 못 함</t>
    <phoneticPr fontId="2" type="noConversion"/>
  </si>
  <si>
    <t>근월데빗</t>
    <phoneticPr fontId="2" type="noConversion"/>
  </si>
  <si>
    <t>근월 버터플라이 매수</t>
    <phoneticPr fontId="2" type="noConversion"/>
  </si>
  <si>
    <t>근월물 IC 매도</t>
    <phoneticPr fontId="2" type="noConversion"/>
  </si>
  <si>
    <t>주물 버터플라이 매수</t>
    <phoneticPr fontId="2" type="noConversion"/>
  </si>
  <si>
    <t>IC 매도의 대척점으로 보면… (장기간 보합 후 변동성 확대 예상될때 111)</t>
    <phoneticPr fontId="2" type="noConversion"/>
  </si>
  <si>
    <t>차월물 BWCondor (프리미엄 목적으로 BWB랑 동일)</t>
    <phoneticPr fontId="2" type="noConversion"/>
  </si>
  <si>
    <t>차월물 BWB (적당한 숏베가)</t>
    <phoneticPr fontId="2" type="noConversion"/>
  </si>
  <si>
    <t>차월물 111 (극단적인 숏베가)</t>
    <phoneticPr fontId="2" type="noConversion"/>
  </si>
  <si>
    <t>BWB 20/44/24</t>
    <phoneticPr fontId="2" type="noConversion"/>
  </si>
  <si>
    <t>진입시점 분산</t>
    <phoneticPr fontId="2" type="noConversion"/>
  </si>
  <si>
    <t>&lt;-&gt;</t>
    <phoneticPr fontId="2" type="noConversion"/>
  </si>
  <si>
    <t>자산분산</t>
    <phoneticPr fontId="2" type="noConversion"/>
  </si>
  <si>
    <t>전략분산</t>
    <phoneticPr fontId="2" type="noConversion"/>
  </si>
  <si>
    <t>만기분산 (투자시계분산)</t>
    <phoneticPr fontId="2" type="noConversion"/>
  </si>
  <si>
    <t>진입시점분산</t>
    <phoneticPr fontId="2" type="noConversion"/>
  </si>
  <si>
    <t>차월물 BWB/BWC</t>
    <phoneticPr fontId="2" type="noConversion"/>
  </si>
  <si>
    <t>차월물 백스프레드</t>
    <phoneticPr fontId="2" type="noConversion"/>
  </si>
  <si>
    <t>양방향</t>
    <phoneticPr fontId="2" type="noConversion"/>
  </si>
  <si>
    <t>Biased 양방향</t>
    <phoneticPr fontId="2" type="noConversion"/>
  </si>
  <si>
    <t>2) 콜방향은 볼커브가 누워있어서 111의 스큐 harvest 의미가 없음</t>
    <phoneticPr fontId="2" type="noConversion"/>
  </si>
  <si>
    <t>3) 콜방향은 풋대비 행사가도 훨씬 좁혀야 하므로 위험도 증가</t>
    <phoneticPr fontId="2" type="noConversion"/>
  </si>
  <si>
    <t>이상의 이유로</t>
    <phoneticPr fontId="2" type="noConversion"/>
  </si>
  <si>
    <t>2) 콜방향은 X</t>
    <phoneticPr fontId="2" type="noConversion"/>
  </si>
  <si>
    <t>IVR 5분위 (0/50%/100%/125%/150%)</t>
    <phoneticPr fontId="2" type="noConversion"/>
  </si>
  <si>
    <t>영업일 50 기준 10% 이내 확률 77%</t>
    <phoneticPr fontId="2" type="noConversion"/>
  </si>
  <si>
    <t>전략 특성상 변동성 숏 + 스큐 숏 둘 다 가져가게 되므로</t>
    <phoneticPr fontId="2" type="noConversion"/>
  </si>
  <si>
    <t>Roll / Credit add</t>
    <phoneticPr fontId="2" type="noConversion"/>
  </si>
  <si>
    <t>차월물 역방향 111</t>
    <phoneticPr fontId="2" type="noConversion"/>
  </si>
  <si>
    <t>차월물 정방향 백스프레드</t>
    <phoneticPr fontId="2" type="noConversion"/>
  </si>
  <si>
    <t>비고</t>
    <phoneticPr fontId="2" type="noConversion"/>
  </si>
  <si>
    <t>폐기 -&gt; 할려면 등가에 붙여서 사야하는데 차월/등가 체결 안 됨…</t>
    <phoneticPr fontId="2" type="noConversion"/>
  </si>
  <si>
    <t>차월물 스트래들</t>
    <phoneticPr fontId="2" type="noConversion"/>
  </si>
  <si>
    <t>따로 잡지 말고 차월에서 넘어온거 유지</t>
    <phoneticPr fontId="2" type="noConversion"/>
  </si>
  <si>
    <t>분류</t>
    <phoneticPr fontId="2" type="noConversion"/>
  </si>
  <si>
    <t>근월물 BWB/BWC/111</t>
    <phoneticPr fontId="2" type="noConversion"/>
  </si>
  <si>
    <t>단방향~양방향</t>
    <phoneticPr fontId="2" type="noConversion"/>
  </si>
  <si>
    <t>확률 70% 정도 (=+-5%) / 손익절/관리기준/진입기준 스트래들과 동일하게</t>
    <phoneticPr fontId="2" type="noConversion"/>
  </si>
  <si>
    <t>확률 70% 정도 (=+-7%) / 손익절/관리기준/진입기준 스트래들과 동일하게</t>
    <phoneticPr fontId="2" type="noConversion"/>
  </si>
  <si>
    <t>주물 백스프레드</t>
    <phoneticPr fontId="2" type="noConversion"/>
  </si>
  <si>
    <t>&gt; 명확한 룰 있어야 함 (확률 높이는 기술적 지점 포착해서 5:5 만들거나. 익절 언제 할지)</t>
    <phoneticPr fontId="2" type="noConversion"/>
  </si>
  <si>
    <t>&gt; 하기전에 모의투자로 좀 해볼것…</t>
    <phoneticPr fontId="2" type="noConversion"/>
  </si>
  <si>
    <t>1. 일단 보이는건 전날 10분봉 볼밴 방향성과 다음날 시초가 방향성이 확 꺾이는 상황에서 / 볼밴 바깥에서 시작하는 경우 안으로 들어옴</t>
    <phoneticPr fontId="2" type="noConversion"/>
  </si>
  <si>
    <t>2. 다만 전날 볼밴이 옆으로 기는 상황이었으면 볼밴 바깥 시작 리버설 신뢰도 하락 &gt; 할만은 함</t>
    <phoneticPr fontId="2" type="noConversion"/>
  </si>
  <si>
    <t>3. 전날 볼밴 방향성 다음날 방향성 일치하는경우는 리버설 신뢰도 하락 &gt; 할만은 함</t>
    <phoneticPr fontId="2" type="noConversion"/>
  </si>
  <si>
    <t>4. 상기 볼밴 + 모멘텀 지표 리버설</t>
    <phoneticPr fontId="2" type="noConversion"/>
  </si>
  <si>
    <t>크레딧 스프레드 전부 래더링**</t>
    <phoneticPr fontId="2" type="noConversion"/>
  </si>
  <si>
    <t>95% (사실상 0.01/0.02) 수준에서 Close</t>
    <phoneticPr fontId="2" type="noConversion"/>
  </si>
  <si>
    <t>조정 안 함 -&gt; 만기까지 냅두고 차월 Cycle 에 헤지목적으로 방치</t>
    <phoneticPr fontId="2" type="noConversion"/>
  </si>
  <si>
    <t>PSAR + DMI 조합</t>
    <phoneticPr fontId="2" type="noConversion"/>
  </si>
  <si>
    <t>PSAR 역추세를 기본으로 하되</t>
    <phoneticPr fontId="2" type="noConversion"/>
  </si>
  <si>
    <t>DMI가 해당 방향으로 유의미하게 같이 움직이지 않으면 Pass</t>
    <phoneticPr fontId="2" type="noConversion"/>
  </si>
  <si>
    <t>청산/손절은 PSAR 점 기준으로 Trailing Stop</t>
    <phoneticPr fontId="2" type="noConversion"/>
  </si>
  <si>
    <t>1. 약형) 최소한 해당 방향 DI가 역방향 DI보다 위에 있어야 함</t>
    <phoneticPr fontId="2" type="noConversion"/>
  </si>
  <si>
    <t>2. 강형) 해당 방향으로 DI가 치솟으면서 골든크로스까지 발생</t>
    <phoneticPr fontId="2" type="noConversion"/>
  </si>
  <si>
    <t>위클리 두개 생기면 아이디어</t>
    <phoneticPr fontId="2" type="noConversion"/>
  </si>
  <si>
    <t>1) 위클리 한쪽 roll out in time 가능 -&gt; 행사가 한칸 빼고 + 매도수량도 좀 줄일 수 있을 것으로 판단</t>
    <phoneticPr fontId="2" type="noConversion"/>
  </si>
  <si>
    <t>2) 캘린더로 해볼만한거 없나?</t>
    <phoneticPr fontId="2" type="noConversion"/>
  </si>
  <si>
    <t>0dte if</t>
    <phoneticPr fontId="2" type="noConversion"/>
  </si>
  <si>
    <t>등가부근 캘린더 매도</t>
    <phoneticPr fontId="2" type="noConversion"/>
  </si>
  <si>
    <t>영업일 50 기준 10% 이내 확률 79% / 12% 85%</t>
    <phoneticPr fontId="2" type="noConversion"/>
  </si>
  <si>
    <t>차월물 IC (숏베가)</t>
    <phoneticPr fontId="2" type="noConversion"/>
  </si>
  <si>
    <t>근-차월 비대칭 캘린더 (너무 비쌈 / 진입가능시점이 한정적)</t>
    <phoneticPr fontId="2" type="noConversion"/>
  </si>
  <si>
    <t>근-주물 비대칭 캘린더</t>
    <phoneticPr fontId="2" type="noConversion"/>
  </si>
  <si>
    <t>시간흐름 Only
(줄창 숏감마)</t>
    <phoneticPr fontId="2" type="noConversion"/>
  </si>
  <si>
    <t>시간흐름 + 약간 방향성</t>
    <phoneticPr fontId="2" type="noConversion"/>
  </si>
  <si>
    <t>주목적</t>
    <phoneticPr fontId="2" type="noConversion"/>
  </si>
  <si>
    <t>Develop</t>
    <phoneticPr fontId="2" type="noConversion"/>
  </si>
  <si>
    <t>차월물 Rhino (적당한 숏베가)</t>
    <phoneticPr fontId="2" type="noConversion"/>
  </si>
  <si>
    <t>방향성 Only</t>
    <phoneticPr fontId="2" type="noConversion"/>
  </si>
  <si>
    <t>차월물(~49)</t>
    <phoneticPr fontId="2" type="noConversion"/>
  </si>
  <si>
    <t>근월물(42~)</t>
    <phoneticPr fontId="2" type="noConversion"/>
  </si>
  <si>
    <t>차월물 ATM Butterfly</t>
    <phoneticPr fontId="2" type="noConversion"/>
  </si>
  <si>
    <t>근차월물간</t>
    <phoneticPr fontId="2" type="noConversion"/>
  </si>
  <si>
    <t>방향성 + 시간에 유리</t>
    <phoneticPr fontId="2" type="noConversion"/>
  </si>
  <si>
    <t>방향성 + 시간에 불리</t>
    <phoneticPr fontId="2" type="noConversion"/>
  </si>
  <si>
    <r>
      <rPr>
        <b/>
        <sz val="11"/>
        <color rgb="FFFF0000"/>
        <rFont val="맑은 고딕"/>
        <family val="3"/>
        <charset val="129"/>
        <scheme val="minor"/>
      </rPr>
      <t>1. 행사가 -</t>
    </r>
    <r>
      <rPr>
        <sz val="11"/>
        <color theme="1"/>
        <rFont val="맑은 고딕"/>
        <family val="2"/>
        <charset val="129"/>
        <scheme val="minor"/>
      </rPr>
      <t xml:space="preserve">&gt; </t>
    </r>
    <r>
      <rPr>
        <b/>
        <u/>
        <sz val="11"/>
        <color theme="1"/>
        <rFont val="맑은 고딕"/>
        <family val="3"/>
        <charset val="129"/>
        <scheme val="minor"/>
      </rPr>
      <t>등가에 붙힐수록 시간가치 전략</t>
    </r>
    <r>
      <rPr>
        <sz val="11"/>
        <color theme="1"/>
        <rFont val="맑은 고딕"/>
        <family val="2"/>
        <charset val="129"/>
        <scheme val="minor"/>
      </rPr>
      <t xml:space="preserve"> / 뺄수록 방향성 전략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5"/>
        <rFont val="맑은 고딕"/>
        <family val="3"/>
        <charset val="129"/>
        <scheme val="minor"/>
      </rPr>
      <t>+ 방향성의 정도(얼마나 빠져있을까?)</t>
    </r>
    <phoneticPr fontId="2" type="noConversion"/>
  </si>
  <si>
    <r>
      <rPr>
        <b/>
        <sz val="11"/>
        <color rgb="FFFF0000"/>
        <rFont val="맑은 고딕"/>
        <family val="3"/>
        <charset val="129"/>
        <scheme val="minor"/>
      </rPr>
      <t xml:space="preserve">2. 너비 </t>
    </r>
    <r>
      <rPr>
        <sz val="11"/>
        <color theme="1"/>
        <rFont val="맑은 고딕"/>
        <family val="2"/>
        <charset val="129"/>
        <scheme val="minor"/>
      </rPr>
      <t xml:space="preserve">-&gt; </t>
    </r>
    <r>
      <rPr>
        <b/>
        <u/>
        <sz val="11"/>
        <color theme="1"/>
        <rFont val="맑은 고딕"/>
        <family val="3"/>
        <charset val="129"/>
        <scheme val="minor"/>
      </rPr>
      <t>좁힐수록 시간가치 전략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/ 넓힐수록 방향성 전략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5"/>
        <rFont val="맑은 고딕"/>
        <family val="3"/>
        <charset val="129"/>
        <scheme val="minor"/>
      </rPr>
      <t>+ 방향성의 정확도(실제 그 방향으로 빠질까?)</t>
    </r>
    <r>
      <rPr>
        <sz val="11"/>
        <color theme="1"/>
        <rFont val="맑은 고딕"/>
        <family val="3"/>
        <charset val="129"/>
        <scheme val="minor"/>
      </rPr>
      <t>(비용 증가)</t>
    </r>
    <phoneticPr fontId="2" type="noConversion"/>
  </si>
  <si>
    <r>
      <rPr>
        <b/>
        <sz val="11"/>
        <color rgb="FFFF0000"/>
        <rFont val="맑은 고딕"/>
        <family val="3"/>
        <charset val="129"/>
        <scheme val="minor"/>
      </rPr>
      <t>3. 만기</t>
    </r>
    <r>
      <rPr>
        <b/>
        <sz val="11"/>
        <color theme="1"/>
        <rFont val="맑은 고딕"/>
        <family val="3"/>
        <charset val="129"/>
        <scheme val="minor"/>
      </rPr>
      <t xml:space="preserve"> -&gt; </t>
    </r>
    <r>
      <rPr>
        <b/>
        <u/>
        <sz val="11"/>
        <color theme="1"/>
        <rFont val="맑은 고딕"/>
        <family val="3"/>
        <charset val="129"/>
        <scheme val="minor"/>
      </rPr>
      <t>차월일수록 시간가치 전략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5"/>
        <rFont val="맑은 고딕"/>
        <family val="3"/>
        <charset val="129"/>
        <scheme val="minor"/>
      </rPr>
      <t>+ 방향성의 속도 =&gt; 늘릴수록 느린 손익구조(얼마나 걸릴까?)</t>
    </r>
    <phoneticPr fontId="2" type="noConversion"/>
  </si>
  <si>
    <r>
      <rPr>
        <b/>
        <sz val="11"/>
        <color rgb="FFFF0000"/>
        <rFont val="맑은 고딕"/>
        <family val="3"/>
        <charset val="129"/>
        <scheme val="minor"/>
      </rPr>
      <t>4. DS + CS 간격</t>
    </r>
    <r>
      <rPr>
        <sz val="11"/>
        <color theme="1"/>
        <rFont val="맑은 고딕"/>
        <family val="2"/>
        <charset val="129"/>
        <scheme val="minor"/>
      </rPr>
      <t xml:space="preserve"> : DS - CS 사이를 벌릴수록 손익구간 변동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5"/>
        <rFont val="맑은 고딕"/>
        <family val="3"/>
        <charset val="129"/>
        <scheme val="minor"/>
      </rPr>
      <t>+ 최대손익 및 손익구간 =&gt; 넓힐수록 최대손익은 감소 / 손익버퍼는 증</t>
    </r>
    <r>
      <rPr>
        <sz val="11"/>
        <color theme="5"/>
        <rFont val="맑은 고딕"/>
        <family val="3"/>
        <charset val="129"/>
        <scheme val="minor"/>
      </rPr>
      <t>가(최대손익 vs 손익구간 취사선택)</t>
    </r>
    <phoneticPr fontId="2" type="noConversion"/>
  </si>
  <si>
    <t>=&gt; 캘린더니 대각이니 전략 나눌 거 없이 위 요소로 구분 가능</t>
    <phoneticPr fontId="2" type="noConversion"/>
  </si>
  <si>
    <t>풋(=하방) /콜(=상방) 에 따라</t>
    <phoneticPr fontId="2" type="noConversion"/>
  </si>
  <si>
    <t>헤지전략 5종</t>
    <phoneticPr fontId="2" type="noConversion"/>
  </si>
  <si>
    <t>선물</t>
    <phoneticPr fontId="2" type="noConversion"/>
  </si>
  <si>
    <t>네이키드</t>
    <phoneticPr fontId="2" type="noConversion"/>
  </si>
  <si>
    <t>데빗</t>
    <phoneticPr fontId="2" type="noConversion"/>
  </si>
  <si>
    <t>가격</t>
    <phoneticPr fontId="2" type="noConversion"/>
  </si>
  <si>
    <t>헤지의 지속성</t>
    <phoneticPr fontId="2" type="noConversion"/>
  </si>
  <si>
    <t>(실효가격(손절고려)</t>
    <phoneticPr fontId="2" type="noConversion"/>
  </si>
  <si>
    <t>제일쌈</t>
    <phoneticPr fontId="2" type="noConversion"/>
  </si>
  <si>
    <t>그다음쌈</t>
    <phoneticPr fontId="2" type="noConversion"/>
  </si>
  <si>
    <t>비싼</t>
    <phoneticPr fontId="2" type="noConversion"/>
  </si>
  <si>
    <t>-</t>
    <phoneticPr fontId="2" type="noConversion"/>
  </si>
  <si>
    <t>음수</t>
    <phoneticPr fontId="2" type="noConversion"/>
  </si>
  <si>
    <t>음수-&gt; 양수</t>
    <phoneticPr fontId="2" type="noConversion"/>
  </si>
  <si>
    <t>양수 -&gt; 음수</t>
    <phoneticPr fontId="2" type="noConversion"/>
  </si>
  <si>
    <t>매우 좁은 구간헤지</t>
    <phoneticPr fontId="2" type="noConversion"/>
  </si>
  <si>
    <t>지속성 우수</t>
    <phoneticPr fontId="2" type="noConversion"/>
  </si>
  <si>
    <t>구간초과시 헤지 지속성</t>
    <phoneticPr fontId="2" type="noConversion"/>
  </si>
  <si>
    <t xml:space="preserve">비쌈 </t>
    <phoneticPr fontId="2" type="noConversion"/>
  </si>
  <si>
    <t>10/-10</t>
    <phoneticPr fontId="2" type="noConversion"/>
  </si>
  <si>
    <t>20/-20</t>
    <phoneticPr fontId="2" type="noConversion"/>
  </si>
  <si>
    <t>거래가능성</t>
    <phoneticPr fontId="2" type="noConversion"/>
  </si>
  <si>
    <t>제일힘듬</t>
    <phoneticPr fontId="2" type="noConversion"/>
  </si>
  <si>
    <t>보통</t>
    <phoneticPr fontId="2" type="noConversion"/>
  </si>
  <si>
    <t>쉬움</t>
    <phoneticPr fontId="2" type="noConversion"/>
  </si>
  <si>
    <t>비쌈</t>
    <phoneticPr fontId="2" type="noConversion"/>
  </si>
  <si>
    <t>1. 근월물 매수 행사가 : 주가의 변동성에 대한 확신 (=행사가만은 안 간다 의 확신)</t>
    <phoneticPr fontId="2" type="noConversion"/>
  </si>
  <si>
    <t>2. 매수대비 매도수량 : 주가의 강도에 대한 확신 (= 행사가 이상으로 간다) 의 확신</t>
    <phoneticPr fontId="2" type="noConversion"/>
  </si>
  <si>
    <t>풋(=하방) / 콜(=상방) 에 따라</t>
    <phoneticPr fontId="2" type="noConversion"/>
  </si>
  <si>
    <t>3. 차월물 매수 행사가 : 별로 안 중요한데, 외가매수+수량 증가할수록 롱베가</t>
    <phoneticPr fontId="2" type="noConversion"/>
  </si>
  <si>
    <t>3. 차월물 매도 행사가 : 별로 안 중요한데, 외가매도+수량 증가할수록 숏베가</t>
    <phoneticPr fontId="2" type="noConversion"/>
  </si>
  <si>
    <t>외가 캘린더 매수</t>
    <phoneticPr fontId="2" type="noConversion"/>
  </si>
  <si>
    <t>등가 캘린더 매수</t>
    <phoneticPr fontId="2" type="noConversion"/>
  </si>
  <si>
    <t>외가 캘린더 매도</t>
    <phoneticPr fontId="2" type="noConversion"/>
  </si>
  <si>
    <t>등가 캘린더 매도</t>
    <phoneticPr fontId="2" type="noConversion"/>
  </si>
  <si>
    <t>캘린더 Variation 기준</t>
    <phoneticPr fontId="2" type="noConversion"/>
  </si>
  <si>
    <r>
      <t>1. 근월물 매도 행사가 : 주가의 정방향</t>
    </r>
    <r>
      <rPr>
        <b/>
        <u/>
        <sz val="11"/>
        <color theme="5"/>
        <rFont val="맑은 고딕"/>
        <family val="3"/>
        <charset val="129"/>
        <scheme val="minor"/>
      </rPr>
      <t>에 대한 확신</t>
    </r>
    <r>
      <rPr>
        <b/>
        <sz val="11"/>
        <color theme="5"/>
        <rFont val="맑은 고딕"/>
        <family val="3"/>
        <charset val="129"/>
        <scheme val="minor"/>
      </rPr>
      <t>(=행사가까지는 간다" 의 확신)</t>
    </r>
    <phoneticPr fontId="2" type="noConversion"/>
  </si>
  <si>
    <r>
      <t>2. 매도대비 매수수량 :</t>
    </r>
    <r>
      <rPr>
        <b/>
        <u/>
        <sz val="11"/>
        <color theme="5"/>
        <rFont val="맑은 고딕"/>
        <family val="3"/>
        <charset val="129"/>
        <scheme val="minor"/>
      </rPr>
      <t xml:space="preserve"> 주가의 강도에 대한 확신(=행사가 이상으로 간다" 의 확신)</t>
    </r>
    <phoneticPr fontId="2" type="noConversion"/>
  </si>
  <si>
    <t>예) 나 급락장 이후 급반등 + 숏베가 노리는 상황</t>
    <phoneticPr fontId="2" type="noConversion"/>
  </si>
  <si>
    <t>2) 매수대비 매도수량 : 급반등으로 방향성 강도 확신 강하므로 차월물 등가 콜 -6개만 매도</t>
    <phoneticPr fontId="2" type="noConversion"/>
  </si>
  <si>
    <t>1) 근월물 매수 행사가 : 등가 콜 10개 매수</t>
    <phoneticPr fontId="2" type="noConversion"/>
  </si>
  <si>
    <t>3) 차월물 매도 행사가 : 숏베가를 원하므로 등가콜 -6 -&gt; 외가콜 -8개 매도로 조정</t>
    <phoneticPr fontId="2" type="noConversion"/>
  </si>
  <si>
    <t>-&gt; 차월물 매수 행사가 : 볼에 대해서는 큰 전망 없으므로 차월물 행사가는 등가로 유지</t>
    <phoneticPr fontId="2" type="noConversion"/>
  </si>
  <si>
    <t>1) 근월물 매도행사가 : 등가풋 -10개 매도</t>
    <phoneticPr fontId="2" type="noConversion"/>
  </si>
  <si>
    <t>2) 매도대비 매수수량 : 좀 떨어질 수도 있다는 전망이므로 차월 등가풋 +12개 매수 ( =1외가 14개 매수를 하든 어떻게 하든 다 고만고만함)</t>
    <phoneticPr fontId="2" type="noConversion"/>
  </si>
  <si>
    <t>예1) 난 방향성이 거의 없을 것이라고 생각 / 다만 행사가 이상으로 떨어질 가능성 &gt; 오를 가능성</t>
    <phoneticPr fontId="2" type="noConversion"/>
  </si>
  <si>
    <t>캘린더 매도 : 숏베가 감마 -&gt; 급락장 이후 반등</t>
    <phoneticPr fontId="2" type="noConversion"/>
  </si>
  <si>
    <t>캘린더 매수 : 롱베가 세타 -&gt; 변동성 왕창 낮은 국면에서 harvesting</t>
    <phoneticPr fontId="2" type="noConversion"/>
  </si>
  <si>
    <t>차월물 111 (크게 숏베가)</t>
    <phoneticPr fontId="2" type="noConversion"/>
  </si>
  <si>
    <t>차월물(70~49)-&gt;차월물은 근월구간까지 이어서 운용</t>
    <phoneticPr fontId="2" type="noConversion"/>
  </si>
  <si>
    <t>차월물 Laddered Strangle</t>
    <phoneticPr fontId="2" type="noConversion"/>
  </si>
  <si>
    <t>Premium + 방향성</t>
    <phoneticPr fontId="2" type="noConversion"/>
  </si>
  <si>
    <t>양방향_시간에 유리</t>
    <phoneticPr fontId="2" type="noConversion"/>
  </si>
  <si>
    <t>Premium Only</t>
    <phoneticPr fontId="2" type="noConversion"/>
  </si>
  <si>
    <t>차월물 112 (극단적인 숏베가) -&gt; 거의 Theta Only 로 봐도 무방</t>
    <phoneticPr fontId="2" type="noConversion"/>
  </si>
  <si>
    <t>델타 @ 8~10</t>
    <phoneticPr fontId="2" type="noConversion"/>
  </si>
  <si>
    <t>BWB 계열 프리미엄 전략으로 사실 111이 제일 적합하나</t>
    <phoneticPr fontId="2" type="noConversion"/>
  </si>
  <si>
    <t>1) 풋방향은 베가 + 바나가 너무 크므로 tail risk 에 노출</t>
    <phoneticPr fontId="2" type="noConversion"/>
  </si>
  <si>
    <t>1) 볼수준 자체가 낮을 때는 111은 X (BWB 실시)</t>
    <phoneticPr fontId="2" type="noConversion"/>
  </si>
  <si>
    <t>헤지 안 함</t>
    <phoneticPr fontId="2" type="noConversion"/>
  </si>
  <si>
    <t>21DTE 에서 Exit?? =&gt; 일단 보류</t>
    <phoneticPr fontId="2" type="noConversion"/>
  </si>
  <si>
    <t>영업일 50 기준 레인지 이내 확률 58%</t>
    <phoneticPr fontId="2" type="noConversion"/>
  </si>
  <si>
    <t>&gt; 뭔가 적극적인 다른걸로 +@ 해야함</t>
    <phoneticPr fontId="2" type="noConversion"/>
  </si>
  <si>
    <t>1. Rollup 하면서 델타 +- 1 이하로 유지</t>
    <phoneticPr fontId="2" type="noConversion"/>
  </si>
  <si>
    <t>(초기에서 +10pt 까지 허용)</t>
    <phoneticPr fontId="2" type="noConversion"/>
  </si>
  <si>
    <t>Rollup X -&gt;  Contrarian 으로 델타 5따리 콜 x1 매도해서 Wide Strangle</t>
    <phoneticPr fontId="2" type="noConversion"/>
  </si>
  <si>
    <t>헤지아이디어</t>
  </si>
  <si>
    <t>요구사항</t>
  </si>
  <si>
    <t>1. 델타헤지 효과</t>
  </si>
  <si>
    <t>-&gt; 당장 quick 하게</t>
  </si>
  <si>
    <t>2. 시간경과에 따라 최소한 손해는 안 봐야 함 -&gt; 세타 중립 내지 롱</t>
  </si>
  <si>
    <t>5. 너무 복잡하면 안 됨 : 진입청산이 힘듬</t>
  </si>
  <si>
    <t>3. stepwise 하게 계속 헤지할 의향 있음 -&gt; 구간에서만 감마 롱 -&gt; 이후 숏으로 전환되는만큼 비용 절감</t>
    <phoneticPr fontId="2" type="noConversion"/>
  </si>
  <si>
    <t>1. 근월물 행사가가 Peak / Trough : 꼭지점을 어디 두냐에 따라 방향성 결정</t>
    <phoneticPr fontId="2" type="noConversion"/>
  </si>
  <si>
    <t>2. 근월물에 대한 차월물의 상대적인 수량 : 방향성의 강도 및 확신</t>
    <phoneticPr fontId="2" type="noConversion"/>
  </si>
  <si>
    <t>4. 반등한다고 너무 손해보면 안 됨 : 너무 비용 비싼거 X / 갭으로 빠지면 커버도 안 됨</t>
    <phoneticPr fontId="2" type="noConversion"/>
  </si>
  <si>
    <t>vs 지금은 아니지만 특정 레벨 가면 원하는만큼 되있게끔(외가매수 계열 / 감마가 앞구간만 롱)</t>
    <phoneticPr fontId="2" type="noConversion"/>
  </si>
  <si>
    <t>6. 하방헤지는 롱베가로</t>
    <phoneticPr fontId="2" type="noConversion"/>
  </si>
  <si>
    <t>시간 경과에 따른 원하는 구간에서의 델타확보</t>
    <phoneticPr fontId="2" type="noConversion"/>
  </si>
  <si>
    <t>아예 Quick헤지</t>
    <phoneticPr fontId="2" type="noConversion"/>
  </si>
  <si>
    <t>원하는 구간에서 감마 롱 ~ 이후 숏</t>
    <phoneticPr fontId="2" type="noConversion"/>
  </si>
  <si>
    <t>너무 비용 비싼 포지션 X(역방향시 불필요한 손실)</t>
    <phoneticPr fontId="2" type="noConversion"/>
  </si>
  <si>
    <t>상방은 베가 X / 하방은 롱베가</t>
    <phoneticPr fontId="2" type="noConversion"/>
  </si>
  <si>
    <t>세타 중립 -&gt; 약간 숏 가능 (내 포지션 세타 대비 헤지에 할애하는 세타 20%까지)</t>
    <phoneticPr fontId="2" type="noConversion"/>
  </si>
  <si>
    <t>너무 복잡하면 X</t>
    <phoneticPr fontId="2" type="noConversion"/>
  </si>
  <si>
    <t>오만가지 헤지전략</t>
    <phoneticPr fontId="2" type="noConversion"/>
  </si>
  <si>
    <t>카이트</t>
    <phoneticPr fontId="2" type="noConversion"/>
  </si>
  <si>
    <t>버터플라이</t>
    <phoneticPr fontId="2" type="noConversion"/>
  </si>
  <si>
    <t>레이쇼</t>
    <phoneticPr fontId="2" type="noConversion"/>
  </si>
  <si>
    <t>대각스프레드 매수</t>
    <phoneticPr fontId="2" type="noConversion"/>
  </si>
  <si>
    <t>동일만기로</t>
    <phoneticPr fontId="2" type="noConversion"/>
  </si>
  <si>
    <t xml:space="preserve">대각스프레드 매수 </t>
    <phoneticPr fontId="2" type="noConversion"/>
  </si>
  <si>
    <t>quick</t>
    <phoneticPr fontId="2" type="noConversion"/>
  </si>
  <si>
    <t>시간흐름</t>
    <phoneticPr fontId="2" type="noConversion"/>
  </si>
  <si>
    <t>1) quick vs 시간흐름</t>
    <phoneticPr fontId="2" type="noConversion"/>
  </si>
  <si>
    <t>2) 구간 vs 연장헤지</t>
    <phoneticPr fontId="2" type="noConversion"/>
  </si>
  <si>
    <t>3) 비용</t>
    <phoneticPr fontId="2" type="noConversion"/>
  </si>
  <si>
    <t>연장</t>
    <phoneticPr fontId="2" type="noConversion"/>
  </si>
  <si>
    <t>구간</t>
    <phoneticPr fontId="2" type="noConversion"/>
  </si>
  <si>
    <t>저비용</t>
    <phoneticPr fontId="2" type="noConversion"/>
  </si>
  <si>
    <t>중비용</t>
    <phoneticPr fontId="2" type="noConversion"/>
  </si>
  <si>
    <t>저비용 ~ 수익</t>
    <phoneticPr fontId="2" type="noConversion"/>
  </si>
  <si>
    <t>고비용</t>
    <phoneticPr fontId="2" type="noConversion"/>
  </si>
  <si>
    <t xml:space="preserve">저비용 </t>
    <phoneticPr fontId="2" type="noConversion"/>
  </si>
  <si>
    <t>수익</t>
    <phoneticPr fontId="2" type="noConversion"/>
  </si>
  <si>
    <t>5) 베가</t>
    <phoneticPr fontId="2" type="noConversion"/>
  </si>
  <si>
    <t>6) 스큐</t>
    <phoneticPr fontId="2" type="noConversion"/>
  </si>
  <si>
    <t>플랫 유리</t>
    <phoneticPr fontId="2" type="noConversion"/>
  </si>
  <si>
    <t xml:space="preserve">스팁 유리 </t>
    <phoneticPr fontId="2" type="noConversion"/>
  </si>
  <si>
    <t>중립</t>
    <phoneticPr fontId="2" type="noConversion"/>
  </si>
  <si>
    <t>숏</t>
    <phoneticPr fontId="2" type="noConversion"/>
  </si>
  <si>
    <t>롱</t>
    <phoneticPr fontId="2" type="noConversion"/>
  </si>
  <si>
    <t>4) 시간초과손실</t>
    <phoneticPr fontId="2" type="noConversion"/>
  </si>
  <si>
    <t>콜풋</t>
    <phoneticPr fontId="2" type="noConversion"/>
  </si>
  <si>
    <t>콜 유리</t>
    <phoneticPr fontId="2" type="noConversion"/>
  </si>
  <si>
    <t>매우 큼</t>
    <phoneticPr fontId="2" type="noConversion"/>
  </si>
  <si>
    <t>버터플라이 계열</t>
    <phoneticPr fontId="2" type="noConversion"/>
  </si>
  <si>
    <t>레이쇼 계열</t>
    <phoneticPr fontId="2" type="noConversion"/>
  </si>
  <si>
    <t>캘린더 계열</t>
    <phoneticPr fontId="2" type="noConversion"/>
  </si>
  <si>
    <t>데빗 계열</t>
    <phoneticPr fontId="2" type="noConversion"/>
  </si>
  <si>
    <t>크레딧 스프레드</t>
    <phoneticPr fontId="2" type="noConversion"/>
  </si>
  <si>
    <t>시간</t>
    <phoneticPr fontId="2" type="noConversion"/>
  </si>
  <si>
    <t>스팁 유리</t>
    <phoneticPr fontId="2" type="noConversion"/>
  </si>
  <si>
    <t>외가콜풋매수</t>
    <phoneticPr fontId="2" type="noConversion"/>
  </si>
  <si>
    <t>상방</t>
    <phoneticPr fontId="2" type="noConversion"/>
  </si>
  <si>
    <t>1 quick</t>
    <phoneticPr fontId="2" type="noConversion"/>
  </si>
  <si>
    <t>2. quick 이면 숏세타</t>
    <phoneticPr fontId="2" type="noConversion"/>
  </si>
  <si>
    <t>3. 구간 감마 롱 -&gt; 이후 숏 : 그만큼 비용 절감</t>
    <phoneticPr fontId="2" type="noConversion"/>
  </si>
  <si>
    <t>4. 반등시 손해 거의 안 볼거</t>
    <phoneticPr fontId="2" type="noConversion"/>
  </si>
  <si>
    <t>하방</t>
    <phoneticPr fontId="2" type="noConversion"/>
  </si>
  <si>
    <t>5. 베가가 롱</t>
    <phoneticPr fontId="2" type="noConversion"/>
  </si>
  <si>
    <t>1. quick</t>
    <phoneticPr fontId="2" type="noConversion"/>
  </si>
  <si>
    <t>볼 아주 낮을때 (IVR) 메인 풋헤지로 사용</t>
    <phoneticPr fontId="2" type="noConversion"/>
  </si>
  <si>
    <t>레이쇼로 할때는 아예 매수부터 멀찍히 외가로 밀어넣고 시작 =&gt; 시간흐름에 따른 등가에서 먹는거 포기하더라도 좀 더 헤지스럽게</t>
    <phoneticPr fontId="2" type="noConversion"/>
  </si>
  <si>
    <t>1. 시간흐름</t>
    <phoneticPr fontId="2" type="noConversion"/>
  </si>
  <si>
    <t>2, 시간흐름이면 세타중립정도</t>
    <phoneticPr fontId="2" type="noConversion"/>
  </si>
  <si>
    <t xml:space="preserve">3. 구간 </t>
    <phoneticPr fontId="2" type="noConversion"/>
  </si>
  <si>
    <t>5. 베가 롱 ~ 최대한 중립</t>
    <phoneticPr fontId="2" type="noConversion"/>
  </si>
  <si>
    <t>42~30일 언저리에 구축</t>
    <phoneticPr fontId="2" type="noConversion"/>
  </si>
  <si>
    <t>각각 콜쪽으로 등가에 근접한 콜 1개 매수</t>
    <phoneticPr fontId="2" type="noConversion"/>
  </si>
  <si>
    <t>수익 10% 난경우 청산해도 되나, Strangle Tightening 구사 (외가매수 손절후 1내가 재매수)</t>
    <phoneticPr fontId="2" type="noConversion"/>
  </si>
  <si>
    <t>IVR</t>
    <phoneticPr fontId="2" type="noConversion"/>
  </si>
  <si>
    <t>RV</t>
    <phoneticPr fontId="2" type="noConversion"/>
  </si>
  <si>
    <t>Time</t>
    <phoneticPr fontId="2" type="noConversion"/>
  </si>
  <si>
    <t>Skew</t>
    <phoneticPr fontId="2" type="noConversion"/>
  </si>
  <si>
    <t>Contango 일때</t>
    <phoneticPr fontId="2" type="noConversion"/>
  </si>
  <si>
    <t>오르고 있을때 X</t>
    <phoneticPr fontId="2" type="noConversion"/>
  </si>
  <si>
    <t>TA</t>
    <phoneticPr fontId="2" type="noConversion"/>
  </si>
  <si>
    <t>외가헤지</t>
    <phoneticPr fontId="2" type="noConversion"/>
  </si>
  <si>
    <t>헤지손실 / Rollup 포함 50%</t>
    <phoneticPr fontId="2" type="noConversion"/>
  </si>
  <si>
    <t>일주일안에 25% 나면 청산</t>
    <phoneticPr fontId="2" type="noConversion"/>
  </si>
  <si>
    <t>동월물 Kite Spread</t>
    <phoneticPr fontId="2" type="noConversion"/>
  </si>
  <si>
    <t>하위 10% X =&gt; 폭발 가능성</t>
    <phoneticPr fontId="2" type="noConversion"/>
  </si>
  <si>
    <t>1) 오른 후 보합</t>
    <phoneticPr fontId="2" type="noConversion"/>
  </si>
  <si>
    <t>2) 내리는 추세</t>
    <phoneticPr fontId="2" type="noConversion"/>
  </si>
  <si>
    <t>Skew 50% 이상에서 X</t>
    <phoneticPr fontId="2" type="noConversion"/>
  </si>
  <si>
    <t>max risk 를 계좌의 2% 수준으로 하는 수량</t>
    <phoneticPr fontId="2" type="noConversion"/>
  </si>
  <si>
    <t>Max -10%</t>
    <phoneticPr fontId="2" type="noConversion"/>
  </si>
  <si>
    <t>델타조정</t>
    <phoneticPr fontId="2" type="noConversion"/>
  </si>
  <si>
    <t>추세 직후 =&gt; 되돌림성 급등</t>
    <phoneticPr fontId="2" type="noConversion"/>
  </si>
  <si>
    <t>월물(30일 언저리) ATM Butterfly</t>
    <phoneticPr fontId="2" type="noConversion"/>
  </si>
  <si>
    <t>월물 캘린더 (매수)</t>
    <phoneticPr fontId="2" type="noConversion"/>
  </si>
  <si>
    <t>IV 2~4분위 (중간 정도)</t>
    <phoneticPr fontId="2" type="noConversion"/>
  </si>
  <si>
    <t>월물 캘린더 (매도)</t>
    <phoneticPr fontId="2" type="noConversion"/>
  </si>
  <si>
    <t>추세 후 역방향 일부 연출되고 난 지점</t>
    <phoneticPr fontId="2" type="noConversion"/>
  </si>
  <si>
    <t>Best) 하락추세 직후 / 급반등+IV 하락 / 노리는 풋 캘린더 매도</t>
    <phoneticPr fontId="2" type="noConversion"/>
  </si>
  <si>
    <t>Mediocre) 박스권 or 장기 상승추세 직후 / 급락+근월 IV상승을 노리는 매도</t>
    <phoneticPr fontId="2" type="noConversion"/>
  </si>
  <si>
    <t>tactical addition</t>
    <phoneticPr fontId="2" type="noConversion"/>
  </si>
  <si>
    <t>1. 감마 스캘핑</t>
    <phoneticPr fontId="2" type="noConversion"/>
  </si>
  <si>
    <t>2. 헤지 / 헤지가 아니라도 추세매매시</t>
    <phoneticPr fontId="2" type="noConversion"/>
  </si>
  <si>
    <t>(백스프레드 / 버터플라이 매도 등)</t>
    <phoneticPr fontId="2" type="noConversion"/>
  </si>
  <si>
    <t>기간경과 후 추세 안 나오면 &gt; 그냥 버림</t>
    <phoneticPr fontId="2" type="noConversion"/>
  </si>
  <si>
    <t>초장에는 Quick 전략 롱감마 / 저비용 -&gt; 거꾸로 가도 큰 타격 없음</t>
    <phoneticPr fontId="2" type="noConversion"/>
  </si>
  <si>
    <t>추세 연출 후 -&gt; 추세강도 약해질 것이므로 좀더 시간경과 전략 계열로 익절 후 스위칭</t>
    <phoneticPr fontId="2" type="noConversion"/>
  </si>
  <si>
    <t>아예 1분위 또는 5분위 (5분위 Best)</t>
    <phoneticPr fontId="2" type="noConversion"/>
  </si>
  <si>
    <t>저점 반등</t>
    <phoneticPr fontId="2" type="noConversion"/>
  </si>
  <si>
    <t>하는 상황 외 모두에서 안 함</t>
    <phoneticPr fontId="2" type="noConversion"/>
  </si>
  <si>
    <t>IV 20% 미만 X</t>
    <phoneticPr fontId="2" type="noConversion"/>
  </si>
  <si>
    <t>IVR 기준</t>
    <phoneticPr fontId="2" type="noConversion"/>
  </si>
  <si>
    <t>추세 직후 =&gt; 되돌림성 급등 조심</t>
    <phoneticPr fontId="2" type="noConversion"/>
  </si>
  <si>
    <t>추세전환 초입 (복수의 모멘텀 지표 방향 전환시) =&gt; 추세 조심</t>
    <phoneticPr fontId="2" type="noConversion"/>
  </si>
  <si>
    <t>오른 후 보합</t>
    <phoneticPr fontId="2" type="noConversion"/>
  </si>
  <si>
    <t>내리는 추세</t>
    <phoneticPr fontId="2" type="noConversion"/>
  </si>
  <si>
    <t>추세 후 볼린저 밴드 등의 장기선을 "동방향으로" 때릴때 =&gt; 쉬고갈 가능성</t>
    <phoneticPr fontId="2" type="noConversion"/>
  </si>
  <si>
    <t>근물 IV &gt; 차물 IV보다 10% 이상 고평가</t>
    <phoneticPr fontId="2" type="noConversion"/>
  </si>
  <si>
    <t>차물 IV &gt; 근물 IV보다 10% 이상 고평가</t>
    <phoneticPr fontId="2" type="noConversion"/>
  </si>
  <si>
    <t>둘다 ATM</t>
    <phoneticPr fontId="2" type="noConversion"/>
  </si>
  <si>
    <t>변동성 Trade 이므로 아무런 조정 안 함</t>
    <phoneticPr fontId="2" type="noConversion"/>
  </si>
  <si>
    <t>대각스프레드 매도</t>
    <phoneticPr fontId="2" type="noConversion"/>
  </si>
  <si>
    <t>큼</t>
    <phoneticPr fontId="2" type="noConversion"/>
  </si>
  <si>
    <t>&gt; 콜쪽 IV도 하락하면서 주가 오르는 특수한 상황에 활용 가능</t>
    <phoneticPr fontId="2" type="noConversion"/>
  </si>
  <si>
    <t>타임스프레드 레이쇼의 안정적인 대체제 될수도 있으나 숏베가라 풋은 안 됨 -&gt; 콜만 가능</t>
    <phoneticPr fontId="2" type="noConversion"/>
  </si>
  <si>
    <t>&gt; 당장 헤지기능은 전무</t>
    <phoneticPr fontId="2" type="noConversion"/>
  </si>
  <si>
    <t>감마스캘핑 고려</t>
    <phoneticPr fontId="2" type="noConversion"/>
  </si>
  <si>
    <t>Gamma가 극대화되는 딱 그 지점에서만 기회적으로 활용 (매수보다 훨씬 할일 없음)</t>
    <phoneticPr fontId="2" type="noConversion"/>
  </si>
  <si>
    <r>
      <t>1. 근월물 매도 행사가 : 주가의 정방향</t>
    </r>
    <r>
      <rPr>
        <b/>
        <u/>
        <sz val="11"/>
        <color rgb="FFC00000"/>
        <rFont val="맑은 고딕"/>
        <family val="3"/>
        <charset val="129"/>
        <scheme val="minor"/>
      </rPr>
      <t>에 대한 확신</t>
    </r>
    <r>
      <rPr>
        <b/>
        <sz val="11"/>
        <color rgb="FFC00000"/>
        <rFont val="맑은 고딕"/>
        <family val="3"/>
        <charset val="129"/>
        <scheme val="minor"/>
      </rPr>
      <t>(=행사가까지는 간다" 의 확신)</t>
    </r>
    <phoneticPr fontId="2" type="noConversion"/>
  </si>
  <si>
    <r>
      <t>2. 매도대비 매수수량 :</t>
    </r>
    <r>
      <rPr>
        <b/>
        <u/>
        <sz val="11"/>
        <color rgb="FFC00000"/>
        <rFont val="맑은 고딕"/>
        <family val="3"/>
        <charset val="129"/>
        <scheme val="minor"/>
      </rPr>
      <t xml:space="preserve"> 주가의 강도에 대한 확신(=행사가 이상으로 간다" 의 확신)</t>
    </r>
    <phoneticPr fontId="2" type="noConversion"/>
  </si>
  <si>
    <t xml:space="preserve">예1) 난 방향성이 거의 없을 것이라고 생각 / </t>
    <phoneticPr fontId="2" type="noConversion"/>
  </si>
  <si>
    <t>다만 행사가 이상으로 떨어질 가능성 &gt; 오를 가능성</t>
    <phoneticPr fontId="2" type="noConversion"/>
  </si>
  <si>
    <t>60일 가까이 차월물로 하면 : 방향성 + 롱베가 Trade -&gt; 좀더 변동성 거래</t>
    <phoneticPr fontId="2" type="noConversion"/>
  </si>
  <si>
    <t>21일 남짓 ~ 위클리로 하면 : 전적으로 롱감마 Trade -&gt; 방향성 Only 거래</t>
    <phoneticPr fontId="2" type="noConversion"/>
  </si>
  <si>
    <t>1~2분위만 실시</t>
    <phoneticPr fontId="2" type="noConversion"/>
  </si>
  <si>
    <t>RV 20% 이하에서만 실시</t>
    <phoneticPr fontId="2" type="noConversion"/>
  </si>
  <si>
    <t>무비용 성립되게끔</t>
    <phoneticPr fontId="2" type="noConversion"/>
  </si>
  <si>
    <t xml:space="preserve">래더링 적용 </t>
    <phoneticPr fontId="2" type="noConversion"/>
  </si>
  <si>
    <t>매주마다 들어갈만한 상황에 Recentering 해서 5~10개씩 진입</t>
    <phoneticPr fontId="2" type="noConversion"/>
  </si>
  <si>
    <t>내 NAV의 3%</t>
    <phoneticPr fontId="2" type="noConversion"/>
  </si>
  <si>
    <t>차월물 양방향 BWC</t>
    <phoneticPr fontId="2" type="noConversion"/>
  </si>
  <si>
    <t>차월물 역방향 BWB/BWC(111과 스위칭)</t>
    <phoneticPr fontId="2" type="noConversion"/>
  </si>
  <si>
    <r>
      <rPr>
        <b/>
        <sz val="11"/>
        <color rgb="FFC00000"/>
        <rFont val="맑은 고딕"/>
        <family val="3"/>
        <charset val="129"/>
        <scheme val="minor"/>
      </rPr>
      <t xml:space="preserve">** 매도대비 매수수량 </t>
    </r>
    <r>
      <rPr>
        <sz val="11"/>
        <color theme="1"/>
        <rFont val="맑은 고딕"/>
        <family val="2"/>
        <charset val="129"/>
        <scheme val="minor"/>
      </rPr>
      <t>-&gt; 방향성의 강도 /</t>
    </r>
    <phoneticPr fontId="2" type="noConversion"/>
  </si>
  <si>
    <r>
      <rPr>
        <b/>
        <sz val="11"/>
        <color rgb="FFC00000"/>
        <rFont val="맑은 고딕"/>
        <family val="3"/>
        <charset val="129"/>
        <scheme val="minor"/>
      </rPr>
      <t>** 차월물 행사가 -</t>
    </r>
    <r>
      <rPr>
        <sz val="11"/>
        <color theme="1"/>
        <rFont val="맑은 고딕"/>
        <family val="2"/>
        <charset val="129"/>
        <scheme val="minor"/>
      </rPr>
      <t>&gt; 나갈수록 롱베가</t>
    </r>
    <phoneticPr fontId="2" type="noConversion"/>
  </si>
  <si>
    <r>
      <rPr>
        <sz val="11"/>
        <color rgb="FFC00000"/>
        <rFont val="맑은 고딕"/>
        <family val="3"/>
        <charset val="129"/>
        <scheme val="minor"/>
      </rPr>
      <t xml:space="preserve">** </t>
    </r>
    <r>
      <rPr>
        <b/>
        <sz val="11"/>
        <color rgb="FFC00000"/>
        <rFont val="맑은 고딕"/>
        <family val="3"/>
        <charset val="129"/>
        <scheme val="minor"/>
      </rPr>
      <t>근월물 행사가</t>
    </r>
    <r>
      <rPr>
        <sz val="11"/>
        <rFont val="맑은 고딕"/>
        <family val="3"/>
        <charset val="129"/>
        <scheme val="minor"/>
      </rPr>
      <t xml:space="preserve"> -&gt; 방향성 / </t>
    </r>
    <phoneticPr fontId="2" type="noConversion"/>
  </si>
  <si>
    <t>Premium 전략</t>
    <phoneticPr fontId="2" type="noConversion"/>
  </si>
  <si>
    <t>이미 많이 하락한 시장 Best</t>
    <phoneticPr fontId="2" type="noConversion"/>
  </si>
  <si>
    <t>IV 2~5분위 차등적용</t>
    <phoneticPr fontId="2" type="noConversion"/>
  </si>
  <si>
    <t>Skew 기준</t>
    <phoneticPr fontId="2" type="noConversion"/>
  </si>
  <si>
    <t>Credit : 14일 이상 남긴 시점에서 Value의 95%</t>
    <phoneticPr fontId="2" type="noConversion"/>
  </si>
  <si>
    <t>14일 언더면 어짜피 큰 의미 X</t>
    <phoneticPr fontId="2" type="noConversion"/>
  </si>
  <si>
    <t>** 여타 시간가치전략과 달리 매우 위험할 수 있는 전략이므로 변동성 Short으로 분류</t>
    <phoneticPr fontId="2" type="noConversion"/>
  </si>
  <si>
    <r>
      <t xml:space="preserve">Volatility Long + </t>
    </r>
    <r>
      <rPr>
        <b/>
        <sz val="11"/>
        <color rgb="FF0066FF"/>
        <rFont val="맑은 고딕"/>
        <family val="3"/>
        <charset val="129"/>
        <scheme val="minor"/>
      </rPr>
      <t>Premium</t>
    </r>
    <phoneticPr fontId="2" type="noConversion"/>
  </si>
  <si>
    <r>
      <t xml:space="preserve">Volatility Short + </t>
    </r>
    <r>
      <rPr>
        <b/>
        <sz val="11"/>
        <color rgb="FFFF0000"/>
        <rFont val="맑은 고딕"/>
        <family val="3"/>
        <charset val="129"/>
        <scheme val="minor"/>
      </rPr>
      <t>양방향</t>
    </r>
    <phoneticPr fontId="2" type="noConversion"/>
  </si>
  <si>
    <r>
      <t xml:space="preserve">Volatility Long + </t>
    </r>
    <r>
      <rPr>
        <b/>
        <sz val="11"/>
        <color rgb="FFFF0000"/>
        <rFont val="맑은 고딕"/>
        <family val="3"/>
        <charset val="129"/>
        <scheme val="minor"/>
      </rPr>
      <t>단방향(하방)</t>
    </r>
    <phoneticPr fontId="2" type="noConversion"/>
  </si>
  <si>
    <t>2. 이후 Positive 델타헤지</t>
    <phoneticPr fontId="2" type="noConversion"/>
  </si>
  <si>
    <t>매 주물 상장시점에</t>
    <phoneticPr fontId="2" type="noConversion"/>
  </si>
  <si>
    <t>목요일물 / 월요일물에 Laddering</t>
    <phoneticPr fontId="2" type="noConversion"/>
  </si>
  <si>
    <t>VIX Contango</t>
    <phoneticPr fontId="2" type="noConversion"/>
  </si>
  <si>
    <t>헤지손익 포함 -100%</t>
    <phoneticPr fontId="2" type="noConversion"/>
  </si>
  <si>
    <t>목표치의 +50%</t>
    <phoneticPr fontId="2" type="noConversion"/>
  </si>
  <si>
    <t>IV 50% 수준에서 '-100% 손절시 계좌의 2% 수준 수량 -&gt; 월/목에 1/2씩</t>
    <phoneticPr fontId="2" type="noConversion"/>
  </si>
  <si>
    <t>만기 전날 Exit 못했으면 그냥 청산</t>
    <phoneticPr fontId="2" type="noConversion"/>
  </si>
  <si>
    <t>고정수량 (등가에서 14일 개기고 -1% 까이는 수량)</t>
    <phoneticPr fontId="2" type="noConversion"/>
  </si>
  <si>
    <t>□ 손절</t>
    <phoneticPr fontId="2" type="noConversion"/>
  </si>
  <si>
    <t>□ 진입구조</t>
    <phoneticPr fontId="2" type="noConversion"/>
  </si>
  <si>
    <t>행사가</t>
    <phoneticPr fontId="2" type="noConversion"/>
  </si>
  <si>
    <t>비용</t>
    <phoneticPr fontId="2" type="noConversion"/>
  </si>
  <si>
    <t>등가매도 / 외가매수X</t>
    <phoneticPr fontId="2" type="noConversion"/>
  </si>
  <si>
    <t>□ 익절</t>
    <phoneticPr fontId="2" type="noConversion"/>
  </si>
  <si>
    <t>□ 헤지</t>
    <phoneticPr fontId="2" type="noConversion"/>
  </si>
  <si>
    <t>롱감마이므로 헤지 미실시</t>
    <phoneticPr fontId="2" type="noConversion"/>
  </si>
  <si>
    <t>베가 베팅이므로 헤지 미실시</t>
    <phoneticPr fontId="2" type="noConversion"/>
  </si>
  <si>
    <t>Skew 20% 밑에서만 실시</t>
    <phoneticPr fontId="2" type="noConversion"/>
  </si>
  <si>
    <t>□ 조정</t>
    <phoneticPr fontId="2" type="noConversion"/>
  </si>
  <si>
    <t>□ 통계</t>
    <phoneticPr fontId="2" type="noConversion"/>
  </si>
  <si>
    <t>하는 상황 외 미실시</t>
    <phoneticPr fontId="2" type="noConversion"/>
  </si>
  <si>
    <t>무비용 ~ Debit (25만원 이하)</t>
    <phoneticPr fontId="2" type="noConversion"/>
  </si>
  <si>
    <t>Max의 -20%</t>
    <phoneticPr fontId="2" type="noConversion"/>
  </si>
  <si>
    <t>20/-22/-23/23</t>
    <phoneticPr fontId="2" type="noConversion"/>
  </si>
  <si>
    <t>20/-20/-20/20</t>
    <phoneticPr fontId="2" type="noConversion"/>
  </si>
  <si>
    <t>콜</t>
    <phoneticPr fontId="2" type="noConversion"/>
  </si>
  <si>
    <t>풋</t>
    <phoneticPr fontId="2" type="noConversion"/>
  </si>
  <si>
    <t>잔존영업일 1SD가 매도행사가에 오게</t>
    <phoneticPr fontId="2" type="noConversion"/>
  </si>
  <si>
    <t>절반은 Max의 33%</t>
    <phoneticPr fontId="2" type="noConversion"/>
  </si>
  <si>
    <t>절반은 만기주까지 Holding</t>
    <phoneticPr fontId="2" type="noConversion"/>
  </si>
  <si>
    <t>63~ 49주에 걸쳐서 진입</t>
    <phoneticPr fontId="2" type="noConversion"/>
  </si>
  <si>
    <t>헤지 미실시</t>
    <phoneticPr fontId="2" type="noConversion"/>
  </si>
  <si>
    <t>"주가 하락할 거 같을때" 직전에 해야 함(어떻게든 찾아서…)</t>
    <phoneticPr fontId="2" type="noConversion"/>
  </si>
  <si>
    <t>IVR 상승시 크레딧 희생해서 행사가 확장 / 매도수량 축소</t>
    <phoneticPr fontId="2" type="noConversion"/>
  </si>
  <si>
    <t>IVR Based Sizing / Switching</t>
    <phoneticPr fontId="2" type="noConversion"/>
  </si>
  <si>
    <t>□ 기타</t>
    <phoneticPr fontId="2" type="noConversion"/>
  </si>
  <si>
    <t>방향성은 거들 뿐</t>
    <phoneticPr fontId="2" type="noConversion"/>
  </si>
  <si>
    <t>Skew 50% 이하에서만 실시</t>
    <phoneticPr fontId="2" type="noConversion"/>
  </si>
  <si>
    <t>특정 방향 RV 높은 쪽으로 구축 (Contrarian)</t>
    <phoneticPr fontId="2" type="noConversion"/>
  </si>
  <si>
    <t>역방향 추세에 정방향으로 진입</t>
    <phoneticPr fontId="2" type="noConversion"/>
  </si>
  <si>
    <t>1분위 미만 X</t>
    <phoneticPr fontId="2" type="noConversion"/>
  </si>
  <si>
    <t>IVR기준 1</t>
    <phoneticPr fontId="2" type="noConversion"/>
  </si>
  <si>
    <t>IVR기준 2</t>
    <phoneticPr fontId="2" type="noConversion"/>
  </si>
  <si>
    <t>0/7.5/15</t>
    <phoneticPr fontId="2" type="noConversion"/>
  </si>
  <si>
    <t>Net Credit 으로 되게끔 구성</t>
    <phoneticPr fontId="2" type="noConversion"/>
  </si>
  <si>
    <t>헤지할거 없음</t>
    <phoneticPr fontId="2" type="noConversion"/>
  </si>
  <si>
    <t>Max -20%</t>
    <phoneticPr fontId="2" type="noConversion"/>
  </si>
  <si>
    <t>텐트 바깥 치면 바로 손절</t>
    <phoneticPr fontId="2" type="noConversion"/>
  </si>
  <si>
    <t>1. 주간 모멘텀 지표 과열시 콜로 / 침체시 풋으로</t>
    <phoneticPr fontId="2" type="noConversion"/>
  </si>
  <si>
    <t>2. 일간 모멘텀 지표도 유사한 상황에서 진입</t>
    <phoneticPr fontId="2" type="noConversion"/>
  </si>
  <si>
    <t>Skew 50% 이상에서만 실시</t>
    <phoneticPr fontId="2" type="noConversion"/>
  </si>
  <si>
    <t>Skew 50% 미만에서 X</t>
    <phoneticPr fontId="2" type="noConversion"/>
  </si>
  <si>
    <t>Max -100%</t>
    <phoneticPr fontId="2" type="noConversion"/>
  </si>
  <si>
    <t>Naked 1회만 Rollup 가능 (~21DTE 안으로만)</t>
    <phoneticPr fontId="2" type="noConversion"/>
  </si>
  <si>
    <t>Naked Value 의 -90% 에서 청산</t>
    <phoneticPr fontId="2" type="noConversion"/>
  </si>
  <si>
    <t>역방향</t>
    <phoneticPr fontId="2" type="noConversion"/>
  </si>
  <si>
    <t>익절 안 함</t>
    <phoneticPr fontId="2" type="noConversion"/>
  </si>
  <si>
    <t>정방향</t>
    <phoneticPr fontId="2" type="noConversion"/>
  </si>
  <si>
    <t>Max + 100%</t>
    <phoneticPr fontId="2" type="noConversion"/>
  </si>
  <si>
    <t>** 극도의 Vol Skew 와 High IVR 이 아니고서는 어려운 전략임</t>
    <phoneticPr fontId="2" type="noConversion"/>
  </si>
  <si>
    <r>
      <t>Premium +</t>
    </r>
    <r>
      <rPr>
        <b/>
        <sz val="11"/>
        <color rgb="FF7030A0"/>
        <rFont val="맑은 고딕"/>
        <family val="3"/>
        <charset val="129"/>
        <scheme val="minor"/>
      </rPr>
      <t xml:space="preserve"> Volatility Short</t>
    </r>
    <phoneticPr fontId="2" type="noConversion"/>
  </si>
  <si>
    <t>Flat Skew 일수록 유리</t>
    <phoneticPr fontId="2" type="noConversion"/>
  </si>
  <si>
    <t>Steep Skew 일수록 유리</t>
    <phoneticPr fontId="2" type="noConversion"/>
  </si>
  <si>
    <t>차월물 Laddered 112_ 구조적으로 풋으로밖에 안 됨</t>
    <phoneticPr fontId="2" type="noConversion"/>
  </si>
  <si>
    <t>** IV / Skew 모두 많이 고평가되어있는 시장에서만 선별적으로 공격적인 Vol Short 전략으로 사용</t>
    <phoneticPr fontId="2" type="noConversion"/>
  </si>
  <si>
    <t xml:space="preserve">** 래더링 적용 </t>
    <phoneticPr fontId="2" type="noConversion"/>
  </si>
  <si>
    <t>** BWB vs 111</t>
    <phoneticPr fontId="2" type="noConversion"/>
  </si>
  <si>
    <t>1. IVR 높을수록 111로 비중 확대</t>
    <phoneticPr fontId="2" type="noConversion"/>
  </si>
  <si>
    <t>2. Skew 기준 : Skew 낮을때는 BWB로 / 높을때는 111로</t>
    <phoneticPr fontId="2" type="noConversion"/>
  </si>
  <si>
    <t>3. 111은 콜쪽 안 함 =&gt; 하락장 운용시 콜 BWB만 가능</t>
    <phoneticPr fontId="2" type="noConversion"/>
  </si>
  <si>
    <t>매주마다 들어갈만한 상황에 Recentering 해서 진입 (63 ~ 42)</t>
    <phoneticPr fontId="2" type="noConversion"/>
  </si>
  <si>
    <t>5계약을 default 로</t>
    <phoneticPr fontId="2" type="noConversion"/>
  </si>
  <si>
    <t>IVR 2분위에서는 외가헤지 10% 할당</t>
    <phoneticPr fontId="2" type="noConversion"/>
  </si>
  <si>
    <t>헤지 안 함 (애초에 헤지할 상황이면 들어오지를 말 것)</t>
    <phoneticPr fontId="2" type="noConversion"/>
  </si>
  <si>
    <t>헤지수익 포함 Max -100%</t>
    <phoneticPr fontId="2" type="noConversion"/>
  </si>
  <si>
    <t>Skew 20% 미만에서</t>
    <phoneticPr fontId="2" type="noConversion"/>
  </si>
  <si>
    <t>추세 후 일부 되돌리고 난 그 다음 장</t>
    <phoneticPr fontId="2" type="noConversion"/>
  </si>
  <si>
    <t>각종 지표 혼조상태인 상황</t>
    <phoneticPr fontId="2" type="noConversion"/>
  </si>
  <si>
    <t>Skew 20% 이상 X</t>
    <phoneticPr fontId="2" type="noConversion"/>
  </si>
  <si>
    <t>Vix Curve 역전 X</t>
    <phoneticPr fontId="2" type="noConversion"/>
  </si>
  <si>
    <t>IVR 20% 언저리일때는 외가풋 1~2개 매수</t>
    <phoneticPr fontId="2" type="noConversion"/>
  </si>
  <si>
    <t>손익구간 텐트 치면 손절</t>
    <phoneticPr fontId="2" type="noConversion"/>
  </si>
  <si>
    <t>Max 10%</t>
    <phoneticPr fontId="2" type="noConversion"/>
  </si>
  <si>
    <t>일주일안에 5% 나면 청산</t>
    <phoneticPr fontId="2" type="noConversion"/>
  </si>
  <si>
    <t>기본적으로 헤지 안 함</t>
    <phoneticPr fontId="2" type="noConversion"/>
  </si>
  <si>
    <t>21일 이상 되는 근월물로만 수행</t>
    <phoneticPr fontId="2" type="noConversion"/>
  </si>
  <si>
    <t>버터플라이와 유사 (보합 기대)</t>
    <phoneticPr fontId="2" type="noConversion"/>
  </si>
  <si>
    <t>수익 Peak / 손실 1:1은 나오는 구조로 해야</t>
    <phoneticPr fontId="2" type="noConversion"/>
  </si>
  <si>
    <t>(21DTE 정도임)</t>
    <phoneticPr fontId="2" type="noConversion"/>
  </si>
  <si>
    <t>손실 Peak / 수익 1:1은 나오는 만기 선택</t>
    <phoneticPr fontId="2" type="noConversion"/>
  </si>
  <si>
    <t>10/15</t>
    <phoneticPr fontId="2" type="noConversion"/>
  </si>
  <si>
    <t>물린구간 차주물로 1회 이동 가능 (검토)</t>
    <phoneticPr fontId="2" type="noConversion"/>
  </si>
  <si>
    <t>Untested Rollup</t>
    <phoneticPr fontId="2" type="noConversion"/>
  </si>
  <si>
    <t>Tested Rollout</t>
    <phoneticPr fontId="2" type="noConversion"/>
  </si>
  <si>
    <t>Skew 20% 미만 X</t>
    <phoneticPr fontId="2" type="noConversion"/>
  </si>
  <si>
    <t>ATM 매도 / Holding Period 1SD 매수 (잔존기간이 아님)</t>
    <phoneticPr fontId="2" type="noConversion"/>
  </si>
  <si>
    <t>극단적으로 한쪽으로 쏠려있는 경우 반대쪽 보류 or 훨씬 밑에</t>
    <phoneticPr fontId="2" type="noConversion"/>
  </si>
  <si>
    <t>1. 주간 모멘텀 지표 침체시 풋</t>
    <phoneticPr fontId="2" type="noConversion"/>
  </si>
  <si>
    <t>Put Skew 50% 이상에서만 실시</t>
    <phoneticPr fontId="2" type="noConversion"/>
  </si>
  <si>
    <t>These two are bread and butter strategies
-&gt; 볼 높고 스큐 높을수록 : 스트랭글이 유리
-&gt; 볼 낮고 스큐도 낮을수록 : 등가 버터플라이 유리</t>
    <phoneticPr fontId="2" type="noConversion"/>
  </si>
  <si>
    <t>Skew 20% 이상에서만</t>
    <phoneticPr fontId="2" type="noConversion"/>
  </si>
  <si>
    <t>IV 1분위 이상</t>
    <phoneticPr fontId="2" type="noConversion"/>
  </si>
  <si>
    <t>X / 0.5 / 1 / 1.5 / X</t>
    <phoneticPr fontId="2" type="noConversion"/>
  </si>
  <si>
    <t>주물 Strangle / IC (증거금 사용 정도 봐서 판단)</t>
    <phoneticPr fontId="2" type="noConversion"/>
  </si>
  <si>
    <t>이하 전략은 크레딧 극대화가 목표가 아니라 저 중간에 뜨는 구조를 취하는게 목표이므로 너무 무리말고 변동성 수준에 따라 Zero Cost ~ Small Debit 정도로 유지</t>
    <phoneticPr fontId="2" type="noConversion"/>
  </si>
  <si>
    <t>Max + 20%</t>
    <phoneticPr fontId="2" type="noConversion"/>
  </si>
  <si>
    <t>백스프레드 - 레이쇼 스프레드 혼용</t>
    <phoneticPr fontId="2" type="noConversion"/>
  </si>
  <si>
    <t>헤지전략 :</t>
    <phoneticPr fontId="2" type="noConversion"/>
  </si>
  <si>
    <t>콜은 카이트 하면 됨</t>
    <phoneticPr fontId="2" type="noConversion"/>
  </si>
  <si>
    <t>풋이 문제</t>
    <phoneticPr fontId="2" type="noConversion"/>
  </si>
  <si>
    <t>기간 RV 하방에 많이 쏠려있을때 (하방 최소 50% 이상)</t>
    <phoneticPr fontId="2" type="noConversion"/>
  </si>
  <si>
    <t>할때 외에는 X</t>
    <phoneticPr fontId="2" type="noConversion"/>
  </si>
  <si>
    <t>IV 3분위 (60% 이상)</t>
    <phoneticPr fontId="2" type="noConversion"/>
  </si>
  <si>
    <t>Naked Put 동적으로 손절 &lt;-&gt; 재진입 반복</t>
    <phoneticPr fontId="2" type="noConversion"/>
  </si>
  <si>
    <t>스프레드 동적으로 손절 &lt;-&gt; 재진입 반복</t>
    <phoneticPr fontId="2" type="noConversion"/>
  </si>
  <si>
    <t>25%씩 배분 (IV 25% - 100 / 50% - 75 / 75% - 50 / 100% - 25)</t>
    <phoneticPr fontId="2" type="noConversion"/>
  </si>
  <si>
    <t>25%씩 배분 (IV 25% - 0 / 50% - 25 / 75% - 50 / 100% - 75)</t>
    <phoneticPr fontId="2" type="noConversion"/>
  </si>
  <si>
    <t>111 20/-20/-20</t>
    <phoneticPr fontId="2" type="noConversion"/>
  </si>
  <si>
    <t>등가 -4%(=델타 20~25) / -2.5 / -20</t>
    <phoneticPr fontId="2" type="noConversion"/>
  </si>
  <si>
    <t>등가 -4%(=델타 20~25) / -7.5 / -12.5</t>
    <phoneticPr fontId="2" type="noConversion"/>
  </si>
  <si>
    <t>등가 -4%(=델타 20~25) / -2.5 / -@ = 풋매도프리 = PDS의 두배</t>
    <phoneticPr fontId="2" type="noConversion"/>
  </si>
  <si>
    <t>112 20/-20/-40</t>
    <phoneticPr fontId="2" type="noConversion"/>
  </si>
  <si>
    <t>IVR 5분위 : X / X / 50%/100%/150%</t>
    <phoneticPr fontId="2" type="noConversion"/>
  </si>
  <si>
    <t>내 NAV의 -1% (통상 별 방향성 연출 안 되면 녹아버림)</t>
    <phoneticPr fontId="2" type="noConversion"/>
  </si>
  <si>
    <t>변동성 + Skew Trade 라고 생각할 것</t>
    <phoneticPr fontId="2" type="noConversion"/>
  </si>
  <si>
    <t>IVR 5분위 : 1 / 2 / 3 / 4 /?</t>
    <phoneticPr fontId="2" type="noConversion"/>
  </si>
  <si>
    <t>1. 이유불문 기간불문 5/11/5가 데빗으로 되는 순간부터 진입 X</t>
    <phoneticPr fontId="2" type="noConversion"/>
  </si>
  <si>
    <t>(일찌감치 하거나 / 볼 꼬라지에 따라 자연스럽게)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</si>
</sst>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sz val="11"/>
      <color theme="2"/>
      <name val="맑은 고딕"/>
      <family val="2"/>
      <charset val="129"/>
      <scheme val="minor"/>
    </font>
    <font>
      <b/>
      <u/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u/>
      <sz val="11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b/>
      <u/>
      <sz val="11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  <font>
      <u/>
      <sz val="11"/>
      <color rgb="FFFF0000"/>
      <name val="맑은 고딕"/>
      <family val="3"/>
      <charset val="129"/>
      <scheme val="minor"/>
    </font>
    <font>
      <u/>
      <sz val="11"/>
      <name val="맑은 고딕"/>
      <family val="3"/>
      <charset val="129"/>
      <scheme val="minor"/>
    </font>
    <font>
      <b/>
      <u/>
      <sz val="11"/>
      <color rgb="FF0070C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trike/>
      <sz val="11"/>
      <color theme="1"/>
      <name val="맑은 고딕"/>
      <family val="2"/>
      <charset val="129"/>
      <scheme val="minor"/>
    </font>
    <font>
      <b/>
      <sz val="11"/>
      <color rgb="FFFF6600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0066FF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  <font>
      <b/>
      <sz val="11"/>
      <color theme="5"/>
      <name val="맑은 고딕"/>
      <family val="3"/>
      <charset val="129"/>
      <scheme val="minor"/>
    </font>
    <font>
      <b/>
      <sz val="13"/>
      <color theme="1"/>
      <name val="맑은 고딕"/>
      <family val="3"/>
      <charset val="129"/>
      <scheme val="minor"/>
    </font>
    <font>
      <sz val="13"/>
      <color theme="1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b/>
      <strike/>
      <sz val="11"/>
      <color theme="4" tint="0.59999389629810485"/>
      <name val="맑은 고딕"/>
      <family val="3"/>
      <charset val="129"/>
      <scheme val="minor"/>
    </font>
    <font>
      <sz val="11"/>
      <color theme="5"/>
      <name val="맑은 고딕"/>
      <family val="3"/>
      <charset val="129"/>
      <scheme val="minor"/>
    </font>
    <font>
      <b/>
      <u/>
      <sz val="11"/>
      <color theme="5"/>
      <name val="맑은 고딕"/>
      <family val="3"/>
      <charset val="129"/>
      <scheme val="minor"/>
    </font>
    <font>
      <b/>
      <u val="double"/>
      <sz val="11"/>
      <color rgb="FF00B050"/>
      <name val="맑은 고딕"/>
      <family val="3"/>
      <charset val="129"/>
      <scheme val="minor"/>
    </font>
    <font>
      <b/>
      <u val="double"/>
      <sz val="11"/>
      <color rgb="FF0066FF"/>
      <name val="맑은 고딕"/>
      <family val="3"/>
      <charset val="129"/>
      <scheme val="minor"/>
    </font>
    <font>
      <b/>
      <strike/>
      <sz val="11"/>
      <name val="맑은 고딕"/>
      <family val="3"/>
      <charset val="129"/>
      <scheme val="minor"/>
    </font>
    <font>
      <b/>
      <u val="double"/>
      <sz val="11"/>
      <color rgb="FF0070C0"/>
      <name val="맑은 고딕"/>
      <family val="3"/>
      <charset val="129"/>
      <scheme val="minor"/>
    </font>
    <font>
      <b/>
      <strike/>
      <sz val="11"/>
      <color theme="2" tint="-9.9978637043366805E-2"/>
      <name val="맑은 고딕"/>
      <family val="3"/>
      <charset val="129"/>
      <scheme val="minor"/>
    </font>
    <font>
      <b/>
      <sz val="11"/>
      <color rgb="FF7030A0"/>
      <name val="맑은 고딕"/>
      <family val="3"/>
      <charset val="129"/>
      <scheme val="minor"/>
    </font>
    <font>
      <b/>
      <u/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u val="double"/>
      <sz val="11"/>
      <name val="맑은 고딕"/>
      <family val="3"/>
      <charset val="129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CCFF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428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0" fillId="0" borderId="0" xfId="0" quotePrefix="1">
      <alignment vertical="center"/>
    </xf>
    <xf numFmtId="0" fontId="4" fillId="0" borderId="0" xfId="0" applyFont="1">
      <alignment vertical="center"/>
    </xf>
    <xf numFmtId="0" fontId="4" fillId="0" borderId="0" xfId="0" quotePrefix="1" applyFont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7" xfId="0" applyBorder="1">
      <alignment vertical="center"/>
    </xf>
    <xf numFmtId="9" fontId="6" fillId="0" borderId="0" xfId="0" applyNumberFormat="1" applyFont="1">
      <alignment vertical="center"/>
    </xf>
    <xf numFmtId="9" fontId="3" fillId="0" borderId="0" xfId="0" applyNumberFormat="1" applyFont="1">
      <alignment vertical="center"/>
    </xf>
    <xf numFmtId="9" fontId="0" fillId="0" borderId="0" xfId="0" applyNumberFormat="1">
      <alignment vertical="center"/>
    </xf>
    <xf numFmtId="0" fontId="0" fillId="0" borderId="8" xfId="0" applyBorder="1">
      <alignment vertical="center"/>
    </xf>
    <xf numFmtId="0" fontId="0" fillId="0" borderId="4" xfId="0" applyBorder="1">
      <alignment vertical="center"/>
    </xf>
    <xf numFmtId="0" fontId="0" fillId="0" borderId="5" xfId="0" quotePrefix="1" applyBorder="1">
      <alignment vertical="center"/>
    </xf>
    <xf numFmtId="9" fontId="3" fillId="0" borderId="5" xfId="0" applyNumberFormat="1" applyFont="1" applyBorder="1">
      <alignment vertical="center"/>
    </xf>
    <xf numFmtId="0" fontId="0" fillId="0" borderId="6" xfId="0" applyBorder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10" fillId="0" borderId="0" xfId="0" quotePrefix="1" applyFont="1">
      <alignment vertical="center"/>
    </xf>
    <xf numFmtId="0" fontId="10" fillId="0" borderId="0" xfId="0" applyFont="1">
      <alignment vertical="center"/>
    </xf>
    <xf numFmtId="0" fontId="13" fillId="0" borderId="0" xfId="0" applyFont="1">
      <alignment vertical="center"/>
    </xf>
    <xf numFmtId="10" fontId="8" fillId="0" borderId="0" xfId="1" applyNumberFormat="1" applyFont="1" applyFill="1" applyBorder="1">
      <alignment vertical="center"/>
    </xf>
    <xf numFmtId="10" fontId="3" fillId="0" borderId="0" xfId="1" applyNumberFormat="1" applyFont="1" applyFill="1" applyBorder="1">
      <alignment vertical="center"/>
    </xf>
    <xf numFmtId="0" fontId="4" fillId="0" borderId="0" xfId="0" quotePrefix="1" applyFont="1" applyFill="1" applyBorder="1">
      <alignment vertical="center"/>
    </xf>
    <xf numFmtId="0" fontId="0" fillId="0" borderId="0" xfId="0" applyFill="1" applyBorder="1">
      <alignment vertical="center"/>
    </xf>
    <xf numFmtId="0" fontId="9" fillId="0" borderId="0" xfId="0" applyFont="1" applyFill="1" applyBorder="1">
      <alignment vertical="center"/>
    </xf>
    <xf numFmtId="0" fontId="11" fillId="0" borderId="0" xfId="0" applyFont="1" applyFill="1" applyBorder="1">
      <alignment vertical="center"/>
    </xf>
    <xf numFmtId="0" fontId="3" fillId="0" borderId="0" xfId="0" applyFont="1" applyFill="1" applyBorder="1">
      <alignment vertical="center"/>
    </xf>
    <xf numFmtId="10" fontId="8" fillId="0" borderId="0" xfId="0" applyNumberFormat="1" applyFont="1" applyFill="1" applyBorder="1">
      <alignment vertical="center"/>
    </xf>
    <xf numFmtId="10" fontId="3" fillId="0" borderId="0" xfId="0" applyNumberFormat="1" applyFont="1" applyFill="1" applyBorder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3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3" fillId="0" borderId="0" xfId="0" applyFont="1" applyBorder="1">
      <alignment vertical="center"/>
    </xf>
    <xf numFmtId="0" fontId="0" fillId="0" borderId="0" xfId="0" applyBorder="1">
      <alignment vertical="center"/>
    </xf>
    <xf numFmtId="9" fontId="6" fillId="0" borderId="0" xfId="0" applyNumberFormat="1" applyFont="1" applyBorder="1">
      <alignment vertical="center"/>
    </xf>
    <xf numFmtId="9" fontId="3" fillId="0" borderId="0" xfId="0" applyNumberFormat="1" applyFont="1" applyBorder="1">
      <alignment vertical="center"/>
    </xf>
    <xf numFmtId="9" fontId="0" fillId="0" borderId="0" xfId="0" applyNumberFormat="1" applyBorder="1">
      <alignment vertical="center"/>
    </xf>
    <xf numFmtId="0" fontId="0" fillId="0" borderId="0" xfId="0" quotePrefix="1" applyBorder="1">
      <alignment vertical="center"/>
    </xf>
    <xf numFmtId="0" fontId="3" fillId="0" borderId="0" xfId="0" applyFont="1" applyFill="1" applyBorder="1">
      <alignment vertical="center"/>
    </xf>
    <xf numFmtId="0" fontId="15" fillId="0" borderId="0" xfId="0" applyFont="1">
      <alignment vertical="center"/>
    </xf>
    <xf numFmtId="0" fontId="17" fillId="0" borderId="0" xfId="0" applyFont="1">
      <alignment vertical="center"/>
    </xf>
    <xf numFmtId="0" fontId="16" fillId="0" borderId="0" xfId="0" applyFont="1">
      <alignment vertical="center"/>
    </xf>
    <xf numFmtId="0" fontId="3" fillId="4" borderId="0" xfId="0" applyFont="1" applyFill="1">
      <alignment vertical="center"/>
    </xf>
    <xf numFmtId="0" fontId="0" fillId="4" borderId="0" xfId="0" applyFill="1">
      <alignment vertical="center"/>
    </xf>
    <xf numFmtId="0" fontId="5" fillId="0" borderId="0" xfId="0" quotePrefix="1" applyFont="1">
      <alignment vertical="center"/>
    </xf>
    <xf numFmtId="0" fontId="19" fillId="0" borderId="0" xfId="0" applyFo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5" borderId="0" xfId="0" applyFill="1">
      <alignment vertical="center"/>
    </xf>
    <xf numFmtId="0" fontId="3" fillId="6" borderId="0" xfId="0" applyFont="1" applyFill="1">
      <alignment vertical="center"/>
    </xf>
    <xf numFmtId="0" fontId="0" fillId="6" borderId="0" xfId="0" applyFill="1">
      <alignment vertical="center"/>
    </xf>
    <xf numFmtId="0" fontId="3" fillId="3" borderId="0" xfId="0" applyFont="1" applyFill="1">
      <alignment vertical="center"/>
    </xf>
    <xf numFmtId="0" fontId="0" fillId="3" borderId="0" xfId="0" applyFill="1">
      <alignment vertical="center"/>
    </xf>
    <xf numFmtId="0" fontId="20" fillId="0" borderId="0" xfId="0" applyFont="1">
      <alignment vertical="center"/>
    </xf>
    <xf numFmtId="0" fontId="3" fillId="0" borderId="0" xfId="0" quotePrefix="1" applyFont="1">
      <alignment vertical="center"/>
    </xf>
    <xf numFmtId="0" fontId="0" fillId="7" borderId="1" xfId="0" applyFill="1" applyBorder="1">
      <alignment vertical="center"/>
    </xf>
    <xf numFmtId="0" fontId="0" fillId="7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7" xfId="0" applyFill="1" applyBorder="1">
      <alignment vertical="center"/>
    </xf>
    <xf numFmtId="0" fontId="0" fillId="7" borderId="0" xfId="0" applyFill="1">
      <alignment vertical="center"/>
    </xf>
    <xf numFmtId="0" fontId="0" fillId="7" borderId="8" xfId="0" applyFill="1" applyBorder="1">
      <alignment vertical="center"/>
    </xf>
    <xf numFmtId="0" fontId="3" fillId="7" borderId="9" xfId="0" applyFont="1" applyFill="1" applyBorder="1">
      <alignment vertical="center"/>
    </xf>
    <xf numFmtId="0" fontId="0" fillId="7" borderId="10" xfId="0" applyFill="1" applyBorder="1">
      <alignment vertical="center"/>
    </xf>
    <xf numFmtId="0" fontId="0" fillId="7" borderId="11" xfId="0" applyFill="1" applyBorder="1">
      <alignment vertical="center"/>
    </xf>
    <xf numFmtId="0" fontId="0" fillId="7" borderId="12" xfId="0" applyFill="1" applyBorder="1">
      <alignment vertical="center"/>
    </xf>
    <xf numFmtId="0" fontId="3" fillId="7" borderId="12" xfId="0" applyFont="1" applyFill="1" applyBorder="1">
      <alignment vertical="center"/>
    </xf>
    <xf numFmtId="0" fontId="5" fillId="7" borderId="0" xfId="0" applyFont="1" applyFill="1">
      <alignment vertical="center"/>
    </xf>
    <xf numFmtId="0" fontId="3" fillId="7" borderId="0" xfId="0" applyFont="1" applyFill="1">
      <alignment vertical="center"/>
    </xf>
    <xf numFmtId="0" fontId="0" fillId="7" borderId="13" xfId="0" applyFill="1" applyBorder="1">
      <alignment vertical="center"/>
    </xf>
    <xf numFmtId="0" fontId="0" fillId="7" borderId="14" xfId="0" applyFill="1" applyBorder="1">
      <alignment vertical="center"/>
    </xf>
    <xf numFmtId="0" fontId="0" fillId="7" borderId="15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6" xfId="0" applyFill="1" applyBorder="1">
      <alignment vertical="center"/>
    </xf>
    <xf numFmtId="14" fontId="0" fillId="0" borderId="0" xfId="0" applyNumberFormat="1">
      <alignment vertical="center"/>
    </xf>
    <xf numFmtId="0" fontId="3" fillId="8" borderId="0" xfId="0" applyFont="1" applyFill="1">
      <alignment vertical="center"/>
    </xf>
    <xf numFmtId="0" fontId="17" fillId="6" borderId="0" xfId="0" applyFont="1" applyFill="1">
      <alignment vertical="center"/>
    </xf>
    <xf numFmtId="0" fontId="15" fillId="6" borderId="0" xfId="0" applyFont="1" applyFill="1">
      <alignment vertical="center"/>
    </xf>
    <xf numFmtId="0" fontId="8" fillId="6" borderId="0" xfId="0" applyFont="1" applyFill="1">
      <alignment vertical="center"/>
    </xf>
    <xf numFmtId="0" fontId="21" fillId="6" borderId="0" xfId="0" applyFont="1" applyFill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14" xfId="0" applyBorder="1">
      <alignment vertical="center"/>
    </xf>
    <xf numFmtId="0" fontId="22" fillId="10" borderId="14" xfId="2" applyBorder="1" applyAlignment="1">
      <alignment horizontal="left" vertical="center"/>
    </xf>
    <xf numFmtId="0" fontId="24" fillId="12" borderId="14" xfId="4" applyBorder="1" applyAlignment="1">
      <alignment horizontal="left" vertical="center"/>
    </xf>
    <xf numFmtId="0" fontId="4" fillId="0" borderId="0" xfId="0" applyFont="1" applyFill="1">
      <alignment vertical="center"/>
    </xf>
    <xf numFmtId="0" fontId="22" fillId="10" borderId="17" xfId="2" applyBorder="1" applyAlignment="1">
      <alignment horizontal="left" vertical="center"/>
    </xf>
    <xf numFmtId="0" fontId="24" fillId="12" borderId="17" xfId="4" applyBorder="1" applyAlignment="1">
      <alignment horizontal="left" vertical="center"/>
    </xf>
    <xf numFmtId="0" fontId="23" fillId="11" borderId="17" xfId="3" applyBorder="1" applyAlignment="1">
      <alignment horizontal="left" vertical="center"/>
    </xf>
    <xf numFmtId="0" fontId="8" fillId="13" borderId="17" xfId="5" applyFont="1" applyFill="1" applyBorder="1" applyAlignment="1">
      <alignment horizontal="left" vertical="center"/>
    </xf>
    <xf numFmtId="0" fontId="8" fillId="13" borderId="18" xfId="5" applyFont="1" applyFill="1" applyBorder="1" applyAlignment="1">
      <alignment horizontal="left" vertical="center"/>
    </xf>
    <xf numFmtId="0" fontId="24" fillId="12" borderId="19" xfId="4" applyBorder="1" applyAlignment="1">
      <alignment horizontal="left" vertical="center"/>
    </xf>
    <xf numFmtId="0" fontId="0" fillId="7" borderId="0" xfId="0" applyFill="1" applyBorder="1" applyAlignment="1">
      <alignment horizontal="left" vertical="center"/>
    </xf>
    <xf numFmtId="0" fontId="0" fillId="7" borderId="0" xfId="0" applyFill="1" applyBorder="1">
      <alignment vertical="center"/>
    </xf>
    <xf numFmtId="0" fontId="4" fillId="0" borderId="21" xfId="0" applyFont="1" applyFill="1" applyBorder="1">
      <alignment vertical="center"/>
    </xf>
    <xf numFmtId="0" fontId="0" fillId="0" borderId="22" xfId="0" applyBorder="1">
      <alignment vertical="center"/>
    </xf>
    <xf numFmtId="0" fontId="0" fillId="0" borderId="22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4" fillId="0" borderId="17" xfId="0" applyFont="1" applyBorder="1" applyAlignment="1">
      <alignment horizontal="left" vertical="center"/>
    </xf>
    <xf numFmtId="0" fontId="0" fillId="0" borderId="24" xfId="0" applyFill="1" applyBorder="1" applyAlignment="1">
      <alignment horizontal="center" vertical="center"/>
    </xf>
    <xf numFmtId="0" fontId="0" fillId="7" borderId="9" xfId="0" applyFill="1" applyBorder="1" applyAlignment="1">
      <alignment horizontal="left" vertical="center"/>
    </xf>
    <xf numFmtId="0" fontId="0" fillId="7" borderId="10" xfId="0" applyFill="1" applyBorder="1" applyAlignment="1">
      <alignment horizontal="left" vertical="center"/>
    </xf>
    <xf numFmtId="0" fontId="0" fillId="7" borderId="23" xfId="0" applyFill="1" applyBorder="1" applyAlignment="1">
      <alignment horizontal="left" vertical="center"/>
    </xf>
    <xf numFmtId="0" fontId="0" fillId="7" borderId="12" xfId="0" applyFill="1" applyBorder="1" applyAlignment="1">
      <alignment horizontal="left" vertical="center"/>
    </xf>
    <xf numFmtId="0" fontId="0" fillId="7" borderId="20" xfId="0" applyFill="1" applyBorder="1" applyAlignment="1">
      <alignment horizontal="left" vertical="center"/>
    </xf>
    <xf numFmtId="0" fontId="0" fillId="7" borderId="20" xfId="0" applyFill="1" applyBorder="1">
      <alignment vertical="center"/>
    </xf>
    <xf numFmtId="0" fontId="0" fillId="7" borderId="19" xfId="0" applyFill="1" applyBorder="1">
      <alignment vertical="center"/>
    </xf>
    <xf numFmtId="0" fontId="0" fillId="0" borderId="12" xfId="0" applyBorder="1">
      <alignment vertical="center"/>
    </xf>
    <xf numFmtId="9" fontId="0" fillId="0" borderId="20" xfId="0" applyNumberFormat="1" applyBorder="1">
      <alignment vertical="center"/>
    </xf>
    <xf numFmtId="0" fontId="0" fillId="0" borderId="12" xfId="0" applyFill="1" applyBorder="1">
      <alignment vertical="center"/>
    </xf>
    <xf numFmtId="0" fontId="0" fillId="0" borderId="20" xfId="0" applyFill="1" applyBorder="1">
      <alignment vertical="center"/>
    </xf>
    <xf numFmtId="0" fontId="0" fillId="0" borderId="20" xfId="0" applyBorder="1">
      <alignment vertical="center"/>
    </xf>
    <xf numFmtId="0" fontId="0" fillId="0" borderId="0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8" fillId="0" borderId="0" xfId="0" applyFont="1" applyFill="1" applyBorder="1">
      <alignment vertical="center"/>
    </xf>
    <xf numFmtId="0" fontId="21" fillId="0" borderId="0" xfId="0" applyFont="1" applyFill="1" applyBorder="1">
      <alignment vertical="center"/>
    </xf>
    <xf numFmtId="9" fontId="3" fillId="0" borderId="0" xfId="0" applyNumberFormat="1" applyFont="1" applyFill="1" applyBorder="1">
      <alignment vertical="center"/>
    </xf>
    <xf numFmtId="0" fontId="8" fillId="0" borderId="0" xfId="0" applyFont="1" applyFill="1">
      <alignment vertical="center"/>
    </xf>
    <xf numFmtId="0" fontId="21" fillId="0" borderId="0" xfId="0" applyFont="1" applyFill="1">
      <alignment vertical="center"/>
    </xf>
    <xf numFmtId="0" fontId="3" fillId="5" borderId="0" xfId="0" applyFont="1" applyFill="1">
      <alignment vertical="center"/>
    </xf>
    <xf numFmtId="0" fontId="8" fillId="5" borderId="0" xfId="0" applyFont="1" applyFill="1">
      <alignment vertical="center"/>
    </xf>
    <xf numFmtId="0" fontId="21" fillId="5" borderId="0" xfId="0" applyFont="1" applyFill="1">
      <alignment vertical="center"/>
    </xf>
    <xf numFmtId="0" fontId="3" fillId="2" borderId="0" xfId="0" applyFont="1" applyFill="1" applyBorder="1">
      <alignment vertical="center"/>
    </xf>
    <xf numFmtId="0" fontId="3" fillId="2" borderId="12" xfId="0" applyFont="1" applyFill="1" applyBorder="1">
      <alignment vertical="center"/>
    </xf>
    <xf numFmtId="0" fontId="3" fillId="2" borderId="20" xfId="0" applyFont="1" applyFill="1" applyBorder="1">
      <alignment vertical="center"/>
    </xf>
    <xf numFmtId="0" fontId="8" fillId="0" borderId="12" xfId="0" applyFont="1" applyFill="1" applyBorder="1">
      <alignment vertical="center"/>
    </xf>
    <xf numFmtId="0" fontId="8" fillId="0" borderId="20" xfId="0" applyFont="1" applyFill="1" applyBorder="1">
      <alignment vertical="center"/>
    </xf>
    <xf numFmtId="0" fontId="21" fillId="0" borderId="12" xfId="0" applyFont="1" applyFill="1" applyBorder="1">
      <alignment vertical="center"/>
    </xf>
    <xf numFmtId="0" fontId="21" fillId="0" borderId="20" xfId="0" applyFont="1" applyFill="1" applyBorder="1">
      <alignment vertical="center"/>
    </xf>
    <xf numFmtId="9" fontId="0" fillId="0" borderId="12" xfId="0" applyNumberFormat="1" applyBorder="1">
      <alignment vertical="center"/>
    </xf>
    <xf numFmtId="0" fontId="0" fillId="5" borderId="12" xfId="0" applyFill="1" applyBorder="1">
      <alignment vertical="center"/>
    </xf>
    <xf numFmtId="0" fontId="0" fillId="5" borderId="0" xfId="0" applyFill="1" applyBorder="1">
      <alignment vertical="center"/>
    </xf>
    <xf numFmtId="0" fontId="0" fillId="5" borderId="20" xfId="0" applyFill="1" applyBorder="1">
      <alignment vertical="center"/>
    </xf>
    <xf numFmtId="0" fontId="0" fillId="0" borderId="24" xfId="0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8" xfId="0" applyBorder="1" applyAlignment="1">
      <alignment vertical="center" wrapText="1"/>
    </xf>
    <xf numFmtId="9" fontId="0" fillId="0" borderId="0" xfId="0" applyNumberFormat="1" applyFill="1" applyBorder="1">
      <alignment vertical="center"/>
    </xf>
    <xf numFmtId="0" fontId="0" fillId="14" borderId="0" xfId="0" applyFill="1">
      <alignment vertical="center"/>
    </xf>
    <xf numFmtId="0" fontId="3" fillId="0" borderId="24" xfId="0" applyFont="1" applyBorder="1">
      <alignment vertical="center"/>
    </xf>
    <xf numFmtId="0" fontId="3" fillId="0" borderId="17" xfId="0" applyFont="1" applyBorder="1">
      <alignment vertical="center"/>
    </xf>
    <xf numFmtId="0" fontId="3" fillId="0" borderId="18" xfId="0" applyFont="1" applyBorder="1">
      <alignment vertical="center"/>
    </xf>
    <xf numFmtId="0" fontId="0" fillId="6" borderId="10" xfId="0" applyFill="1" applyBorder="1">
      <alignment vertical="center"/>
    </xf>
    <xf numFmtId="0" fontId="0" fillId="6" borderId="23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20" xfId="0" applyFill="1" applyBorder="1">
      <alignment vertical="center"/>
    </xf>
    <xf numFmtId="0" fontId="0" fillId="6" borderId="14" xfId="0" applyFill="1" applyBorder="1">
      <alignment vertical="center"/>
    </xf>
    <xf numFmtId="0" fontId="0" fillId="6" borderId="19" xfId="0" applyFill="1" applyBorder="1">
      <alignment vertical="center"/>
    </xf>
    <xf numFmtId="0" fontId="0" fillId="15" borderId="10" xfId="0" applyFill="1" applyBorder="1">
      <alignment vertical="center"/>
    </xf>
    <xf numFmtId="0" fontId="0" fillId="15" borderId="23" xfId="0" applyFill="1" applyBorder="1">
      <alignment vertical="center"/>
    </xf>
    <xf numFmtId="0" fontId="0" fillId="15" borderId="0" xfId="0" applyFill="1" applyBorder="1">
      <alignment vertical="center"/>
    </xf>
    <xf numFmtId="0" fontId="0" fillId="15" borderId="20" xfId="0" applyFill="1" applyBorder="1">
      <alignment vertical="center"/>
    </xf>
    <xf numFmtId="0" fontId="0" fillId="15" borderId="14" xfId="0" applyFill="1" applyBorder="1">
      <alignment vertical="center"/>
    </xf>
    <xf numFmtId="0" fontId="0" fillId="15" borderId="19" xfId="0" applyFill="1" applyBorder="1">
      <alignment vertical="center"/>
    </xf>
    <xf numFmtId="0" fontId="0" fillId="9" borderId="0" xfId="0" applyFill="1" applyBorder="1">
      <alignment vertical="center"/>
    </xf>
    <xf numFmtId="0" fontId="0" fillId="9" borderId="20" xfId="0" applyFill="1" applyBorder="1">
      <alignment vertical="center"/>
    </xf>
    <xf numFmtId="0" fontId="0" fillId="9" borderId="14" xfId="0" applyFill="1" applyBorder="1">
      <alignment vertical="center"/>
    </xf>
    <xf numFmtId="0" fontId="0" fillId="9" borderId="19" xfId="0" applyFill="1" applyBorder="1">
      <alignment vertical="center"/>
    </xf>
    <xf numFmtId="0" fontId="8" fillId="6" borderId="10" xfId="0" applyFont="1" applyFill="1" applyBorder="1">
      <alignment vertical="center"/>
    </xf>
    <xf numFmtId="0" fontId="8" fillId="6" borderId="23" xfId="0" applyFont="1" applyFill="1" applyBorder="1">
      <alignment vertical="center"/>
    </xf>
    <xf numFmtId="0" fontId="8" fillId="6" borderId="0" xfId="0" applyFont="1" applyFill="1" applyBorder="1">
      <alignment vertical="center"/>
    </xf>
    <xf numFmtId="0" fontId="8" fillId="6" borderId="20" xfId="0" applyFont="1" applyFill="1" applyBorder="1">
      <alignment vertical="center"/>
    </xf>
    <xf numFmtId="0" fontId="26" fillId="6" borderId="0" xfId="0" applyFont="1" applyFill="1" applyBorder="1">
      <alignment vertical="center"/>
    </xf>
    <xf numFmtId="0" fontId="27" fillId="9" borderId="0" xfId="0" applyFont="1" applyFill="1" applyBorder="1">
      <alignment vertical="center"/>
    </xf>
    <xf numFmtId="0" fontId="8" fillId="6" borderId="14" xfId="0" applyFont="1" applyFill="1" applyBorder="1">
      <alignment vertical="center"/>
    </xf>
    <xf numFmtId="0" fontId="8" fillId="6" borderId="19" xfId="0" applyFont="1" applyFill="1" applyBorder="1">
      <alignment vertical="center"/>
    </xf>
    <xf numFmtId="0" fontId="28" fillId="9" borderId="0" xfId="0" applyFont="1" applyFill="1" applyBorder="1">
      <alignment vertical="center"/>
    </xf>
    <xf numFmtId="0" fontId="3" fillId="15" borderId="0" xfId="0" applyFont="1" applyFill="1" applyBorder="1">
      <alignment vertical="center"/>
    </xf>
    <xf numFmtId="0" fontId="29" fillId="15" borderId="0" xfId="0" applyFont="1" applyFill="1" applyBorder="1">
      <alignment vertical="center"/>
    </xf>
    <xf numFmtId="0" fontId="3" fillId="7" borderId="0" xfId="0" quotePrefix="1" applyFont="1" applyFill="1">
      <alignment vertical="center"/>
    </xf>
    <xf numFmtId="0" fontId="8" fillId="7" borderId="0" xfId="0" applyFont="1" applyFill="1">
      <alignment vertical="center"/>
    </xf>
    <xf numFmtId="0" fontId="5" fillId="7" borderId="0" xfId="0" quotePrefix="1" applyFont="1" applyFill="1">
      <alignment vertical="center"/>
    </xf>
    <xf numFmtId="0" fontId="7" fillId="7" borderId="0" xfId="0" quotePrefix="1" applyFont="1" applyFill="1">
      <alignment vertical="center"/>
    </xf>
    <xf numFmtId="0" fontId="7" fillId="7" borderId="0" xfId="0" applyFont="1" applyFill="1">
      <alignment vertical="center"/>
    </xf>
    <xf numFmtId="0" fontId="0" fillId="7" borderId="0" xfId="0" applyFill="1" applyAlignment="1">
      <alignment vertical="center"/>
    </xf>
    <xf numFmtId="0" fontId="4" fillId="7" borderId="0" xfId="0" applyFont="1" applyFill="1" applyAlignment="1">
      <alignment vertical="center"/>
    </xf>
    <xf numFmtId="0" fontId="8" fillId="7" borderId="0" xfId="0" applyFont="1" applyFill="1" applyAlignment="1">
      <alignment vertical="center"/>
    </xf>
    <xf numFmtId="0" fontId="31" fillId="6" borderId="0" xfId="0" applyFont="1" applyFill="1">
      <alignment vertical="center"/>
    </xf>
    <xf numFmtId="0" fontId="32" fillId="6" borderId="0" xfId="0" applyFont="1" applyFill="1">
      <alignment vertical="center"/>
    </xf>
    <xf numFmtId="0" fontId="31" fillId="6" borderId="0" xfId="0" quotePrefix="1" applyFont="1" applyFill="1">
      <alignment vertical="center"/>
    </xf>
    <xf numFmtId="0" fontId="31" fillId="3" borderId="0" xfId="0" applyFont="1" applyFill="1">
      <alignment vertical="center"/>
    </xf>
    <xf numFmtId="0" fontId="31" fillId="16" borderId="0" xfId="0" applyFont="1" applyFill="1">
      <alignment vertical="center"/>
    </xf>
    <xf numFmtId="0" fontId="31" fillId="17" borderId="0" xfId="0" applyFont="1" applyFill="1">
      <alignment vertical="center"/>
    </xf>
    <xf numFmtId="0" fontId="32" fillId="17" borderId="0" xfId="0" applyFont="1" applyFill="1">
      <alignment vertical="center"/>
    </xf>
    <xf numFmtId="0" fontId="31" fillId="15" borderId="0" xfId="0" applyFont="1" applyFill="1">
      <alignment vertical="center"/>
    </xf>
    <xf numFmtId="0" fontId="32" fillId="15" borderId="0" xfId="0" applyFont="1" applyFill="1">
      <alignment vertical="center"/>
    </xf>
    <xf numFmtId="0" fontId="0" fillId="18" borderId="0" xfId="0" applyFill="1">
      <alignment vertical="center"/>
    </xf>
    <xf numFmtId="0" fontId="32" fillId="18" borderId="0" xfId="0" applyFont="1" applyFill="1">
      <alignment vertical="center"/>
    </xf>
    <xf numFmtId="0" fontId="31" fillId="18" borderId="0" xfId="0" applyFont="1" applyFill="1">
      <alignment vertical="center"/>
    </xf>
    <xf numFmtId="0" fontId="3" fillId="0" borderId="0" xfId="0" applyFont="1" applyFill="1" applyAlignment="1">
      <alignment vertical="center"/>
    </xf>
    <xf numFmtId="0" fontId="0" fillId="7" borderId="0" xfId="0" quotePrefix="1" applyFill="1">
      <alignment vertical="center"/>
    </xf>
    <xf numFmtId="0" fontId="4" fillId="7" borderId="0" xfId="0" applyFont="1" applyFill="1">
      <alignment vertical="center"/>
    </xf>
    <xf numFmtId="176" fontId="3" fillId="7" borderId="0" xfId="0" quotePrefix="1" applyNumberFormat="1" applyFont="1" applyFill="1">
      <alignment vertical="center"/>
    </xf>
    <xf numFmtId="0" fontId="27" fillId="7" borderId="0" xfId="0" applyFont="1" applyFill="1">
      <alignment vertical="center"/>
    </xf>
    <xf numFmtId="0" fontId="33" fillId="7" borderId="0" xfId="0" applyFont="1" applyFill="1">
      <alignment vertical="center"/>
    </xf>
    <xf numFmtId="0" fontId="34" fillId="7" borderId="0" xfId="0" applyFont="1" applyFill="1">
      <alignment vertical="center"/>
    </xf>
    <xf numFmtId="0" fontId="14" fillId="7" borderId="0" xfId="0" applyFont="1" applyFill="1">
      <alignment vertical="center"/>
    </xf>
    <xf numFmtId="0" fontId="3" fillId="0" borderId="0" xfId="0" applyFont="1" applyFill="1" applyBorder="1">
      <alignment vertical="center"/>
    </xf>
    <xf numFmtId="0" fontId="3" fillId="7" borderId="0" xfId="0" applyFont="1" applyFill="1" applyBorder="1">
      <alignment vertical="center"/>
    </xf>
    <xf numFmtId="0" fontId="3" fillId="0" borderId="12" xfId="0" applyFont="1" applyFill="1" applyBorder="1">
      <alignment vertical="center"/>
    </xf>
    <xf numFmtId="0" fontId="3" fillId="0" borderId="20" xfId="0" applyFont="1" applyFill="1" applyBorder="1">
      <alignment vertical="center"/>
    </xf>
    <xf numFmtId="0" fontId="0" fillId="0" borderId="0" xfId="0" applyFont="1" applyFill="1">
      <alignment vertical="center"/>
    </xf>
    <xf numFmtId="0" fontId="35" fillId="9" borderId="0" xfId="0" applyFont="1" applyFill="1" applyBorder="1">
      <alignment vertical="center"/>
    </xf>
    <xf numFmtId="0" fontId="0" fillId="19" borderId="0" xfId="0" applyFill="1">
      <alignment vertical="center"/>
    </xf>
    <xf numFmtId="0" fontId="0" fillId="20" borderId="0" xfId="0" applyFill="1">
      <alignment vertical="center"/>
    </xf>
    <xf numFmtId="0" fontId="0" fillId="6" borderId="7" xfId="0" applyFill="1" applyBorder="1">
      <alignment vertical="center"/>
    </xf>
    <xf numFmtId="0" fontId="8" fillId="6" borderId="8" xfId="0" applyFont="1" applyFill="1" applyBorder="1">
      <alignment vertical="center"/>
    </xf>
    <xf numFmtId="0" fontId="3" fillId="2" borderId="7" xfId="0" applyFont="1" applyFill="1" applyBorder="1">
      <alignment vertical="center"/>
    </xf>
    <xf numFmtId="0" fontId="3" fillId="2" borderId="8" xfId="0" applyFont="1" applyFill="1" applyBorder="1">
      <alignment vertical="center"/>
    </xf>
    <xf numFmtId="0" fontId="3" fillId="0" borderId="7" xfId="0" applyFont="1" applyFill="1" applyBorder="1">
      <alignment vertical="center"/>
    </xf>
    <xf numFmtId="0" fontId="3" fillId="0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5" fillId="0" borderId="8" xfId="0" applyFont="1" applyBorder="1">
      <alignment vertical="center"/>
    </xf>
    <xf numFmtId="0" fontId="3" fillId="0" borderId="7" xfId="0" applyFont="1" applyBorder="1">
      <alignment vertical="center"/>
    </xf>
    <xf numFmtId="0" fontId="0" fillId="0" borderId="8" xfId="0" applyBorder="1" applyAlignment="1">
      <alignment vertical="center" wrapText="1"/>
    </xf>
    <xf numFmtId="0" fontId="8" fillId="0" borderId="7" xfId="0" applyFont="1" applyFill="1" applyBorder="1">
      <alignment vertical="center"/>
    </xf>
    <xf numFmtId="0" fontId="0" fillId="0" borderId="8" xfId="0" applyFill="1" applyBorder="1">
      <alignment vertical="center"/>
    </xf>
    <xf numFmtId="0" fontId="0" fillId="0" borderId="7" xfId="0" applyFill="1" applyBorder="1">
      <alignment vertical="center"/>
    </xf>
    <xf numFmtId="0" fontId="4" fillId="0" borderId="8" xfId="0" applyFont="1" applyBorder="1">
      <alignment vertical="center"/>
    </xf>
    <xf numFmtId="0" fontId="4" fillId="0" borderId="7" xfId="0" applyFont="1" applyBorder="1">
      <alignment vertical="center"/>
    </xf>
    <xf numFmtId="0" fontId="0" fillId="0" borderId="8" xfId="0" applyFont="1" applyFill="1" applyBorder="1">
      <alignment vertical="center"/>
    </xf>
    <xf numFmtId="0" fontId="8" fillId="0" borderId="8" xfId="0" applyFont="1" applyFill="1" applyBorder="1">
      <alignment vertical="center"/>
    </xf>
    <xf numFmtId="0" fontId="21" fillId="0" borderId="7" xfId="0" applyFont="1" applyFill="1" applyBorder="1">
      <alignment vertical="center"/>
    </xf>
    <xf numFmtId="0" fontId="21" fillId="0" borderId="8" xfId="0" applyFont="1" applyFill="1" applyBorder="1">
      <alignment vertical="center"/>
    </xf>
    <xf numFmtId="0" fontId="0" fillId="9" borderId="7" xfId="0" applyFill="1" applyBorder="1">
      <alignment vertical="center"/>
    </xf>
    <xf numFmtId="0" fontId="28" fillId="9" borderId="8" xfId="0" applyFont="1" applyFill="1" applyBorder="1">
      <alignment vertical="center"/>
    </xf>
    <xf numFmtId="0" fontId="5" fillId="0" borderId="7" xfId="0" applyFont="1" applyBorder="1">
      <alignment vertical="center"/>
    </xf>
    <xf numFmtId="0" fontId="0" fillId="0" borderId="7" xfId="0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0" fontId="4" fillId="0" borderId="8" xfId="0" applyFont="1" applyFill="1" applyBorder="1">
      <alignment vertical="center"/>
    </xf>
    <xf numFmtId="0" fontId="0" fillId="9" borderId="1" xfId="0" applyFill="1" applyBorder="1">
      <alignment vertical="center"/>
    </xf>
    <xf numFmtId="0" fontId="3" fillId="9" borderId="7" xfId="0" applyFont="1" applyFill="1" applyBorder="1">
      <alignment vertical="center"/>
    </xf>
    <xf numFmtId="0" fontId="3" fillId="9" borderId="8" xfId="0" applyFont="1" applyFill="1" applyBorder="1">
      <alignment vertical="center"/>
    </xf>
    <xf numFmtId="0" fontId="0" fillId="9" borderId="8" xfId="0" applyFill="1" applyBorder="1">
      <alignment vertical="center"/>
    </xf>
    <xf numFmtId="0" fontId="3" fillId="0" borderId="0" xfId="0" applyFont="1" applyFill="1" applyBorder="1">
      <alignment vertical="center"/>
    </xf>
    <xf numFmtId="0" fontId="3" fillId="7" borderId="0" xfId="0" applyFont="1" applyFill="1" applyAlignment="1">
      <alignment vertical="center"/>
    </xf>
    <xf numFmtId="0" fontId="30" fillId="0" borderId="0" xfId="0" applyFont="1">
      <alignment vertical="center"/>
    </xf>
    <xf numFmtId="0" fontId="3" fillId="6" borderId="8" xfId="0" applyFont="1" applyFill="1" applyBorder="1">
      <alignment vertical="center"/>
    </xf>
    <xf numFmtId="0" fontId="3" fillId="9" borderId="0" xfId="0" applyFont="1" applyFill="1" applyBorder="1">
      <alignment vertical="center"/>
    </xf>
    <xf numFmtId="0" fontId="38" fillId="17" borderId="0" xfId="0" applyFont="1" applyFill="1" applyBorder="1">
      <alignment vertical="center"/>
    </xf>
    <xf numFmtId="0" fontId="39" fillId="9" borderId="0" xfId="0" applyFont="1" applyFill="1" applyBorder="1">
      <alignment vertical="center"/>
    </xf>
    <xf numFmtId="0" fontId="12" fillId="9" borderId="10" xfId="0" applyFont="1" applyFill="1" applyBorder="1">
      <alignment vertical="center"/>
    </xf>
    <xf numFmtId="0" fontId="12" fillId="9" borderId="23" xfId="0" applyFont="1" applyFill="1" applyBorder="1">
      <alignment vertical="center"/>
    </xf>
    <xf numFmtId="0" fontId="12" fillId="9" borderId="0" xfId="0" applyFont="1" applyFill="1" applyBorder="1">
      <alignment vertical="center"/>
    </xf>
    <xf numFmtId="0" fontId="12" fillId="9" borderId="20" xfId="0" applyFont="1" applyFill="1" applyBorder="1">
      <alignment vertical="center"/>
    </xf>
    <xf numFmtId="0" fontId="14" fillId="9" borderId="0" xfId="0" applyFont="1" applyFill="1" applyBorder="1">
      <alignment vertical="center"/>
    </xf>
    <xf numFmtId="0" fontId="14" fillId="9" borderId="20" xfId="0" applyFont="1" applyFill="1" applyBorder="1">
      <alignment vertical="center"/>
    </xf>
    <xf numFmtId="0" fontId="14" fillId="9" borderId="14" xfId="0" applyFont="1" applyFill="1" applyBorder="1">
      <alignment vertical="center"/>
    </xf>
    <xf numFmtId="0" fontId="12" fillId="9" borderId="14" xfId="0" applyFont="1" applyFill="1" applyBorder="1">
      <alignment vertical="center"/>
    </xf>
    <xf numFmtId="0" fontId="14" fillId="9" borderId="19" xfId="0" applyFont="1" applyFill="1" applyBorder="1">
      <alignment vertical="center"/>
    </xf>
    <xf numFmtId="0" fontId="12" fillId="6" borderId="0" xfId="0" applyFont="1" applyFill="1" applyBorder="1">
      <alignment vertical="center"/>
    </xf>
    <xf numFmtId="0" fontId="14" fillId="6" borderId="0" xfId="0" applyFont="1" applyFill="1" applyBorder="1">
      <alignment vertical="center"/>
    </xf>
    <xf numFmtId="0" fontId="14" fillId="6" borderId="20" xfId="0" applyFont="1" applyFill="1" applyBorder="1">
      <alignment vertical="center"/>
    </xf>
    <xf numFmtId="0" fontId="14" fillId="6" borderId="14" xfId="0" applyFont="1" applyFill="1" applyBorder="1">
      <alignment vertical="center"/>
    </xf>
    <xf numFmtId="0" fontId="14" fillId="6" borderId="19" xfId="0" applyFont="1" applyFill="1" applyBorder="1">
      <alignment vertical="center"/>
    </xf>
    <xf numFmtId="0" fontId="14" fillId="6" borderId="10" xfId="0" applyFont="1" applyFill="1" applyBorder="1">
      <alignment vertical="center"/>
    </xf>
    <xf numFmtId="0" fontId="12" fillId="6" borderId="10" xfId="0" applyFont="1" applyFill="1" applyBorder="1">
      <alignment vertical="center"/>
    </xf>
    <xf numFmtId="0" fontId="14" fillId="6" borderId="23" xfId="0" applyFont="1" applyFill="1" applyBorder="1">
      <alignment vertical="center"/>
    </xf>
    <xf numFmtId="0" fontId="12" fillId="6" borderId="14" xfId="0" applyFont="1" applyFill="1" applyBorder="1">
      <alignment vertical="center"/>
    </xf>
    <xf numFmtId="0" fontId="12" fillId="17" borderId="0" xfId="0" applyFont="1" applyFill="1" applyBorder="1">
      <alignment vertical="center"/>
    </xf>
    <xf numFmtId="0" fontId="14" fillId="17" borderId="0" xfId="0" applyFont="1" applyFill="1" applyBorder="1">
      <alignment vertical="center"/>
    </xf>
    <xf numFmtId="0" fontId="14" fillId="17" borderId="10" xfId="0" applyFont="1" applyFill="1" applyBorder="1">
      <alignment vertical="center"/>
    </xf>
    <xf numFmtId="0" fontId="14" fillId="17" borderId="23" xfId="0" applyFont="1" applyFill="1" applyBorder="1">
      <alignment vertical="center"/>
    </xf>
    <xf numFmtId="0" fontId="14" fillId="17" borderId="20" xfId="0" applyFont="1" applyFill="1" applyBorder="1">
      <alignment vertical="center"/>
    </xf>
    <xf numFmtId="0" fontId="14" fillId="17" borderId="14" xfId="0" applyFont="1" applyFill="1" applyBorder="1">
      <alignment vertical="center"/>
    </xf>
    <xf numFmtId="0" fontId="12" fillId="17" borderId="14" xfId="0" applyFont="1" applyFill="1" applyBorder="1">
      <alignment vertical="center"/>
    </xf>
    <xf numFmtId="0" fontId="14" fillId="17" borderId="19" xfId="0" applyFont="1" applyFill="1" applyBorder="1">
      <alignment vertical="center"/>
    </xf>
    <xf numFmtId="0" fontId="40" fillId="9" borderId="0" xfId="0" applyFont="1" applyFill="1" applyBorder="1">
      <alignment vertical="center"/>
    </xf>
    <xf numFmtId="0" fontId="12" fillId="6" borderId="23" xfId="0" applyFont="1" applyFill="1" applyBorder="1">
      <alignment vertical="center"/>
    </xf>
    <xf numFmtId="0" fontId="12" fillId="6" borderId="20" xfId="0" applyFont="1" applyFill="1" applyBorder="1">
      <alignment vertical="center"/>
    </xf>
    <xf numFmtId="0" fontId="12" fillId="6" borderId="19" xfId="0" applyFont="1" applyFill="1" applyBorder="1">
      <alignment vertical="center"/>
    </xf>
    <xf numFmtId="0" fontId="12" fillId="17" borderId="10" xfId="0" applyFont="1" applyFill="1" applyBorder="1">
      <alignment vertical="center"/>
    </xf>
    <xf numFmtId="0" fontId="41" fillId="6" borderId="0" xfId="0" applyFont="1" applyFill="1" applyBorder="1">
      <alignment vertical="center"/>
    </xf>
    <xf numFmtId="0" fontId="0" fillId="0" borderId="0" xfId="0" applyBorder="1" applyAlignment="1">
      <alignment vertical="center" wrapText="1"/>
    </xf>
    <xf numFmtId="0" fontId="4" fillId="0" borderId="0" xfId="0" applyFont="1" applyFill="1" applyBorder="1">
      <alignment vertical="center"/>
    </xf>
    <xf numFmtId="0" fontId="0" fillId="9" borderId="2" xfId="0" applyFill="1" applyBorder="1">
      <alignment vertical="center"/>
    </xf>
    <xf numFmtId="0" fontId="3" fillId="0" borderId="0" xfId="0" applyFont="1" applyBorder="1" applyAlignment="1">
      <alignment vertical="center" wrapText="1"/>
    </xf>
    <xf numFmtId="0" fontId="5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Font="1" applyFill="1" applyBorder="1">
      <alignment vertical="center"/>
    </xf>
    <xf numFmtId="0" fontId="3" fillId="9" borderId="1" xfId="0" applyFont="1" applyFill="1" applyBorder="1">
      <alignment vertical="center"/>
    </xf>
    <xf numFmtId="0" fontId="42" fillId="6" borderId="0" xfId="0" applyFont="1" applyFill="1" applyBorder="1">
      <alignment vertical="center"/>
    </xf>
    <xf numFmtId="0" fontId="42" fillId="17" borderId="0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23" xfId="0" applyBorder="1">
      <alignment vertical="center"/>
    </xf>
    <xf numFmtId="0" fontId="3" fillId="0" borderId="0" xfId="0" applyFont="1" applyFill="1" applyBorder="1">
      <alignment vertical="center"/>
    </xf>
    <xf numFmtId="0" fontId="0" fillId="0" borderId="9" xfId="0" applyBorder="1">
      <alignment vertical="center"/>
    </xf>
    <xf numFmtId="0" fontId="0" fillId="0" borderId="13" xfId="0" applyBorder="1">
      <alignment vertical="center"/>
    </xf>
    <xf numFmtId="0" fontId="0" fillId="0" borderId="19" xfId="0" applyBorder="1">
      <alignment vertical="center"/>
    </xf>
    <xf numFmtId="0" fontId="3" fillId="0" borderId="0" xfId="0" applyFont="1" applyFill="1" applyBorder="1">
      <alignment vertical="center"/>
    </xf>
    <xf numFmtId="0" fontId="12" fillId="0" borderId="0" xfId="0" applyFont="1" applyFill="1" applyBorder="1">
      <alignment vertical="center"/>
    </xf>
    <xf numFmtId="0" fontId="13" fillId="19" borderId="9" xfId="0" applyFont="1" applyFill="1" applyBorder="1">
      <alignment vertical="center"/>
    </xf>
    <xf numFmtId="0" fontId="21" fillId="19" borderId="10" xfId="0" applyFont="1" applyFill="1" applyBorder="1">
      <alignment vertical="center"/>
    </xf>
    <xf numFmtId="0" fontId="21" fillId="19" borderId="23" xfId="0" applyFont="1" applyFill="1" applyBorder="1">
      <alignment vertical="center"/>
    </xf>
    <xf numFmtId="0" fontId="3" fillId="9" borderId="9" xfId="0" applyFont="1" applyFill="1" applyBorder="1">
      <alignment vertical="center"/>
    </xf>
    <xf numFmtId="0" fontId="3" fillId="9" borderId="10" xfId="0" applyFont="1" applyFill="1" applyBorder="1">
      <alignment vertical="center"/>
    </xf>
    <xf numFmtId="0" fontId="3" fillId="9" borderId="23" xfId="0" applyFont="1" applyFill="1" applyBorder="1">
      <alignment vertical="center"/>
    </xf>
    <xf numFmtId="0" fontId="4" fillId="0" borderId="20" xfId="0" applyFont="1" applyFill="1" applyBorder="1">
      <alignment vertical="center"/>
    </xf>
    <xf numFmtId="0" fontId="3" fillId="0" borderId="0" xfId="0" quotePrefix="1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0" fillId="0" borderId="0" xfId="0" quotePrefix="1" applyFill="1" applyBorder="1">
      <alignment vertical="center"/>
    </xf>
    <xf numFmtId="0" fontId="0" fillId="6" borderId="3" xfId="0" applyFill="1" applyBorder="1">
      <alignment vertical="center"/>
    </xf>
    <xf numFmtId="0" fontId="3" fillId="6" borderId="7" xfId="0" applyFont="1" applyFill="1" applyBorder="1">
      <alignment vertical="center"/>
    </xf>
    <xf numFmtId="0" fontId="0" fillId="6" borderId="8" xfId="0" applyFill="1" applyBorder="1">
      <alignment vertical="center"/>
    </xf>
    <xf numFmtId="0" fontId="0" fillId="21" borderId="0" xfId="0" applyFill="1" applyBorder="1">
      <alignment vertical="center"/>
    </xf>
    <xf numFmtId="0" fontId="3" fillId="21" borderId="0" xfId="0" applyFont="1" applyFill="1">
      <alignment vertical="center"/>
    </xf>
    <xf numFmtId="0" fontId="43" fillId="21" borderId="0" xfId="0" applyFont="1" applyFill="1" applyBorder="1">
      <alignment vertical="center"/>
    </xf>
    <xf numFmtId="0" fontId="0" fillId="21" borderId="0" xfId="0" applyFill="1">
      <alignment vertical="center"/>
    </xf>
    <xf numFmtId="0" fontId="12" fillId="21" borderId="0" xfId="0" applyFont="1" applyFill="1">
      <alignment vertical="center"/>
    </xf>
    <xf numFmtId="0" fontId="17" fillId="21" borderId="0" xfId="0" applyFont="1" applyFill="1">
      <alignment vertical="center"/>
    </xf>
    <xf numFmtId="0" fontId="3" fillId="21" borderId="0" xfId="0" applyFont="1" applyFill="1" applyBorder="1">
      <alignment vertical="center"/>
    </xf>
    <xf numFmtId="0" fontId="0" fillId="21" borderId="20" xfId="0" applyFill="1" applyBorder="1">
      <alignment vertical="center"/>
    </xf>
    <xf numFmtId="0" fontId="3" fillId="21" borderId="20" xfId="0" applyFont="1" applyFill="1" applyBorder="1">
      <alignment vertical="center"/>
    </xf>
    <xf numFmtId="0" fontId="17" fillId="21" borderId="0" xfId="0" applyFont="1" applyFill="1" applyBorder="1">
      <alignment vertical="center"/>
    </xf>
    <xf numFmtId="0" fontId="45" fillId="21" borderId="20" xfId="0" applyFont="1" applyFill="1" applyBorder="1">
      <alignment vertical="center"/>
    </xf>
    <xf numFmtId="0" fontId="3" fillId="21" borderId="0" xfId="0" quotePrefix="1" applyFont="1" applyFill="1" applyBorder="1">
      <alignment vertical="center"/>
    </xf>
    <xf numFmtId="0" fontId="43" fillId="21" borderId="20" xfId="0" applyFont="1" applyFill="1" applyBorder="1">
      <alignment vertical="center"/>
    </xf>
    <xf numFmtId="9" fontId="0" fillId="0" borderId="20" xfId="0" applyNumberFormat="1" applyFill="1" applyBorder="1">
      <alignment vertical="center"/>
    </xf>
    <xf numFmtId="0" fontId="7" fillId="0" borderId="20" xfId="0" applyFont="1" applyFill="1" applyBorder="1">
      <alignment vertical="center"/>
    </xf>
    <xf numFmtId="0" fontId="3" fillId="0" borderId="20" xfId="0" quotePrefix="1" applyFont="1" applyFill="1" applyBorder="1">
      <alignment vertical="center"/>
    </xf>
    <xf numFmtId="0" fontId="8" fillId="21" borderId="0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4" fillId="21" borderId="0" xfId="0" applyFont="1" applyFill="1" applyBorder="1">
      <alignment vertical="center"/>
    </xf>
    <xf numFmtId="0" fontId="4" fillId="0" borderId="7" xfId="0" applyFont="1" applyFill="1" applyBorder="1">
      <alignment vertical="center"/>
    </xf>
    <xf numFmtId="0" fontId="14" fillId="21" borderId="2" xfId="0" applyFont="1" applyFill="1" applyBorder="1">
      <alignment vertical="center"/>
    </xf>
    <xf numFmtId="0" fontId="4" fillId="0" borderId="0" xfId="0" applyFont="1" applyAlignment="1">
      <alignment vertical="center" wrapText="1"/>
    </xf>
    <xf numFmtId="9" fontId="4" fillId="0" borderId="0" xfId="0" applyNumberFormat="1" applyFont="1" applyFill="1">
      <alignment vertical="center"/>
    </xf>
    <xf numFmtId="0" fontId="12" fillId="0" borderId="0" xfId="0" applyFont="1" applyFill="1">
      <alignment vertical="center"/>
    </xf>
    <xf numFmtId="0" fontId="12" fillId="0" borderId="7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 applyFill="1" applyAlignment="1">
      <alignment horizontal="right" vertical="center"/>
    </xf>
    <xf numFmtId="0" fontId="12" fillId="0" borderId="7" xfId="0" applyFont="1" applyBorder="1">
      <alignment vertical="center"/>
    </xf>
    <xf numFmtId="0" fontId="4" fillId="0" borderId="8" xfId="0" applyFont="1" applyBorder="1" applyAlignment="1">
      <alignment vertical="center" wrapText="1"/>
    </xf>
    <xf numFmtId="0" fontId="12" fillId="0" borderId="7" xfId="0" applyFont="1" applyFill="1" applyBorder="1">
      <alignment vertical="center"/>
    </xf>
    <xf numFmtId="0" fontId="12" fillId="0" borderId="7" xfId="0" applyFont="1" applyBorder="1" applyAlignment="1">
      <alignment horizontal="right" vertical="center"/>
    </xf>
    <xf numFmtId="0" fontId="12" fillId="0" borderId="7" xfId="0" applyFont="1" applyFill="1" applyBorder="1" applyAlignment="1">
      <alignment horizontal="right" vertical="center"/>
    </xf>
    <xf numFmtId="0" fontId="3" fillId="0" borderId="8" xfId="0" applyFont="1" applyBorder="1" applyAlignment="1">
      <alignment vertical="center" wrapText="1"/>
    </xf>
    <xf numFmtId="0" fontId="4" fillId="0" borderId="20" xfId="0" applyFont="1" applyBorder="1">
      <alignment vertical="center"/>
    </xf>
    <xf numFmtId="0" fontId="14" fillId="0" borderId="0" xfId="0" applyFont="1" applyFill="1" applyBorder="1">
      <alignment vertical="center"/>
    </xf>
    <xf numFmtId="0" fontId="12" fillId="0" borderId="0" xfId="0" applyFont="1" applyBorder="1">
      <alignment vertical="center"/>
    </xf>
    <xf numFmtId="0" fontId="12" fillId="0" borderId="0" xfId="0" applyFont="1" applyBorder="1" applyAlignment="1">
      <alignment horizontal="center" vertical="center"/>
    </xf>
    <xf numFmtId="0" fontId="12" fillId="0" borderId="0" xfId="0" applyFont="1" applyFill="1" applyBorder="1" applyAlignment="1">
      <alignment horizontal="right" vertical="center"/>
    </xf>
    <xf numFmtId="0" fontId="12" fillId="0" borderId="0" xfId="0" applyFont="1" applyBorder="1" applyAlignment="1">
      <alignment horizontal="right" vertical="center"/>
    </xf>
    <xf numFmtId="0" fontId="4" fillId="0" borderId="0" xfId="0" applyFont="1" applyBorder="1" applyAlignment="1">
      <alignment vertical="center" wrapText="1"/>
    </xf>
    <xf numFmtId="0" fontId="3" fillId="9" borderId="3" xfId="0" applyFont="1" applyFill="1" applyBorder="1">
      <alignment vertical="center"/>
    </xf>
    <xf numFmtId="0" fontId="4" fillId="9" borderId="3" xfId="0" applyFont="1" applyFill="1" applyBorder="1">
      <alignment vertical="center"/>
    </xf>
    <xf numFmtId="0" fontId="4" fillId="9" borderId="8" xfId="0" applyFont="1" applyFill="1" applyBorder="1">
      <alignment vertical="center"/>
    </xf>
    <xf numFmtId="0" fontId="3" fillId="9" borderId="2" xfId="0" applyFont="1" applyFill="1" applyBorder="1">
      <alignment vertical="center"/>
    </xf>
    <xf numFmtId="0" fontId="12" fillId="21" borderId="1" xfId="0" applyFont="1" applyFill="1" applyBorder="1">
      <alignment vertical="center"/>
    </xf>
    <xf numFmtId="0" fontId="0" fillId="21" borderId="3" xfId="0" applyFill="1" applyBorder="1">
      <alignment vertical="center"/>
    </xf>
    <xf numFmtId="0" fontId="12" fillId="21" borderId="7" xfId="0" applyFont="1" applyFill="1" applyBorder="1">
      <alignment vertical="center"/>
    </xf>
    <xf numFmtId="0" fontId="3" fillId="21" borderId="8" xfId="0" applyFont="1" applyFill="1" applyBorder="1">
      <alignment vertical="center"/>
    </xf>
    <xf numFmtId="0" fontId="0" fillId="21" borderId="8" xfId="0" applyFill="1" applyBorder="1">
      <alignment vertical="center"/>
    </xf>
    <xf numFmtId="0" fontId="28" fillId="21" borderId="8" xfId="0" applyFont="1" applyFill="1" applyBorder="1">
      <alignment vertical="center"/>
    </xf>
    <xf numFmtId="0" fontId="12" fillId="2" borderId="7" xfId="0" applyFont="1" applyFill="1" applyBorder="1">
      <alignment vertical="center"/>
    </xf>
    <xf numFmtId="0" fontId="12" fillId="0" borderId="7" xfId="0" applyFont="1" applyBorder="1" applyAlignment="1">
      <alignment vertical="center" wrapText="1"/>
    </xf>
    <xf numFmtId="0" fontId="4" fillId="0" borderId="8" xfId="0" applyFont="1" applyBorder="1" applyAlignment="1">
      <alignment vertical="center"/>
    </xf>
    <xf numFmtId="0" fontId="4" fillId="0" borderId="8" xfId="0" quotePrefix="1" applyFont="1" applyFill="1" applyBorder="1">
      <alignment vertical="center"/>
    </xf>
    <xf numFmtId="0" fontId="18" fillId="0" borderId="8" xfId="0" applyFont="1" applyFill="1" applyBorder="1">
      <alignment vertical="center"/>
    </xf>
    <xf numFmtId="0" fontId="3" fillId="21" borderId="20" xfId="0" applyFont="1" applyFill="1" applyBorder="1" applyAlignment="1">
      <alignment horizontal="right" vertical="center"/>
    </xf>
    <xf numFmtId="0" fontId="46" fillId="0" borderId="0" xfId="0" applyFont="1" applyFill="1" applyBorder="1">
      <alignment vertical="center"/>
    </xf>
    <xf numFmtId="0" fontId="10" fillId="0" borderId="20" xfId="0" applyFont="1" applyBorder="1">
      <alignment vertical="center"/>
    </xf>
    <xf numFmtId="0" fontId="18" fillId="0" borderId="20" xfId="0" applyFont="1" applyFill="1" applyBorder="1">
      <alignment vertical="center"/>
    </xf>
    <xf numFmtId="0" fontId="4" fillId="0" borderId="0" xfId="0" quotePrefix="1" applyFont="1" applyBorder="1">
      <alignment vertical="center"/>
    </xf>
    <xf numFmtId="9" fontId="4" fillId="0" borderId="0" xfId="0" applyNumberFormat="1" applyFont="1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6" borderId="1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5" borderId="0" xfId="0" applyFill="1" applyBorder="1" applyAlignment="1">
      <alignment horizontal="center" vertical="center"/>
    </xf>
    <xf numFmtId="0" fontId="0" fillId="15" borderId="14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17" borderId="10" xfId="0" applyFill="1" applyBorder="1" applyAlignment="1">
      <alignment horizontal="center" vertical="center"/>
    </xf>
    <xf numFmtId="0" fontId="0" fillId="17" borderId="0" xfId="0" applyFill="1" applyBorder="1" applyAlignment="1">
      <alignment horizontal="center" vertical="center"/>
    </xf>
    <xf numFmtId="0" fontId="0" fillId="17" borderId="14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4" fillId="0" borderId="17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0" borderId="17" xfId="0" applyFill="1" applyBorder="1" applyAlignment="1">
      <alignment horizontal="left" vertical="center"/>
    </xf>
    <xf numFmtId="0" fontId="4" fillId="0" borderId="18" xfId="0" applyFont="1" applyBorder="1" applyAlignment="1">
      <alignment horizontal="left" vertical="center"/>
    </xf>
    <xf numFmtId="0" fontId="4" fillId="0" borderId="24" xfId="0" applyFont="1" applyBorder="1" applyAlignment="1">
      <alignment horizontal="left" vertical="center"/>
    </xf>
    <xf numFmtId="0" fontId="0" fillId="0" borderId="9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7" xfId="0" applyBorder="1" applyAlignment="1">
      <alignment horizontal="left" vertical="center"/>
    </xf>
    <xf numFmtId="0" fontId="0" fillId="0" borderId="10" xfId="0" applyBorder="1">
      <alignment vertical="center"/>
    </xf>
    <xf numFmtId="0" fontId="0" fillId="0" borderId="23" xfId="0" applyBorder="1">
      <alignment vertical="center"/>
    </xf>
    <xf numFmtId="0" fontId="0" fillId="0" borderId="18" xfId="0" applyFill="1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0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4" xfId="0" applyBorder="1">
      <alignment vertical="center"/>
    </xf>
    <xf numFmtId="0" fontId="0" fillId="0" borderId="18" xfId="0" applyBorder="1">
      <alignment vertical="center"/>
    </xf>
    <xf numFmtId="0" fontId="3" fillId="0" borderId="0" xfId="0" applyFont="1" applyFill="1" applyBorder="1">
      <alignment vertical="center"/>
    </xf>
    <xf numFmtId="0" fontId="12" fillId="0" borderId="0" xfId="0" applyFont="1" applyFill="1" applyBorder="1">
      <alignment vertical="center"/>
    </xf>
  </cellXfs>
  <cellStyles count="6">
    <cellStyle name="경고문" xfId="5" builtinId="11"/>
    <cellStyle name="나쁨" xfId="3" builtinId="27"/>
    <cellStyle name="백분율" xfId="1" builtinId="5"/>
    <cellStyle name="보통" xfId="4" builtinId="28"/>
    <cellStyle name="좋음" xfId="2" builtinId="26"/>
    <cellStyle name="표준" xfId="0" builtinId="0"/>
  </cellStyles>
  <dxfs count="0"/>
  <tableStyles count="0" defaultTableStyle="TableStyleMedium2" defaultPivotStyle="PivotStyleLight16"/>
  <colors>
    <mruColors>
      <color rgb="FFCCCCFF"/>
      <color rgb="FFCC99FF"/>
      <color rgb="FFCDD9FF"/>
      <color rgb="FF0066FF"/>
      <color rgb="FF0000FF"/>
      <color rgb="FF4472C4"/>
      <color rgb="FFED7D31"/>
      <color rgb="FFFFC0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main!$CQ$24:$CQ$49</c:f>
              <c:numCache>
                <c:formatCode>m/d/yyyy</c:formatCode>
                <c:ptCount val="26"/>
                <c:pt idx="0">
                  <c:v>44930</c:v>
                </c:pt>
                <c:pt idx="1">
                  <c:v>44929</c:v>
                </c:pt>
                <c:pt idx="2">
                  <c:v>44928</c:v>
                </c:pt>
                <c:pt idx="3">
                  <c:v>44924</c:v>
                </c:pt>
                <c:pt idx="4">
                  <c:v>44923</c:v>
                </c:pt>
                <c:pt idx="5">
                  <c:v>44922</c:v>
                </c:pt>
                <c:pt idx="6">
                  <c:v>44921</c:v>
                </c:pt>
                <c:pt idx="7">
                  <c:v>44918</c:v>
                </c:pt>
                <c:pt idx="8">
                  <c:v>44917</c:v>
                </c:pt>
                <c:pt idx="9">
                  <c:v>44916</c:v>
                </c:pt>
                <c:pt idx="10">
                  <c:v>44915</c:v>
                </c:pt>
                <c:pt idx="11">
                  <c:v>44914</c:v>
                </c:pt>
                <c:pt idx="12">
                  <c:v>44911</c:v>
                </c:pt>
                <c:pt idx="13">
                  <c:v>44910</c:v>
                </c:pt>
                <c:pt idx="14">
                  <c:v>44909</c:v>
                </c:pt>
                <c:pt idx="15">
                  <c:v>44908</c:v>
                </c:pt>
                <c:pt idx="16">
                  <c:v>44907</c:v>
                </c:pt>
                <c:pt idx="17">
                  <c:v>44904</c:v>
                </c:pt>
                <c:pt idx="18">
                  <c:v>44903</c:v>
                </c:pt>
                <c:pt idx="19">
                  <c:v>44902</c:v>
                </c:pt>
                <c:pt idx="20">
                  <c:v>44901</c:v>
                </c:pt>
                <c:pt idx="21">
                  <c:v>44900</c:v>
                </c:pt>
                <c:pt idx="22">
                  <c:v>44897</c:v>
                </c:pt>
                <c:pt idx="23">
                  <c:v>44896</c:v>
                </c:pt>
                <c:pt idx="24">
                  <c:v>44895</c:v>
                </c:pt>
                <c:pt idx="25">
                  <c:v>44894</c:v>
                </c:pt>
              </c:numCache>
            </c:numRef>
          </c:cat>
          <c:val>
            <c:numRef>
              <c:f>main!$CR$24:$CR$49</c:f>
              <c:numCache>
                <c:formatCode>General</c:formatCode>
                <c:ptCount val="26"/>
                <c:pt idx="0">
                  <c:v>295.98</c:v>
                </c:pt>
                <c:pt idx="1">
                  <c:v>289.58</c:v>
                </c:pt>
                <c:pt idx="2">
                  <c:v>289.79000000000002</c:v>
                </c:pt>
                <c:pt idx="3">
                  <c:v>291.10000000000002</c:v>
                </c:pt>
                <c:pt idx="4">
                  <c:v>297.08999999999997</c:v>
                </c:pt>
                <c:pt idx="5">
                  <c:v>304.22000000000003</c:v>
                </c:pt>
                <c:pt idx="6">
                  <c:v>302.27</c:v>
                </c:pt>
                <c:pt idx="7">
                  <c:v>302.07</c:v>
                </c:pt>
                <c:pt idx="8">
                  <c:v>307.48</c:v>
                </c:pt>
                <c:pt idx="9">
                  <c:v>303.23</c:v>
                </c:pt>
                <c:pt idx="10">
                  <c:v>304.05</c:v>
                </c:pt>
                <c:pt idx="11">
                  <c:v>306.77</c:v>
                </c:pt>
                <c:pt idx="12">
                  <c:v>307.48</c:v>
                </c:pt>
                <c:pt idx="13">
                  <c:v>307.73</c:v>
                </c:pt>
                <c:pt idx="14">
                  <c:v>313.23</c:v>
                </c:pt>
                <c:pt idx="15">
                  <c:v>309.56</c:v>
                </c:pt>
                <c:pt idx="16">
                  <c:v>309.64</c:v>
                </c:pt>
                <c:pt idx="17">
                  <c:v>311.63</c:v>
                </c:pt>
                <c:pt idx="18">
                  <c:v>308.24</c:v>
                </c:pt>
                <c:pt idx="19">
                  <c:v>308.27</c:v>
                </c:pt>
                <c:pt idx="20">
                  <c:v>310.14</c:v>
                </c:pt>
                <c:pt idx="21">
                  <c:v>313.91000000000003</c:v>
                </c:pt>
                <c:pt idx="22">
                  <c:v>315.02</c:v>
                </c:pt>
                <c:pt idx="23">
                  <c:v>322.02</c:v>
                </c:pt>
                <c:pt idx="24">
                  <c:v>321</c:v>
                </c:pt>
                <c:pt idx="25">
                  <c:v>315.58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5-4272-BE3F-CD7D991CE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231439"/>
        <c:axId val="369231855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main!$CQ$24:$CQ$49</c:f>
              <c:numCache>
                <c:formatCode>m/d/yyyy</c:formatCode>
                <c:ptCount val="26"/>
                <c:pt idx="0">
                  <c:v>44930</c:v>
                </c:pt>
                <c:pt idx="1">
                  <c:v>44929</c:v>
                </c:pt>
                <c:pt idx="2">
                  <c:v>44928</c:v>
                </c:pt>
                <c:pt idx="3">
                  <c:v>44924</c:v>
                </c:pt>
                <c:pt idx="4">
                  <c:v>44923</c:v>
                </c:pt>
                <c:pt idx="5">
                  <c:v>44922</c:v>
                </c:pt>
                <c:pt idx="6">
                  <c:v>44921</c:v>
                </c:pt>
                <c:pt idx="7">
                  <c:v>44918</c:v>
                </c:pt>
                <c:pt idx="8">
                  <c:v>44917</c:v>
                </c:pt>
                <c:pt idx="9">
                  <c:v>44916</c:v>
                </c:pt>
                <c:pt idx="10">
                  <c:v>44915</c:v>
                </c:pt>
                <c:pt idx="11">
                  <c:v>44914</c:v>
                </c:pt>
                <c:pt idx="12">
                  <c:v>44911</c:v>
                </c:pt>
                <c:pt idx="13">
                  <c:v>44910</c:v>
                </c:pt>
                <c:pt idx="14">
                  <c:v>44909</c:v>
                </c:pt>
                <c:pt idx="15">
                  <c:v>44908</c:v>
                </c:pt>
                <c:pt idx="16">
                  <c:v>44907</c:v>
                </c:pt>
                <c:pt idx="17">
                  <c:v>44904</c:v>
                </c:pt>
                <c:pt idx="18">
                  <c:v>44903</c:v>
                </c:pt>
                <c:pt idx="19">
                  <c:v>44902</c:v>
                </c:pt>
                <c:pt idx="20">
                  <c:v>44901</c:v>
                </c:pt>
                <c:pt idx="21">
                  <c:v>44900</c:v>
                </c:pt>
                <c:pt idx="22">
                  <c:v>44897</c:v>
                </c:pt>
                <c:pt idx="23">
                  <c:v>44896</c:v>
                </c:pt>
                <c:pt idx="24">
                  <c:v>44895</c:v>
                </c:pt>
                <c:pt idx="25">
                  <c:v>44894</c:v>
                </c:pt>
              </c:numCache>
            </c:numRef>
          </c:cat>
          <c:val>
            <c:numRef>
              <c:f>main!$CS$24:$CS$49</c:f>
              <c:numCache>
                <c:formatCode>General</c:formatCode>
                <c:ptCount val="26"/>
                <c:pt idx="0">
                  <c:v>-5.1877499999999941</c:v>
                </c:pt>
                <c:pt idx="1">
                  <c:v>-11.941750000000013</c:v>
                </c:pt>
                <c:pt idx="2">
                  <c:v>-14.472500000000025</c:v>
                </c:pt>
                <c:pt idx="3">
                  <c:v>-15.193249999999921</c:v>
                </c:pt>
                <c:pt idx="4">
                  <c:v>-12.53125</c:v>
                </c:pt>
                <c:pt idx="5">
                  <c:v>-7.0165000000000077</c:v>
                </c:pt>
                <c:pt idx="6">
                  <c:v>-9.250500000000045</c:v>
                </c:pt>
                <c:pt idx="7">
                  <c:v>-9.9014999999999986</c:v>
                </c:pt>
                <c:pt idx="8">
                  <c:v>-5.2039999999999509</c:v>
                </c:pt>
                <c:pt idx="9">
                  <c:v>-9.6995000000000005</c:v>
                </c:pt>
                <c:pt idx="10">
                  <c:v>-9.1614999999999895</c:v>
                </c:pt>
                <c:pt idx="11">
                  <c:v>-6.6732499999999391</c:v>
                </c:pt>
                <c:pt idx="12">
                  <c:v>-6.1607499999999504</c:v>
                </c:pt>
                <c:pt idx="13">
                  <c:v>-6.8817499999999541</c:v>
                </c:pt>
                <c:pt idx="14">
                  <c:v>-1.607249999999965</c:v>
                </c:pt>
                <c:pt idx="15">
                  <c:v>-5.4954999999999927</c:v>
                </c:pt>
                <c:pt idx="16">
                  <c:v>-5.7342500000000314</c:v>
                </c:pt>
                <c:pt idx="17">
                  <c:v>-4.0415000000000418</c:v>
                </c:pt>
                <c:pt idx="18">
                  <c:v>-7.7180000000000177</c:v>
                </c:pt>
                <c:pt idx="19">
                  <c:v>-8.2777500000000259</c:v>
                </c:pt>
                <c:pt idx="20">
                  <c:v>-6.9867500000000291</c:v>
                </c:pt>
                <c:pt idx="21">
                  <c:v>-3.1410000000000196</c:v>
                </c:pt>
                <c:pt idx="22">
                  <c:v>-0.84000000000003183</c:v>
                </c:pt>
                <c:pt idx="23">
                  <c:v>7.8247499999999945</c:v>
                </c:pt>
                <c:pt idx="24">
                  <c:v>7.9637500000000045</c:v>
                </c:pt>
                <c:pt idx="25">
                  <c:v>2.97199999999998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C5-4272-BE3F-CD7D991CE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842175"/>
        <c:axId val="389844671"/>
      </c:lineChart>
      <c:dateAx>
        <c:axId val="3692314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9231855"/>
        <c:crosses val="autoZero"/>
        <c:auto val="1"/>
        <c:lblOffset val="100"/>
        <c:baseTimeUnit val="days"/>
      </c:dateAx>
      <c:valAx>
        <c:axId val="36923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9231439"/>
        <c:crosses val="autoZero"/>
        <c:crossBetween val="between"/>
      </c:valAx>
      <c:valAx>
        <c:axId val="38984467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9842175"/>
        <c:crosses val="max"/>
        <c:crossBetween val="between"/>
      </c:valAx>
      <c:dateAx>
        <c:axId val="389842175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8984467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13" Type="http://schemas.openxmlformats.org/officeDocument/2006/relationships/image" Target="../media/image15.emf"/><Relationship Id="rId3" Type="http://schemas.openxmlformats.org/officeDocument/2006/relationships/image" Target="../media/image5.emf"/><Relationship Id="rId7" Type="http://schemas.openxmlformats.org/officeDocument/2006/relationships/image" Target="../media/image9.emf"/><Relationship Id="rId12" Type="http://schemas.openxmlformats.org/officeDocument/2006/relationships/image" Target="../media/image14.emf"/><Relationship Id="rId2" Type="http://schemas.openxmlformats.org/officeDocument/2006/relationships/image" Target="../media/image4.emf"/><Relationship Id="rId16" Type="http://schemas.openxmlformats.org/officeDocument/2006/relationships/image" Target="../media/image18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11" Type="http://schemas.openxmlformats.org/officeDocument/2006/relationships/image" Target="../media/image13.emf"/><Relationship Id="rId5" Type="http://schemas.openxmlformats.org/officeDocument/2006/relationships/image" Target="../media/image7.emf"/><Relationship Id="rId15" Type="http://schemas.openxmlformats.org/officeDocument/2006/relationships/image" Target="../media/image17.emf"/><Relationship Id="rId10" Type="http://schemas.openxmlformats.org/officeDocument/2006/relationships/image" Target="../media/image12.emf"/><Relationship Id="rId4" Type="http://schemas.openxmlformats.org/officeDocument/2006/relationships/image" Target="../media/image6.emf"/><Relationship Id="rId9" Type="http://schemas.openxmlformats.org/officeDocument/2006/relationships/image" Target="../media/image11.emf"/><Relationship Id="rId14" Type="http://schemas.openxmlformats.org/officeDocument/2006/relationships/image" Target="../media/image16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emf"/><Relationship Id="rId4" Type="http://schemas.openxmlformats.org/officeDocument/2006/relationships/image" Target="../media/image22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26" Type="http://schemas.openxmlformats.org/officeDocument/2006/relationships/image" Target="../media/image59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5" Type="http://schemas.openxmlformats.org/officeDocument/2006/relationships/image" Target="../media/image58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24" Type="http://schemas.openxmlformats.org/officeDocument/2006/relationships/image" Target="../media/image57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23" Type="http://schemas.openxmlformats.org/officeDocument/2006/relationships/image" Target="../media/image56.png"/><Relationship Id="rId28" Type="http://schemas.openxmlformats.org/officeDocument/2006/relationships/image" Target="../media/image61.emf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Relationship Id="rId27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82</xdr:col>
      <xdr:colOff>517072</xdr:colOff>
      <xdr:row>17</xdr:row>
      <xdr:rowOff>40821</xdr:rowOff>
    </xdr:from>
    <xdr:to>
      <xdr:col>83</xdr:col>
      <xdr:colOff>299358</xdr:colOff>
      <xdr:row>20</xdr:row>
      <xdr:rowOff>0</xdr:rowOff>
    </xdr:to>
    <xdr:cxnSp macro="">
      <xdr:nvCxnSpPr>
        <xdr:cNvPr id="3" name="직선 연결선 2">
          <a:extLst>
            <a:ext uri="{FF2B5EF4-FFF2-40B4-BE49-F238E27FC236}">
              <a16:creationId xmlns:a16="http://schemas.microsoft.com/office/drawing/2014/main" id="{4805007B-CDED-7736-4C48-D856D9C39226}"/>
            </a:ext>
          </a:extLst>
        </xdr:cNvPr>
        <xdr:cNvCxnSpPr/>
      </xdr:nvCxnSpPr>
      <xdr:spPr>
        <a:xfrm>
          <a:off x="54932036" y="2286000"/>
          <a:ext cx="462643" cy="571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530679</xdr:colOff>
      <xdr:row>15</xdr:row>
      <xdr:rowOff>81643</xdr:rowOff>
    </xdr:from>
    <xdr:to>
      <xdr:col>84</xdr:col>
      <xdr:colOff>68035</xdr:colOff>
      <xdr:row>16</xdr:row>
      <xdr:rowOff>190500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2F8E3789-75BA-DD3F-84BF-64AC6DC6A1A1}"/>
            </a:ext>
          </a:extLst>
        </xdr:cNvPr>
        <xdr:cNvCxnSpPr/>
      </xdr:nvCxnSpPr>
      <xdr:spPr>
        <a:xfrm flipV="1">
          <a:off x="54945643" y="1918607"/>
          <a:ext cx="898071" cy="3129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312965</xdr:colOff>
      <xdr:row>15</xdr:row>
      <xdr:rowOff>149679</xdr:rowOff>
    </xdr:from>
    <xdr:to>
      <xdr:col>84</xdr:col>
      <xdr:colOff>81642</xdr:colOff>
      <xdr:row>19</xdr:row>
      <xdr:rowOff>190500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368181A9-6330-4477-380D-038E403FE77A}"/>
            </a:ext>
          </a:extLst>
        </xdr:cNvPr>
        <xdr:cNvCxnSpPr/>
      </xdr:nvCxnSpPr>
      <xdr:spPr>
        <a:xfrm flipV="1">
          <a:off x="55408286" y="1986643"/>
          <a:ext cx="449035" cy="857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435429</xdr:colOff>
      <xdr:row>17</xdr:row>
      <xdr:rowOff>190500</xdr:rowOff>
    </xdr:from>
    <xdr:to>
      <xdr:col>84</xdr:col>
      <xdr:colOff>217714</xdr:colOff>
      <xdr:row>17</xdr:row>
      <xdr:rowOff>190500</xdr:rowOff>
    </xdr:to>
    <xdr:cxnSp macro="">
      <xdr:nvCxnSpPr>
        <xdr:cNvPr id="13" name="직선 연결선 12">
          <a:extLst>
            <a:ext uri="{FF2B5EF4-FFF2-40B4-BE49-F238E27FC236}">
              <a16:creationId xmlns:a16="http://schemas.microsoft.com/office/drawing/2014/main" id="{28980734-3A06-C093-048B-A6CCC348F3D0}"/>
            </a:ext>
          </a:extLst>
        </xdr:cNvPr>
        <xdr:cNvCxnSpPr/>
      </xdr:nvCxnSpPr>
      <xdr:spPr>
        <a:xfrm flipH="1">
          <a:off x="54850393" y="2435679"/>
          <a:ext cx="1143000" cy="0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435429</xdr:colOff>
      <xdr:row>16</xdr:row>
      <xdr:rowOff>54429</xdr:rowOff>
    </xdr:from>
    <xdr:to>
      <xdr:col>84</xdr:col>
      <xdr:colOff>217714</xdr:colOff>
      <xdr:row>16</xdr:row>
      <xdr:rowOff>54429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6ABA885D-9772-5C33-3AD9-AD0A28611476}"/>
            </a:ext>
          </a:extLst>
        </xdr:cNvPr>
        <xdr:cNvCxnSpPr/>
      </xdr:nvCxnSpPr>
      <xdr:spPr>
        <a:xfrm flipH="1">
          <a:off x="54850393" y="2095500"/>
          <a:ext cx="1143000" cy="0"/>
        </a:xfrm>
        <a:prstGeom prst="line">
          <a:avLst/>
        </a:prstGeom>
        <a:ln>
          <a:solidFill>
            <a:schemeClr val="accent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72</xdr:col>
      <xdr:colOff>0</xdr:colOff>
      <xdr:row>20</xdr:row>
      <xdr:rowOff>1</xdr:rowOff>
    </xdr:from>
    <xdr:to>
      <xdr:col>77</xdr:col>
      <xdr:colOff>389</xdr:colOff>
      <xdr:row>38</xdr:row>
      <xdr:rowOff>20135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6A4FEAB-8CC8-DE7B-DA75-7C97433DF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250679" y="4082144"/>
          <a:ext cx="3401785" cy="3694062"/>
        </a:xfrm>
        <a:prstGeom prst="rect">
          <a:avLst/>
        </a:prstGeom>
      </xdr:spPr>
    </xdr:pic>
    <xdr:clientData/>
  </xdr:twoCellAnchor>
  <xdr:twoCellAnchor>
    <xdr:from>
      <xdr:col>72</xdr:col>
      <xdr:colOff>625928</xdr:colOff>
      <xdr:row>20</xdr:row>
      <xdr:rowOff>95250</xdr:rowOff>
    </xdr:from>
    <xdr:to>
      <xdr:col>75</xdr:col>
      <xdr:colOff>190500</xdr:colOff>
      <xdr:row>39</xdr:row>
      <xdr:rowOff>136071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53CCD24-FE5B-3E7E-989C-712E1FCB185C}"/>
            </a:ext>
          </a:extLst>
        </xdr:cNvPr>
        <xdr:cNvSpPr/>
      </xdr:nvSpPr>
      <xdr:spPr>
        <a:xfrm>
          <a:off x="46876607" y="4177393"/>
          <a:ext cx="1605643" cy="3918857"/>
        </a:xfrm>
        <a:prstGeom prst="rect">
          <a:avLst/>
        </a:prstGeom>
        <a:solidFill>
          <a:srgbClr val="FFC000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75</xdr:col>
      <xdr:colOff>176893</xdr:colOff>
      <xdr:row>20</xdr:row>
      <xdr:rowOff>95250</xdr:rowOff>
    </xdr:from>
    <xdr:to>
      <xdr:col>77</xdr:col>
      <xdr:colOff>0</xdr:colOff>
      <xdr:row>39</xdr:row>
      <xdr:rowOff>136071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60179689-3A66-63F9-5ECB-AA1E01335183}"/>
            </a:ext>
          </a:extLst>
        </xdr:cNvPr>
        <xdr:cNvSpPr/>
      </xdr:nvSpPr>
      <xdr:spPr>
        <a:xfrm>
          <a:off x="48468643" y="4177393"/>
          <a:ext cx="1183821" cy="3918857"/>
        </a:xfrm>
        <a:prstGeom prst="rect">
          <a:avLst/>
        </a:prstGeom>
        <a:solidFill>
          <a:schemeClr val="accent1">
            <a:lumMod val="20000"/>
            <a:lumOff val="80000"/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77</xdr:col>
      <xdr:colOff>680356</xdr:colOff>
      <xdr:row>29</xdr:row>
      <xdr:rowOff>0</xdr:rowOff>
    </xdr:from>
    <xdr:to>
      <xdr:col>87</xdr:col>
      <xdr:colOff>-1</xdr:colOff>
      <xdr:row>46</xdr:row>
      <xdr:rowOff>0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61632425-82E4-AF7A-5B3E-D8ADA2BDE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79</xdr:col>
      <xdr:colOff>299357</xdr:colOff>
      <xdr:row>29</xdr:row>
      <xdr:rowOff>190500</xdr:rowOff>
    </xdr:from>
    <xdr:to>
      <xdr:col>86</xdr:col>
      <xdr:colOff>27214</xdr:colOff>
      <xdr:row>33</xdr:row>
      <xdr:rowOff>40821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895CDDB1-1E82-094F-904C-A24391FCADB7}"/>
            </a:ext>
          </a:extLst>
        </xdr:cNvPr>
        <xdr:cNvSpPr txBox="1"/>
      </xdr:nvSpPr>
      <xdr:spPr>
        <a:xfrm>
          <a:off x="51312536" y="6109607"/>
          <a:ext cx="4490357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초반부에 너무 빨리 죽여놔서 후반부 하락장에서도 불구 기울기가 떨어지지</a:t>
          </a:r>
          <a:r>
            <a:rPr lang="ko-KR" altLang="en-US" sz="1100" b="1" baseline="0"/>
            <a:t> 못하고 오히려 </a:t>
          </a:r>
          <a:r>
            <a:rPr lang="en-US" altLang="ko-KR" sz="1100" b="1" baseline="0"/>
            <a:t>0</a:t>
          </a:r>
          <a:r>
            <a:rPr lang="ko-KR" altLang="en-US" sz="1100" b="1" baseline="0"/>
            <a:t>으로 근접</a:t>
          </a:r>
          <a:endParaRPr lang="ko-KR" altLang="en-US" sz="1100" b="1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0.11111</cdr:x>
      <cdr:y>0.05882</cdr:y>
    </cdr:from>
    <cdr:to>
      <cdr:x>0.29556</cdr:x>
      <cdr:y>0.50588</cdr:y>
    </cdr:to>
    <cdr:cxnSp macro="">
      <cdr:nvCxnSpPr>
        <cdr:cNvPr id="3" name="직선 연결선 2">
          <a:extLst xmlns:a="http://schemas.openxmlformats.org/drawingml/2006/main">
            <a:ext uri="{FF2B5EF4-FFF2-40B4-BE49-F238E27FC236}">
              <a16:creationId xmlns:a16="http://schemas.microsoft.com/office/drawing/2014/main" id="{4DC72B9D-CDC3-8A8C-0085-883C1CA7369C}"/>
            </a:ext>
          </a:extLst>
        </cdr:cNvPr>
        <cdr:cNvCxnSpPr/>
      </cdr:nvCxnSpPr>
      <cdr:spPr>
        <a:xfrm xmlns:a="http://schemas.openxmlformats.org/drawingml/2006/main">
          <a:off x="680359" y="204107"/>
          <a:ext cx="1129392" cy="155121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0.26607</cdr:x>
      <cdr:y>0.41464</cdr:y>
    </cdr:from>
    <cdr:to>
      <cdr:x>0.70222</cdr:x>
      <cdr:y>0.52941</cdr:y>
    </cdr:to>
    <cdr:cxnSp macro="">
      <cdr:nvCxnSpPr>
        <cdr:cNvPr id="4" name="직선 연결선 3">
          <a:extLst xmlns:a="http://schemas.openxmlformats.org/drawingml/2006/main">
            <a:ext uri="{FF2B5EF4-FFF2-40B4-BE49-F238E27FC236}">
              <a16:creationId xmlns:a16="http://schemas.microsoft.com/office/drawing/2014/main" id="{36E59901-FAA0-6E8A-9199-C03A918198CA}"/>
            </a:ext>
          </a:extLst>
        </cdr:cNvPr>
        <cdr:cNvCxnSpPr/>
      </cdr:nvCxnSpPr>
      <cdr:spPr>
        <a:xfrm xmlns:a="http://schemas.openxmlformats.org/drawingml/2006/main" flipH="1" flipV="1">
          <a:off x="1629228" y="1438730"/>
          <a:ext cx="2670631" cy="3982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C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</cdr:x>
      <cdr:y>0.49804</cdr:y>
    </cdr:from>
    <cdr:to>
      <cdr:x>0.90667</cdr:x>
      <cdr:y>0.50196</cdr:y>
    </cdr:to>
    <cdr:cxnSp macro="">
      <cdr:nvCxnSpPr>
        <cdr:cNvPr id="7" name="직선 연결선 6">
          <a:extLst xmlns:a="http://schemas.openxmlformats.org/drawingml/2006/main">
            <a:ext uri="{FF2B5EF4-FFF2-40B4-BE49-F238E27FC236}">
              <a16:creationId xmlns:a16="http://schemas.microsoft.com/office/drawing/2014/main" id="{A5FEB16A-A458-02B9-ED2F-4AF822E7A36B}"/>
            </a:ext>
          </a:extLst>
        </cdr:cNvPr>
        <cdr:cNvCxnSpPr/>
      </cdr:nvCxnSpPr>
      <cdr:spPr>
        <a:xfrm xmlns:a="http://schemas.openxmlformats.org/drawingml/2006/main" flipH="1" flipV="1">
          <a:off x="2449287" y="1728107"/>
          <a:ext cx="3102429" cy="136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C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14704</xdr:colOff>
      <xdr:row>2</xdr:row>
      <xdr:rowOff>0</xdr:rowOff>
    </xdr:from>
    <xdr:to>
      <xdr:col>14</xdr:col>
      <xdr:colOff>307413</xdr:colOff>
      <xdr:row>16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F7502BA-84E0-0540-E0E6-63D777F88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36204" y="415636"/>
          <a:ext cx="3448932" cy="29094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19</xdr:row>
      <xdr:rowOff>247649</xdr:rowOff>
    </xdr:from>
    <xdr:to>
      <xdr:col>31</xdr:col>
      <xdr:colOff>0</xdr:colOff>
      <xdr:row>37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BEAEFE1-ABB2-4EBA-9DD1-466245271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3675" y="4267199"/>
          <a:ext cx="7286625" cy="3562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1</xdr:rowOff>
    </xdr:from>
    <xdr:to>
      <xdr:col>9</xdr:col>
      <xdr:colOff>680356</xdr:colOff>
      <xdr:row>37</xdr:row>
      <xdr:rowOff>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626C2A8-9086-439E-83BF-708D43C33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5325"/>
          <a:ext cx="6832385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</xdr:row>
      <xdr:rowOff>1</xdr:rowOff>
    </xdr:from>
    <xdr:to>
      <xdr:col>21</xdr:col>
      <xdr:colOff>0</xdr:colOff>
      <xdr:row>37</xdr:row>
      <xdr:rowOff>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9D34E48-8DEB-4E62-A441-97E7C2FB7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5650" y="4267201"/>
          <a:ext cx="6848475" cy="356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1</xdr:rowOff>
    </xdr:from>
    <xdr:to>
      <xdr:col>9</xdr:col>
      <xdr:colOff>672353</xdr:colOff>
      <xdr:row>55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814B930-BB7C-4A6E-AF3E-D5F124F63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1"/>
          <a:ext cx="6870930" cy="3187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40</xdr:row>
      <xdr:rowOff>1</xdr:rowOff>
    </xdr:from>
    <xdr:to>
      <xdr:col>21</xdr:col>
      <xdr:colOff>2</xdr:colOff>
      <xdr:row>55</xdr:row>
      <xdr:rowOff>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EEF8F8E-95C8-4E9C-B7CE-4D086891C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46328" y="8286751"/>
          <a:ext cx="6872654" cy="3187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21</xdr:col>
      <xdr:colOff>1</xdr:colOff>
      <xdr:row>75</xdr:row>
      <xdr:rowOff>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50A12B0-D7F6-4EB8-8162-D78908DA3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0964" y="11634107"/>
          <a:ext cx="6803572" cy="3469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1</xdr:rowOff>
    </xdr:from>
    <xdr:to>
      <xdr:col>10</xdr:col>
      <xdr:colOff>0</xdr:colOff>
      <xdr:row>75</xdr:row>
      <xdr:rowOff>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F645BFB-0467-4BA0-955E-286414DDC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4108"/>
          <a:ext cx="6803571" cy="3469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78</xdr:row>
      <xdr:rowOff>0</xdr:rowOff>
    </xdr:from>
    <xdr:to>
      <xdr:col>21</xdr:col>
      <xdr:colOff>2</xdr:colOff>
      <xdr:row>95</xdr:row>
      <xdr:rowOff>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F41D9B0-7697-4F5B-B502-A05DEE7B4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0956" y="16417636"/>
          <a:ext cx="6909954" cy="3532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10</xdr:col>
      <xdr:colOff>0</xdr:colOff>
      <xdr:row>95</xdr:row>
      <xdr:rowOff>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3B1B66DA-8652-4458-8C5B-2B413A443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5286"/>
          <a:ext cx="6803571" cy="3469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78</xdr:row>
      <xdr:rowOff>0</xdr:rowOff>
    </xdr:from>
    <xdr:to>
      <xdr:col>29</xdr:col>
      <xdr:colOff>1</xdr:colOff>
      <xdr:row>95</xdr:row>
      <xdr:rowOff>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004FE0B-4609-43C2-942D-27C6E06F4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78644" y="16165286"/>
          <a:ext cx="5715000" cy="3469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98</xdr:row>
      <xdr:rowOff>1</xdr:rowOff>
    </xdr:from>
    <xdr:to>
      <xdr:col>29</xdr:col>
      <xdr:colOff>0</xdr:colOff>
      <xdr:row>112</xdr:row>
      <xdr:rowOff>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BC87C7E9-0C62-4E6E-23BB-D90BBA656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3675" y="20821651"/>
          <a:ext cx="56673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10</xdr:col>
      <xdr:colOff>0</xdr:colOff>
      <xdr:row>112</xdr:row>
      <xdr:rowOff>2958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376843AF-9339-484D-93F8-71FBD46DE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07130"/>
          <a:ext cx="6874565" cy="2898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98</xdr:row>
      <xdr:rowOff>31174</xdr:rowOff>
    </xdr:from>
    <xdr:to>
      <xdr:col>21</xdr:col>
      <xdr:colOff>2</xdr:colOff>
      <xdr:row>112</xdr:row>
      <xdr:rowOff>2958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F5A57ADB-7436-4D1D-8068-CB801393F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1" y="20638304"/>
          <a:ext cx="6866283" cy="28677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</xdr:row>
      <xdr:rowOff>173833</xdr:rowOff>
    </xdr:from>
    <xdr:to>
      <xdr:col>21</xdr:col>
      <xdr:colOff>1</xdr:colOff>
      <xdr:row>126</xdr:row>
      <xdr:rowOff>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2DB00E79-A64D-45BE-943E-AF581F989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4176" y="24266480"/>
          <a:ext cx="6824383" cy="2806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212723</xdr:rowOff>
    </xdr:from>
    <xdr:to>
      <xdr:col>10</xdr:col>
      <xdr:colOff>0</xdr:colOff>
      <xdr:row>126</xdr:row>
      <xdr:rowOff>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3F0ADCAC-8695-4545-8E26-85DBBD245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05370"/>
          <a:ext cx="6835588" cy="2768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113</xdr:row>
      <xdr:rowOff>1</xdr:rowOff>
    </xdr:from>
    <xdr:to>
      <xdr:col>29</xdr:col>
      <xdr:colOff>1</xdr:colOff>
      <xdr:row>126</xdr:row>
      <xdr:rowOff>1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B02B5553-D33A-4513-8652-B3AFCD90D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56180" y="23390680"/>
          <a:ext cx="5715000" cy="2653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96</xdr:row>
      <xdr:rowOff>0</xdr:rowOff>
    </xdr:from>
    <xdr:to>
      <xdr:col>21</xdr:col>
      <xdr:colOff>0</xdr:colOff>
      <xdr:row>126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5A8467A7-13E6-CEE3-74BF-F900F4FA5BAD}"/>
            </a:ext>
          </a:extLst>
        </xdr:cNvPr>
        <xdr:cNvSpPr/>
      </xdr:nvSpPr>
      <xdr:spPr>
        <a:xfrm>
          <a:off x="7048500" y="19880036"/>
          <a:ext cx="6803571" cy="61640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</xdr:colOff>
      <xdr:row>78</xdr:row>
      <xdr:rowOff>1</xdr:rowOff>
    </xdr:from>
    <xdr:to>
      <xdr:col>29</xdr:col>
      <xdr:colOff>1</xdr:colOff>
      <xdr:row>95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603B90FA-1350-49C2-BB6D-184389EEF762}"/>
            </a:ext>
          </a:extLst>
        </xdr:cNvPr>
        <xdr:cNvSpPr/>
      </xdr:nvSpPr>
      <xdr:spPr>
        <a:xfrm>
          <a:off x="14056180" y="16206108"/>
          <a:ext cx="5715000" cy="3469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28</xdr:col>
      <xdr:colOff>806823</xdr:colOff>
      <xdr:row>1</xdr:row>
      <xdr:rowOff>0</xdr:rowOff>
    </xdr:from>
    <xdr:to>
      <xdr:col>32</xdr:col>
      <xdr:colOff>1</xdr:colOff>
      <xdr:row>18</xdr:row>
      <xdr:rowOff>5846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95F7E27-3DBD-4910-8568-A2CDF0594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8248" y="209550"/>
          <a:ext cx="2431678" cy="3568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29</xdr:col>
      <xdr:colOff>1</xdr:colOff>
      <xdr:row>18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DA08B97-15D1-4B04-AA9A-B1D0B4861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08087" y="207065"/>
          <a:ext cx="4870175" cy="3520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209550</xdr:colOff>
      <xdr:row>12</xdr:row>
      <xdr:rowOff>180974</xdr:rowOff>
    </xdr:from>
    <xdr:to>
      <xdr:col>29</xdr:col>
      <xdr:colOff>0</xdr:colOff>
      <xdr:row>17</xdr:row>
      <xdr:rowOff>180975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27601154-D6E2-EA8C-A9AE-3E33C6528CB8}"/>
            </a:ext>
          </a:extLst>
        </xdr:cNvPr>
        <xdr:cNvSpPr/>
      </xdr:nvSpPr>
      <xdr:spPr>
        <a:xfrm>
          <a:off x="17611725" y="2695574"/>
          <a:ext cx="2219325" cy="1047751"/>
        </a:xfrm>
        <a:prstGeom prst="rect">
          <a:avLst/>
        </a:prstGeom>
        <a:solidFill>
          <a:srgbClr val="00B0F0">
            <a:alpha val="20000"/>
          </a:srgbClr>
        </a:solidFill>
        <a:ln w="1905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352425</xdr:colOff>
      <xdr:row>12</xdr:row>
      <xdr:rowOff>180974</xdr:rowOff>
    </xdr:from>
    <xdr:to>
      <xdr:col>26</xdr:col>
      <xdr:colOff>209550</xdr:colOff>
      <xdr:row>17</xdr:row>
      <xdr:rowOff>180975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2473715C-7842-ABD2-06FC-32EF70E37886}"/>
            </a:ext>
          </a:extLst>
        </xdr:cNvPr>
        <xdr:cNvSpPr/>
      </xdr:nvSpPr>
      <xdr:spPr>
        <a:xfrm>
          <a:off x="15325725" y="2695574"/>
          <a:ext cx="2286000" cy="1047751"/>
        </a:xfrm>
        <a:prstGeom prst="rect">
          <a:avLst/>
        </a:prstGeom>
        <a:solidFill>
          <a:srgbClr val="FFC000">
            <a:alpha val="20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352425</xdr:colOff>
      <xdr:row>1</xdr:row>
      <xdr:rowOff>104774</xdr:rowOff>
    </xdr:from>
    <xdr:to>
      <xdr:col>26</xdr:col>
      <xdr:colOff>209550</xdr:colOff>
      <xdr:row>7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BDCBF403-EA44-87DD-19B3-CB02345FC179}"/>
            </a:ext>
          </a:extLst>
        </xdr:cNvPr>
        <xdr:cNvSpPr/>
      </xdr:nvSpPr>
      <xdr:spPr>
        <a:xfrm>
          <a:off x="15325725" y="314324"/>
          <a:ext cx="2286000" cy="1152526"/>
        </a:xfrm>
        <a:prstGeom prst="rect">
          <a:avLst/>
        </a:prstGeom>
        <a:solidFill>
          <a:srgbClr val="FFC000">
            <a:alpha val="20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0</xdr:colOff>
      <xdr:row>12</xdr:row>
      <xdr:rowOff>180974</xdr:rowOff>
    </xdr:from>
    <xdr:to>
      <xdr:col>32</xdr:col>
      <xdr:colOff>0</xdr:colOff>
      <xdr:row>17</xdr:row>
      <xdr:rowOff>180975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A1842496-AD9E-18C6-C04D-F7B2E6216ACD}"/>
            </a:ext>
          </a:extLst>
        </xdr:cNvPr>
        <xdr:cNvSpPr/>
      </xdr:nvSpPr>
      <xdr:spPr>
        <a:xfrm>
          <a:off x="19831050" y="2695574"/>
          <a:ext cx="2428875" cy="1047751"/>
        </a:xfrm>
        <a:prstGeom prst="rect">
          <a:avLst/>
        </a:prstGeom>
        <a:solidFill>
          <a:srgbClr val="FFC000">
            <a:alpha val="20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9525</xdr:colOff>
      <xdr:row>1</xdr:row>
      <xdr:rowOff>104774</xdr:rowOff>
    </xdr:from>
    <xdr:to>
      <xdr:col>32</xdr:col>
      <xdr:colOff>0</xdr:colOff>
      <xdr:row>7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15D40016-E7AE-378A-000D-DB015A7C2B08}"/>
            </a:ext>
          </a:extLst>
        </xdr:cNvPr>
        <xdr:cNvSpPr/>
      </xdr:nvSpPr>
      <xdr:spPr>
        <a:xfrm>
          <a:off x="19840575" y="314324"/>
          <a:ext cx="2419350" cy="1152526"/>
        </a:xfrm>
        <a:prstGeom prst="rect">
          <a:avLst/>
        </a:prstGeom>
        <a:solidFill>
          <a:srgbClr val="FFC000">
            <a:alpha val="20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0</xdr:colOff>
      <xdr:row>41</xdr:row>
      <xdr:rowOff>0</xdr:rowOff>
    </xdr:from>
    <xdr:to>
      <xdr:col>69</xdr:col>
      <xdr:colOff>0</xdr:colOff>
      <xdr:row>59</xdr:row>
      <xdr:rowOff>87842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8BB48AA-A025-4990-ABBB-401AA6D98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32825" y="419100"/>
          <a:ext cx="15773400" cy="385974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60</xdr:row>
      <xdr:rowOff>0</xdr:rowOff>
    </xdr:from>
    <xdr:to>
      <xdr:col>69</xdr:col>
      <xdr:colOff>0</xdr:colOff>
      <xdr:row>78</xdr:row>
      <xdr:rowOff>106893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F84FE28-E520-4D42-A799-120FA2B6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32825" y="4400550"/>
          <a:ext cx="15773400" cy="38787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21</xdr:col>
      <xdr:colOff>0</xdr:colOff>
      <xdr:row>76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9F1F40F5-3BB5-4298-A872-743101C78209}"/>
            </a:ext>
          </a:extLst>
        </xdr:cNvPr>
        <xdr:cNvSpPr/>
      </xdr:nvSpPr>
      <xdr:spPr>
        <a:xfrm>
          <a:off x="0" y="12573000"/>
          <a:ext cx="14392275" cy="3352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40</xdr:row>
      <xdr:rowOff>198783</xdr:rowOff>
    </xdr:from>
    <xdr:to>
      <xdr:col>21</xdr:col>
      <xdr:colOff>82827</xdr:colOff>
      <xdr:row>57</xdr:row>
      <xdr:rowOff>198783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D046BD7-59F4-4F27-B47C-A496ACA96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7176"/>
          <a:ext cx="14370327" cy="3469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1</xdr:rowOff>
    </xdr:from>
    <xdr:to>
      <xdr:col>21</xdr:col>
      <xdr:colOff>0</xdr:colOff>
      <xdr:row>97</xdr:row>
      <xdr:rowOff>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2ABA821-5F00-4060-B088-5D8FE915F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0546"/>
          <a:ext cx="14529955" cy="353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21</xdr:col>
      <xdr:colOff>1</xdr:colOff>
      <xdr:row>76</xdr:row>
      <xdr:rowOff>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B0A6F42-9A24-42D4-8A2F-0AA44181F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471147"/>
          <a:ext cx="14343529" cy="34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17</xdr:row>
      <xdr:rowOff>30086</xdr:rowOff>
    </xdr:from>
    <xdr:to>
      <xdr:col>25</xdr:col>
      <xdr:colOff>1</xdr:colOff>
      <xdr:row>32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3E49C81-4336-42D1-8DFF-A2F1D922C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87045" y="3562995"/>
          <a:ext cx="4883728" cy="308718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17</xdr:row>
      <xdr:rowOff>0</xdr:rowOff>
    </xdr:from>
    <xdr:to>
      <xdr:col>23</xdr:col>
      <xdr:colOff>0</xdr:colOff>
      <xdr:row>33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DBA2FC1-6A77-483F-9B9C-00559D781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19591" y="3532909"/>
          <a:ext cx="4883727" cy="3325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</xdr:row>
      <xdr:rowOff>0</xdr:rowOff>
    </xdr:from>
    <xdr:to>
      <xdr:col>26</xdr:col>
      <xdr:colOff>3287280</xdr:colOff>
      <xdr:row>32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CA928B7-E0F7-4ACD-EB68-B05D92C9F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067357" y="3469821"/>
          <a:ext cx="3292929" cy="3061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</xdr:row>
      <xdr:rowOff>1</xdr:rowOff>
    </xdr:from>
    <xdr:to>
      <xdr:col>29</xdr:col>
      <xdr:colOff>1</xdr:colOff>
      <xdr:row>33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660569A-E827-43B0-9CB3-0D43D2F2C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97545" y="3532910"/>
          <a:ext cx="4225637" cy="332509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17</xdr:row>
      <xdr:rowOff>0</xdr:rowOff>
    </xdr:from>
    <xdr:to>
      <xdr:col>31</xdr:col>
      <xdr:colOff>-1</xdr:colOff>
      <xdr:row>33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0052566-2B32-4E23-9865-C0D2CBABF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462227" y="3532909"/>
          <a:ext cx="4901045" cy="332509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3553402</xdr:colOff>
      <xdr:row>33</xdr:row>
      <xdr:rowOff>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BB02C13-314B-4C98-B8C4-F14937734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84091" y="3740727"/>
          <a:ext cx="3553402" cy="311727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17</xdr:row>
      <xdr:rowOff>0</xdr:rowOff>
    </xdr:from>
    <xdr:to>
      <xdr:col>33</xdr:col>
      <xdr:colOff>0</xdr:colOff>
      <xdr:row>33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633B811-C8A2-4791-B944-C059007F3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237591" y="3532909"/>
          <a:ext cx="4901045" cy="3325091"/>
        </a:xfrm>
        <a:prstGeom prst="rect">
          <a:avLst/>
        </a:prstGeom>
      </xdr:spPr>
    </xdr:pic>
    <xdr:clientData/>
  </xdr:twoCellAnchor>
  <xdr:twoCellAnchor editAs="oneCell">
    <xdr:from>
      <xdr:col>17</xdr:col>
      <xdr:colOff>1264228</xdr:colOff>
      <xdr:row>15</xdr:row>
      <xdr:rowOff>173181</xdr:rowOff>
    </xdr:from>
    <xdr:to>
      <xdr:col>18</xdr:col>
      <xdr:colOff>4727864</xdr:colOff>
      <xdr:row>31</xdr:row>
      <xdr:rowOff>173181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753C3A1-36EC-4F2D-957E-2397A3C3A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292955" y="3290454"/>
          <a:ext cx="4866409" cy="332509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</xdr:row>
      <xdr:rowOff>0</xdr:rowOff>
    </xdr:from>
    <xdr:to>
      <xdr:col>21</xdr:col>
      <xdr:colOff>0</xdr:colOff>
      <xdr:row>33</xdr:row>
      <xdr:rowOff>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4185429-69F8-444F-860F-C1B9331E4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510182" y="3532909"/>
          <a:ext cx="4883727" cy="332509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</xdr:row>
      <xdr:rowOff>0</xdr:rowOff>
    </xdr:from>
    <xdr:to>
      <xdr:col>15</xdr:col>
      <xdr:colOff>1</xdr:colOff>
      <xdr:row>33</xdr:row>
      <xdr:rowOff>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F663706-C257-6A3F-A16C-6D02FB14B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55682" y="3532909"/>
          <a:ext cx="3931228" cy="332509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107</xdr:row>
      <xdr:rowOff>0</xdr:rowOff>
    </xdr:from>
    <xdr:to>
      <xdr:col>16</xdr:col>
      <xdr:colOff>1</xdr:colOff>
      <xdr:row>122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A53FE-FA69-40F4-AB4F-62A91674B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2236545"/>
          <a:ext cx="11083636" cy="3117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21898</xdr:colOff>
      <xdr:row>1</xdr:row>
      <xdr:rowOff>190500</xdr:rowOff>
    </xdr:from>
    <xdr:to>
      <xdr:col>4</xdr:col>
      <xdr:colOff>0</xdr:colOff>
      <xdr:row>12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01B57CE-9C51-4339-9B99-EDE57918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98" y="400050"/>
          <a:ext cx="2721302" cy="2305050"/>
        </a:xfrm>
        <a:prstGeom prst="rect">
          <a:avLst/>
        </a:prstGeom>
      </xdr:spPr>
    </xdr:pic>
    <xdr:clientData/>
  </xdr:twoCellAnchor>
  <xdr:twoCellAnchor editAs="oneCell">
    <xdr:from>
      <xdr:col>6</xdr:col>
      <xdr:colOff>106074</xdr:colOff>
      <xdr:row>57</xdr:row>
      <xdr:rowOff>0</xdr:rowOff>
    </xdr:from>
    <xdr:to>
      <xdr:col>11</xdr:col>
      <xdr:colOff>400153</xdr:colOff>
      <xdr:row>72</xdr:row>
      <xdr:rowOff>175520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E9C2F81-C577-40B8-BF58-81CD96E50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2438" y="7897091"/>
          <a:ext cx="3757715" cy="3292793"/>
        </a:xfrm>
        <a:prstGeom prst="rect">
          <a:avLst/>
        </a:prstGeom>
      </xdr:spPr>
    </xdr:pic>
    <xdr:clientData/>
  </xdr:twoCellAnchor>
  <xdr:twoCellAnchor editAs="oneCell">
    <xdr:from>
      <xdr:col>12</xdr:col>
      <xdr:colOff>93086</xdr:colOff>
      <xdr:row>57</xdr:row>
      <xdr:rowOff>0</xdr:rowOff>
    </xdr:from>
    <xdr:to>
      <xdr:col>17</xdr:col>
      <xdr:colOff>387166</xdr:colOff>
      <xdr:row>72</xdr:row>
      <xdr:rowOff>175520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EA68318-A7E1-423D-A88F-82125B798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05813" y="7897091"/>
          <a:ext cx="3757717" cy="3292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5</xdr:col>
      <xdr:colOff>291914</xdr:colOff>
      <xdr:row>72</xdr:row>
      <xdr:rowOff>175520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4D07FEC-173D-4102-BE92-C2900EDF9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97091"/>
          <a:ext cx="3755550" cy="3292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5</xdr:col>
      <xdr:colOff>230064</xdr:colOff>
      <xdr:row>90</xdr:row>
      <xdr:rowOff>119855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961D7D2-7F45-446F-8182-EDBCCA1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37818"/>
          <a:ext cx="3693700" cy="3237127"/>
        </a:xfrm>
        <a:prstGeom prst="rect">
          <a:avLst/>
        </a:prstGeom>
      </xdr:spPr>
    </xdr:pic>
    <xdr:clientData/>
  </xdr:twoCellAnchor>
  <xdr:twoCellAnchor editAs="oneCell">
    <xdr:from>
      <xdr:col>6</xdr:col>
      <xdr:colOff>106074</xdr:colOff>
      <xdr:row>75</xdr:row>
      <xdr:rowOff>0</xdr:rowOff>
    </xdr:from>
    <xdr:to>
      <xdr:col>11</xdr:col>
      <xdr:colOff>338303</xdr:colOff>
      <xdr:row>90</xdr:row>
      <xdr:rowOff>119855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58A1F63-8BC1-490E-9F44-E1E9F713F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2438" y="11637818"/>
          <a:ext cx="3695865" cy="3237127"/>
        </a:xfrm>
        <a:prstGeom prst="rect">
          <a:avLst/>
        </a:prstGeom>
      </xdr:spPr>
    </xdr:pic>
    <xdr:clientData/>
  </xdr:twoCellAnchor>
  <xdr:twoCellAnchor editAs="oneCell">
    <xdr:from>
      <xdr:col>12</xdr:col>
      <xdr:colOff>93086</xdr:colOff>
      <xdr:row>75</xdr:row>
      <xdr:rowOff>0</xdr:rowOff>
    </xdr:from>
    <xdr:to>
      <xdr:col>17</xdr:col>
      <xdr:colOff>325314</xdr:colOff>
      <xdr:row>90</xdr:row>
      <xdr:rowOff>119855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DC8AC6C-4024-4DB9-A798-25213DD02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5813" y="11637818"/>
          <a:ext cx="3695865" cy="3237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5</xdr:col>
      <xdr:colOff>232229</xdr:colOff>
      <xdr:row>32</xdr:row>
      <xdr:rowOff>119853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5016FA7-9F78-4884-8165-0CCE02A7C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532909"/>
          <a:ext cx="3695865" cy="3237126"/>
        </a:xfrm>
        <a:prstGeom prst="rect">
          <a:avLst/>
        </a:prstGeom>
      </xdr:spPr>
    </xdr:pic>
    <xdr:clientData/>
  </xdr:twoCellAnchor>
  <xdr:twoCellAnchor editAs="oneCell">
    <xdr:from>
      <xdr:col>5</xdr:col>
      <xdr:colOff>679739</xdr:colOff>
      <xdr:row>17</xdr:row>
      <xdr:rowOff>0</xdr:rowOff>
    </xdr:from>
    <xdr:to>
      <xdr:col>11</xdr:col>
      <xdr:colOff>219239</xdr:colOff>
      <xdr:row>32</xdr:row>
      <xdr:rowOff>119853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D01219F-A4B7-4AE1-840B-F1270402D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43375" y="3532909"/>
          <a:ext cx="3695864" cy="3237126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666750</xdr:colOff>
      <xdr:row>17</xdr:row>
      <xdr:rowOff>0</xdr:rowOff>
    </xdr:from>
    <xdr:to>
      <xdr:col>17</xdr:col>
      <xdr:colOff>206251</xdr:colOff>
      <xdr:row>32</xdr:row>
      <xdr:rowOff>119853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B2AF635-0044-4DA4-B9EB-D5C71FE3A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0" y="3532909"/>
          <a:ext cx="3695865" cy="32371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5</xdr:col>
      <xdr:colOff>232228</xdr:colOff>
      <xdr:row>132</xdr:row>
      <xdr:rowOff>119853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3B3CEBE-6A48-42D8-A090-2552248FF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417636"/>
          <a:ext cx="3695864" cy="3237126"/>
        </a:xfrm>
        <a:prstGeom prst="rect">
          <a:avLst/>
        </a:prstGeom>
      </xdr:spPr>
    </xdr:pic>
    <xdr:clientData/>
  </xdr:twoCellAnchor>
  <xdr:twoCellAnchor editAs="oneCell">
    <xdr:from>
      <xdr:col>5</xdr:col>
      <xdr:colOff>679739</xdr:colOff>
      <xdr:row>117</xdr:row>
      <xdr:rowOff>0</xdr:rowOff>
    </xdr:from>
    <xdr:to>
      <xdr:col>11</xdr:col>
      <xdr:colOff>219240</xdr:colOff>
      <xdr:row>132</xdr:row>
      <xdr:rowOff>119853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5372307-A2CE-4045-A9F2-63BAF0DD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43375" y="16417636"/>
          <a:ext cx="3695865" cy="3237126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666750</xdr:colOff>
      <xdr:row>117</xdr:row>
      <xdr:rowOff>0</xdr:rowOff>
    </xdr:from>
    <xdr:to>
      <xdr:col>17</xdr:col>
      <xdr:colOff>206251</xdr:colOff>
      <xdr:row>132</xdr:row>
      <xdr:rowOff>119853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4929D995-FE64-4BCB-92B1-68F7C9DD0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0" y="16417636"/>
          <a:ext cx="3695865" cy="32371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5</xdr:col>
      <xdr:colOff>374308</xdr:colOff>
      <xdr:row>111</xdr:row>
      <xdr:rowOff>69823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E6221BC7-5FA2-430F-9356-50FB888EE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6002000"/>
          <a:ext cx="3837944" cy="3187096"/>
        </a:xfrm>
        <a:prstGeom prst="rect">
          <a:avLst/>
        </a:prstGeom>
      </xdr:spPr>
    </xdr:pic>
    <xdr:clientData/>
  </xdr:twoCellAnchor>
  <xdr:twoCellAnchor editAs="oneCell">
    <xdr:from>
      <xdr:col>5</xdr:col>
      <xdr:colOff>679739</xdr:colOff>
      <xdr:row>96</xdr:row>
      <xdr:rowOff>0</xdr:rowOff>
    </xdr:from>
    <xdr:to>
      <xdr:col>11</xdr:col>
      <xdr:colOff>355223</xdr:colOff>
      <xdr:row>111</xdr:row>
      <xdr:rowOff>69823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6BEE19A-9AB2-4165-8D1C-542731B4E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43375" y="16002000"/>
          <a:ext cx="3831848" cy="3187096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666750</xdr:colOff>
      <xdr:row>96</xdr:row>
      <xdr:rowOff>0</xdr:rowOff>
    </xdr:from>
    <xdr:to>
      <xdr:col>17</xdr:col>
      <xdr:colOff>342234</xdr:colOff>
      <xdr:row>111</xdr:row>
      <xdr:rowOff>69823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243FB233-7FF5-4F02-8BC0-5D9701DCA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86750" y="16002000"/>
          <a:ext cx="3831848" cy="3187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5</xdr:col>
      <xdr:colOff>411508</xdr:colOff>
      <xdr:row>52</xdr:row>
      <xdr:rowOff>115389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0AD7739-9565-44AC-9728-CEC8B7A14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689273"/>
          <a:ext cx="3875144" cy="3232661"/>
        </a:xfrm>
        <a:prstGeom prst="rect">
          <a:avLst/>
        </a:prstGeom>
      </xdr:spPr>
    </xdr:pic>
    <xdr:clientData/>
  </xdr:twoCellAnchor>
  <xdr:twoCellAnchor editAs="oneCell">
    <xdr:from>
      <xdr:col>5</xdr:col>
      <xdr:colOff>679739</xdr:colOff>
      <xdr:row>37</xdr:row>
      <xdr:rowOff>0</xdr:rowOff>
    </xdr:from>
    <xdr:to>
      <xdr:col>11</xdr:col>
      <xdr:colOff>398519</xdr:colOff>
      <xdr:row>52</xdr:row>
      <xdr:rowOff>115389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198A6DD7-D963-4B68-8CE2-030144053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43375" y="7689273"/>
          <a:ext cx="3875144" cy="3232661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666750</xdr:colOff>
      <xdr:row>37</xdr:row>
      <xdr:rowOff>0</xdr:rowOff>
    </xdr:from>
    <xdr:to>
      <xdr:col>17</xdr:col>
      <xdr:colOff>385531</xdr:colOff>
      <xdr:row>52</xdr:row>
      <xdr:rowOff>115389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B24E8B2-66B5-4A08-B8B4-D495C2B4C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86750" y="7689273"/>
          <a:ext cx="3875145" cy="323266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37</xdr:row>
      <xdr:rowOff>0</xdr:rowOff>
    </xdr:from>
    <xdr:to>
      <xdr:col>25</xdr:col>
      <xdr:colOff>368212</xdr:colOff>
      <xdr:row>52</xdr:row>
      <xdr:rowOff>93639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E639E035-5AA3-4116-8B24-AF34596C6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854545" y="7689273"/>
          <a:ext cx="3831849" cy="3210911"/>
        </a:xfrm>
        <a:prstGeom prst="rect">
          <a:avLst/>
        </a:prstGeom>
      </xdr:spPr>
    </xdr:pic>
    <xdr:clientData/>
  </xdr:twoCellAnchor>
  <xdr:twoCellAnchor editAs="oneCell">
    <xdr:from>
      <xdr:col>25</xdr:col>
      <xdr:colOff>679738</xdr:colOff>
      <xdr:row>37</xdr:row>
      <xdr:rowOff>0</xdr:rowOff>
    </xdr:from>
    <xdr:to>
      <xdr:col>31</xdr:col>
      <xdr:colOff>355224</xdr:colOff>
      <xdr:row>52</xdr:row>
      <xdr:rowOff>93639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D0888E7-1E1F-40FD-A4A1-B25C44AD6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997920" y="7689273"/>
          <a:ext cx="3831849" cy="3210911"/>
        </a:xfrm>
        <a:prstGeom prst="rect">
          <a:avLst/>
        </a:prstGeom>
      </xdr:spPr>
    </xdr:pic>
    <xdr:clientData/>
  </xdr:twoCellAnchor>
  <xdr:twoCellAnchor editAs="oneCell">
    <xdr:from>
      <xdr:col>31</xdr:col>
      <xdr:colOff>666750</xdr:colOff>
      <xdr:row>37</xdr:row>
      <xdr:rowOff>0</xdr:rowOff>
    </xdr:from>
    <xdr:to>
      <xdr:col>37</xdr:col>
      <xdr:colOff>342235</xdr:colOff>
      <xdr:row>52</xdr:row>
      <xdr:rowOff>93639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8B1E304D-EA2E-4319-9D54-FD0BDA678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141295" y="7689273"/>
          <a:ext cx="3831849" cy="32109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190501</xdr:rowOff>
    </xdr:from>
    <xdr:to>
      <xdr:col>8</xdr:col>
      <xdr:colOff>603122</xdr:colOff>
      <xdr:row>180</xdr:row>
      <xdr:rowOff>107626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19E1F7E-ABD0-69FF-A7CE-CBF23005C1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40147"/>
        <a:stretch/>
      </xdr:blipFill>
      <xdr:spPr>
        <a:xfrm>
          <a:off x="0" y="32610137"/>
          <a:ext cx="6144940" cy="49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40821</xdr:colOff>
      <xdr:row>157</xdr:row>
      <xdr:rowOff>0</xdr:rowOff>
    </xdr:from>
    <xdr:to>
      <xdr:col>18</xdr:col>
      <xdr:colOff>139608</xdr:colOff>
      <xdr:row>179</xdr:row>
      <xdr:rowOff>104190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85FE335-DC0E-FB9F-3419-740F2E5C5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64035" y="32044821"/>
          <a:ext cx="6222002" cy="4594548"/>
        </a:xfrm>
        <a:prstGeom prst="rect">
          <a:avLst/>
        </a:prstGeom>
      </xdr:spPr>
    </xdr:pic>
    <xdr:clientData/>
  </xdr:twoCellAnchor>
  <xdr:twoCellAnchor editAs="oneCell">
    <xdr:from>
      <xdr:col>18</xdr:col>
      <xdr:colOff>513414</xdr:colOff>
      <xdr:row>157</xdr:row>
      <xdr:rowOff>65532</xdr:rowOff>
    </xdr:from>
    <xdr:to>
      <xdr:col>27</xdr:col>
      <xdr:colOff>640774</xdr:colOff>
      <xdr:row>180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1241A29-48C1-294D-15D9-4901799E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982505" y="32692987"/>
          <a:ext cx="6361905" cy="47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157</xdr:row>
      <xdr:rowOff>0</xdr:rowOff>
    </xdr:from>
    <xdr:to>
      <xdr:col>37</xdr:col>
      <xdr:colOff>70217</xdr:colOff>
      <xdr:row>179</xdr:row>
      <xdr:rowOff>189905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19FA558-C66F-9078-1102-EF6F77FF2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96364" y="32627455"/>
          <a:ext cx="6304762" cy="4761905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157</xdr:row>
      <xdr:rowOff>0</xdr:rowOff>
    </xdr:from>
    <xdr:to>
      <xdr:col>46</xdr:col>
      <xdr:colOff>536882</xdr:colOff>
      <xdr:row>179</xdr:row>
      <xdr:rowOff>199429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40DDF83-3C7B-F2E3-065A-A8A68C80F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435891" y="32509239"/>
          <a:ext cx="6723991" cy="4754864"/>
        </a:xfrm>
        <a:prstGeom prst="rect">
          <a:avLst/>
        </a:prstGeom>
      </xdr:spPr>
    </xdr:pic>
    <xdr:clientData/>
  </xdr:twoCellAnchor>
  <xdr:twoCellAnchor editAs="oneCell">
    <xdr:from>
      <xdr:col>0</xdr:col>
      <xdr:colOff>83127</xdr:colOff>
      <xdr:row>186</xdr:row>
      <xdr:rowOff>177511</xdr:rowOff>
    </xdr:from>
    <xdr:to>
      <xdr:col>29</xdr:col>
      <xdr:colOff>0</xdr:colOff>
      <xdr:row>219</xdr:row>
      <xdr:rowOff>138545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2AB8514-0E5F-4A07-89C4-CA162FF69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7" y="38831693"/>
          <a:ext cx="20005964" cy="6819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56028</xdr:colOff>
      <xdr:row>87</xdr:row>
      <xdr:rowOff>0</xdr:rowOff>
    </xdr:from>
    <xdr:to>
      <xdr:col>15</xdr:col>
      <xdr:colOff>0</xdr:colOff>
      <xdr:row>97</xdr:row>
      <xdr:rowOff>78228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76FD747-80C7-4B2F-BE3A-751294E47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0940" y="18545735"/>
          <a:ext cx="5412442" cy="22073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235324</xdr:colOff>
      <xdr:row>88</xdr:row>
      <xdr:rowOff>11206</xdr:rowOff>
    </xdr:from>
    <xdr:to>
      <xdr:col>14</xdr:col>
      <xdr:colOff>179295</xdr:colOff>
      <xdr:row>98</xdr:row>
      <xdr:rowOff>89435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CA3814A-5686-DB81-86A5-3464DF726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6677" y="18769853"/>
          <a:ext cx="5412442" cy="220734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163286</xdr:rowOff>
    </xdr:from>
    <xdr:to>
      <xdr:col>14</xdr:col>
      <xdr:colOff>0</xdr:colOff>
      <xdr:row>77</xdr:row>
      <xdr:rowOff>15628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8537B-0C1D-4787-9A5B-288F42572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69436"/>
          <a:ext cx="9601200" cy="48815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76200</xdr:rowOff>
    </xdr:from>
    <xdr:to>
      <xdr:col>14</xdr:col>
      <xdr:colOff>0</xdr:colOff>
      <xdr:row>39</xdr:row>
      <xdr:rowOff>35719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626EBBF-EA48-EC99-C7A6-44460D92A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57650"/>
          <a:ext cx="9601200" cy="41505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163286</xdr:rowOff>
    </xdr:from>
    <xdr:to>
      <xdr:col>14</xdr:col>
      <xdr:colOff>0</xdr:colOff>
      <xdr:row>77</xdr:row>
      <xdr:rowOff>15628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389D23C-ECB1-21D2-7288-4183577D1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80965"/>
          <a:ext cx="9525000" cy="475091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20</xdr:row>
      <xdr:rowOff>79167</xdr:rowOff>
    </xdr:from>
    <xdr:to>
      <xdr:col>10</xdr:col>
      <xdr:colOff>154762</xdr:colOff>
      <xdr:row>30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4012E77-15FB-41E1-8BB3-46D4F2201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0075" y="4270167"/>
          <a:ext cx="2897962" cy="201633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79167</xdr:rowOff>
    </xdr:from>
    <xdr:to>
      <xdr:col>15</xdr:col>
      <xdr:colOff>1655032</xdr:colOff>
      <xdr:row>30</xdr:row>
      <xdr:rowOff>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A279ECC-5DA5-44E8-BBF5-99463B0FB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24875" y="4270167"/>
          <a:ext cx="3712432" cy="2016334"/>
        </a:xfrm>
        <a:prstGeom prst="rect">
          <a:avLst/>
        </a:prstGeom>
      </xdr:spPr>
    </xdr:pic>
    <xdr:clientData/>
  </xdr:twoCellAnchor>
  <xdr:twoCellAnchor>
    <xdr:from>
      <xdr:col>7</xdr:col>
      <xdr:colOff>476250</xdr:colOff>
      <xdr:row>21</xdr:row>
      <xdr:rowOff>54429</xdr:rowOff>
    </xdr:from>
    <xdr:to>
      <xdr:col>9</xdr:col>
      <xdr:colOff>353785</xdr:colOff>
      <xdr:row>25</xdr:row>
      <xdr:rowOff>136071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8C5A0CB4-B90E-45A6-AB45-65E39960B937}"/>
            </a:ext>
          </a:extLst>
        </xdr:cNvPr>
        <xdr:cNvSpPr/>
      </xdr:nvSpPr>
      <xdr:spPr>
        <a:xfrm>
          <a:off x="5572125" y="4454979"/>
          <a:ext cx="1249135" cy="919842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268805</xdr:colOff>
      <xdr:row>24</xdr:row>
      <xdr:rowOff>37112</xdr:rowOff>
    </xdr:from>
    <xdr:to>
      <xdr:col>16</xdr:col>
      <xdr:colOff>363682</xdr:colOff>
      <xdr:row>28</xdr:row>
      <xdr:rowOff>118755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1F49CB66-D2E8-449B-8F6D-B446C6F2E4FD}"/>
            </a:ext>
          </a:extLst>
        </xdr:cNvPr>
        <xdr:cNvSpPr/>
      </xdr:nvSpPr>
      <xdr:spPr>
        <a:xfrm>
          <a:off x="10851080" y="5066312"/>
          <a:ext cx="2037977" cy="91984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244928</xdr:colOff>
      <xdr:row>24</xdr:row>
      <xdr:rowOff>163285</xdr:rowOff>
    </xdr:from>
    <xdr:to>
      <xdr:col>9</xdr:col>
      <xdr:colOff>557893</xdr:colOff>
      <xdr:row>26</xdr:row>
      <xdr:rowOff>122464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6842929-60DA-4884-B77F-CBF91809F24B}"/>
            </a:ext>
          </a:extLst>
        </xdr:cNvPr>
        <xdr:cNvSpPr/>
      </xdr:nvSpPr>
      <xdr:spPr>
        <a:xfrm>
          <a:off x="6712403" y="5192485"/>
          <a:ext cx="312965" cy="37827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43</xdr:col>
      <xdr:colOff>0</xdr:colOff>
      <xdr:row>22</xdr:row>
      <xdr:rowOff>117059</xdr:rowOff>
    </xdr:from>
    <xdr:to>
      <xdr:col>48</xdr:col>
      <xdr:colOff>603031</xdr:colOff>
      <xdr:row>28</xdr:row>
      <xdr:rowOff>155864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4FA3CC8-C2B0-490E-818C-FD5B51B04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5700" y="4727159"/>
          <a:ext cx="4032031" cy="1296105"/>
        </a:xfrm>
        <a:prstGeom prst="rect">
          <a:avLst/>
        </a:prstGeom>
      </xdr:spPr>
    </xdr:pic>
    <xdr:clientData/>
  </xdr:twoCellAnchor>
  <xdr:twoCellAnchor>
    <xdr:from>
      <xdr:col>46</xdr:col>
      <xdr:colOff>614794</xdr:colOff>
      <xdr:row>21</xdr:row>
      <xdr:rowOff>95251</xdr:rowOff>
    </xdr:from>
    <xdr:to>
      <xdr:col>47</xdr:col>
      <xdr:colOff>484908</xdr:colOff>
      <xdr:row>25</xdr:row>
      <xdr:rowOff>25978</xdr:rowOff>
    </xdr:to>
    <xdr:sp macro="" textlink="">
      <xdr:nvSpPr>
        <xdr:cNvPr id="8" name="화살표: 오른쪽 7">
          <a:extLst>
            <a:ext uri="{FF2B5EF4-FFF2-40B4-BE49-F238E27FC236}">
              <a16:creationId xmlns:a16="http://schemas.microsoft.com/office/drawing/2014/main" id="{5F154369-83B1-4DCD-AD2C-EA5700D2F412}"/>
            </a:ext>
          </a:extLst>
        </xdr:cNvPr>
        <xdr:cNvSpPr/>
      </xdr:nvSpPr>
      <xdr:spPr>
        <a:xfrm rot="5400000">
          <a:off x="36741387" y="4602308"/>
          <a:ext cx="768927" cy="55591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35</xdr:col>
      <xdr:colOff>51954</xdr:colOff>
      <xdr:row>22</xdr:row>
      <xdr:rowOff>79865</xdr:rowOff>
    </xdr:from>
    <xdr:to>
      <xdr:col>42</xdr:col>
      <xdr:colOff>488577</xdr:colOff>
      <xdr:row>30</xdr:row>
      <xdr:rowOff>17320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FCFD010-1D24-440F-93C2-84D0DBA73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741254" y="4689965"/>
          <a:ext cx="5237223" cy="16138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40087</xdr:rowOff>
    </xdr:from>
    <xdr:to>
      <xdr:col>15</xdr:col>
      <xdr:colOff>974979</xdr:colOff>
      <xdr:row>47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8EBD34-730E-4450-B024-7279E17DF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0075" y="7793437"/>
          <a:ext cx="7147179" cy="2055413"/>
        </a:xfrm>
        <a:prstGeom prst="rect">
          <a:avLst/>
        </a:prstGeom>
      </xdr:spPr>
    </xdr:pic>
    <xdr:clientData/>
  </xdr:twoCellAnchor>
  <xdr:twoCellAnchor>
    <xdr:from>
      <xdr:col>7</xdr:col>
      <xdr:colOff>676062</xdr:colOff>
      <xdr:row>37</xdr:row>
      <xdr:rowOff>91612</xdr:rowOff>
    </xdr:from>
    <xdr:to>
      <xdr:col>8</xdr:col>
      <xdr:colOff>447387</xdr:colOff>
      <xdr:row>41</xdr:row>
      <xdr:rowOff>173254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C05EE6C0-4EFD-42C5-BFDE-6C6EAAE351CD}"/>
            </a:ext>
          </a:extLst>
        </xdr:cNvPr>
        <xdr:cNvSpPr/>
      </xdr:nvSpPr>
      <xdr:spPr>
        <a:xfrm>
          <a:off x="5771937" y="7844962"/>
          <a:ext cx="457125" cy="919842"/>
        </a:xfrm>
        <a:prstGeom prst="ellipse">
          <a:avLst/>
        </a:prstGeom>
        <a:solidFill>
          <a:srgbClr val="FFC000">
            <a:alpha val="4000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198333</xdr:colOff>
      <xdr:row>39</xdr:row>
      <xdr:rowOff>69659</xdr:rowOff>
    </xdr:from>
    <xdr:to>
      <xdr:col>14</xdr:col>
      <xdr:colOff>425483</xdr:colOff>
      <xdr:row>43</xdr:row>
      <xdr:rowOff>151301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614C38C4-FD87-4E94-83A5-B0489EA243C5}"/>
            </a:ext>
          </a:extLst>
        </xdr:cNvPr>
        <xdr:cNvSpPr/>
      </xdr:nvSpPr>
      <xdr:spPr>
        <a:xfrm rot="804449">
          <a:off x="8037408" y="8242109"/>
          <a:ext cx="2284550" cy="919842"/>
        </a:xfrm>
        <a:prstGeom prst="ellipse">
          <a:avLst/>
        </a:prstGeom>
        <a:solidFill>
          <a:srgbClr val="FFC000">
            <a:alpha val="4000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35</xdr:col>
      <xdr:colOff>0</xdr:colOff>
      <xdr:row>34</xdr:row>
      <xdr:rowOff>0</xdr:rowOff>
    </xdr:from>
    <xdr:to>
      <xdr:col>39</xdr:col>
      <xdr:colOff>619567</xdr:colOff>
      <xdr:row>44</xdr:row>
      <xdr:rowOff>140866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7813311-28AA-42BA-9770-6F8667763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689300" y="7124700"/>
          <a:ext cx="3362767" cy="2236366"/>
        </a:xfrm>
        <a:prstGeom prst="rect">
          <a:avLst/>
        </a:prstGeom>
      </xdr:spPr>
    </xdr:pic>
    <xdr:clientData/>
  </xdr:twoCellAnchor>
  <xdr:twoCellAnchor>
    <xdr:from>
      <xdr:col>8</xdr:col>
      <xdr:colOff>17318</xdr:colOff>
      <xdr:row>33</xdr:row>
      <xdr:rowOff>190500</xdr:rowOff>
    </xdr:from>
    <xdr:to>
      <xdr:col>8</xdr:col>
      <xdr:colOff>398318</xdr:colOff>
      <xdr:row>37</xdr:row>
      <xdr:rowOff>17318</xdr:rowOff>
    </xdr:to>
    <xdr:sp macro="" textlink="">
      <xdr:nvSpPr>
        <xdr:cNvPr id="14" name="화살표: 아래쪽 13">
          <a:extLst>
            <a:ext uri="{FF2B5EF4-FFF2-40B4-BE49-F238E27FC236}">
              <a16:creationId xmlns:a16="http://schemas.microsoft.com/office/drawing/2014/main" id="{F7845BC8-C5B9-45F7-BC76-E9159BB8756A}"/>
            </a:ext>
          </a:extLst>
        </xdr:cNvPr>
        <xdr:cNvSpPr/>
      </xdr:nvSpPr>
      <xdr:spPr>
        <a:xfrm>
          <a:off x="5798993" y="7105650"/>
          <a:ext cx="381000" cy="6650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238990</xdr:colOff>
      <xdr:row>36</xdr:row>
      <xdr:rowOff>152400</xdr:rowOff>
    </xdr:from>
    <xdr:to>
      <xdr:col>13</xdr:col>
      <xdr:colOff>619990</xdr:colOff>
      <xdr:row>39</xdr:row>
      <xdr:rowOff>187036</xdr:rowOff>
    </xdr:to>
    <xdr:sp macro="" textlink="">
      <xdr:nvSpPr>
        <xdr:cNvPr id="15" name="화살표: 아래쪽 14">
          <a:extLst>
            <a:ext uri="{FF2B5EF4-FFF2-40B4-BE49-F238E27FC236}">
              <a16:creationId xmlns:a16="http://schemas.microsoft.com/office/drawing/2014/main" id="{9A2F2C62-0E3F-4173-ACA2-B80A663E2CD5}"/>
            </a:ext>
          </a:extLst>
        </xdr:cNvPr>
        <xdr:cNvSpPr/>
      </xdr:nvSpPr>
      <xdr:spPr>
        <a:xfrm>
          <a:off x="9449665" y="7696200"/>
          <a:ext cx="381000" cy="6632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277091</xdr:colOff>
      <xdr:row>61</xdr:row>
      <xdr:rowOff>17319</xdr:rowOff>
    </xdr:from>
    <xdr:to>
      <xdr:col>13</xdr:col>
      <xdr:colOff>121226</xdr:colOff>
      <xdr:row>66</xdr:row>
      <xdr:rowOff>69273</xdr:rowOff>
    </xdr:to>
    <xdr:sp macro="" textlink="">
      <xdr:nvSpPr>
        <xdr:cNvPr id="16" name="순서도: 처리 15">
          <a:extLst>
            <a:ext uri="{FF2B5EF4-FFF2-40B4-BE49-F238E27FC236}">
              <a16:creationId xmlns:a16="http://schemas.microsoft.com/office/drawing/2014/main" id="{55968F6A-9173-4A26-AE58-B766B4148256}"/>
            </a:ext>
          </a:extLst>
        </xdr:cNvPr>
        <xdr:cNvSpPr/>
      </xdr:nvSpPr>
      <xdr:spPr>
        <a:xfrm>
          <a:off x="4001366" y="12857019"/>
          <a:ext cx="5330535" cy="1099704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1.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현재 가격 유난히 낮은가</a:t>
          </a:r>
          <a:r>
            <a:rPr lang="en-US" altLang="ko-KR" sz="1100" baseline="0">
              <a:solidFill>
                <a:sysClr val="windowText" lastClr="000000"/>
              </a:solidFill>
            </a:rPr>
            <a:t>? (</a:t>
          </a:r>
          <a:r>
            <a:rPr lang="ko-KR" altLang="en-US" sz="1100" baseline="0">
              <a:solidFill>
                <a:sysClr val="windowText" lastClr="000000"/>
              </a:solidFill>
            </a:rPr>
            <a:t>최근에 급락 </a:t>
          </a:r>
          <a:r>
            <a:rPr lang="en-US" altLang="ko-KR" sz="1100" baseline="0">
              <a:solidFill>
                <a:sysClr val="windowText" lastClr="000000"/>
              </a:solidFill>
            </a:rPr>
            <a:t>/ </a:t>
          </a:r>
          <a:r>
            <a:rPr lang="ko-KR" altLang="en-US" sz="1100" baseline="0">
              <a:solidFill>
                <a:sysClr val="windowText" lastClr="000000"/>
              </a:solidFill>
            </a:rPr>
            <a:t>폭락이 있었는지</a:t>
          </a:r>
          <a:r>
            <a:rPr lang="en-US" altLang="ko-KR" sz="1100" baseline="0">
              <a:solidFill>
                <a:sysClr val="windowText" lastClr="000000"/>
              </a:solidFill>
            </a:rPr>
            <a:t>?)</a:t>
          </a:r>
        </a:p>
        <a:p>
          <a:pPr algn="l"/>
          <a:r>
            <a:rPr lang="en-US" altLang="ko-KR" sz="1100" baseline="0">
              <a:solidFill>
                <a:sysClr val="windowText" lastClr="000000"/>
              </a:solidFill>
            </a:rPr>
            <a:t>2. </a:t>
          </a:r>
          <a:r>
            <a:rPr lang="ko-KR" altLang="en-US" sz="1100" baseline="0">
              <a:solidFill>
                <a:sysClr val="windowText" lastClr="000000"/>
              </a:solidFill>
            </a:rPr>
            <a:t>현재 금리정책이 어떤지</a:t>
          </a:r>
          <a:r>
            <a:rPr lang="en-US" altLang="ko-KR" sz="1100" baseline="0">
              <a:solidFill>
                <a:sysClr val="windowText" lastClr="000000"/>
              </a:solidFill>
            </a:rPr>
            <a:t>?</a:t>
          </a:r>
        </a:p>
        <a:p>
          <a:pPr algn="l"/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="1" baseline="0">
              <a:solidFill>
                <a:sysClr val="windowText" lastClr="000000"/>
              </a:solidFill>
            </a:rPr>
            <a:t>둘다 해당시 매크로와 상반되는 역방향 포지션은 절반으로 줄이기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199158</xdr:colOff>
      <xdr:row>66</xdr:row>
      <xdr:rowOff>69273</xdr:rowOff>
    </xdr:from>
    <xdr:to>
      <xdr:col>9</xdr:col>
      <xdr:colOff>199158</xdr:colOff>
      <xdr:row>70</xdr:row>
      <xdr:rowOff>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D17AC1CD-721A-49DF-8E8A-5977A59F8AB7}"/>
            </a:ext>
          </a:extLst>
        </xdr:cNvPr>
        <xdr:cNvCxnSpPr>
          <a:stCxn id="16" idx="2"/>
        </xdr:cNvCxnSpPr>
      </xdr:nvCxnSpPr>
      <xdr:spPr>
        <a:xfrm>
          <a:off x="6666633" y="13956723"/>
          <a:ext cx="0" cy="76892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277091</xdr:colOff>
      <xdr:row>70</xdr:row>
      <xdr:rowOff>0</xdr:rowOff>
    </xdr:from>
    <xdr:to>
      <xdr:col>13</xdr:col>
      <xdr:colOff>121226</xdr:colOff>
      <xdr:row>77</xdr:row>
      <xdr:rowOff>155863</xdr:rowOff>
    </xdr:to>
    <xdr:sp macro="" textlink="">
      <xdr:nvSpPr>
        <xdr:cNvPr id="18" name="순서도: 처리 17">
          <a:extLst>
            <a:ext uri="{FF2B5EF4-FFF2-40B4-BE49-F238E27FC236}">
              <a16:creationId xmlns:a16="http://schemas.microsoft.com/office/drawing/2014/main" id="{8F18E7A1-6767-4B1B-9FA0-C7F2FCFB63DB}"/>
            </a:ext>
          </a:extLst>
        </xdr:cNvPr>
        <xdr:cNvSpPr/>
      </xdr:nvSpPr>
      <xdr:spPr>
        <a:xfrm>
          <a:off x="4001366" y="14725650"/>
          <a:ext cx="5330535" cy="1622713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ko-KR" altLang="en-US" sz="1100" b="1" u="sng">
              <a:solidFill>
                <a:srgbClr val="FF0000"/>
              </a:solidFill>
              <a:latin typeface="+mn-lt"/>
              <a:ea typeface="+mn-ea"/>
              <a:cs typeface="+mn-cs"/>
            </a:rPr>
            <a:t>현재 정상적인 </a:t>
          </a:r>
          <a:r>
            <a:rPr lang="en-US" altLang="ko-KR" sz="1100" b="1" u="sng">
              <a:solidFill>
                <a:srgbClr val="FF0000"/>
              </a:solidFill>
              <a:latin typeface="+mn-lt"/>
              <a:ea typeface="+mn-ea"/>
              <a:cs typeface="+mn-cs"/>
            </a:rPr>
            <a:t>Squeeze On </a:t>
          </a:r>
          <a:r>
            <a:rPr lang="ko-KR" altLang="en-US" sz="1100" b="1" u="sng">
              <a:solidFill>
                <a:srgbClr val="FF0000"/>
              </a:solidFill>
              <a:latin typeface="+mn-lt"/>
              <a:ea typeface="+mn-ea"/>
              <a:cs typeface="+mn-cs"/>
            </a:rPr>
            <a:t>상태인가</a:t>
          </a:r>
          <a:r>
            <a:rPr lang="en-US" altLang="ko-KR" sz="1100" b="1" u="sng">
              <a:solidFill>
                <a:srgbClr val="FF0000"/>
              </a:solidFill>
              <a:latin typeface="+mn-lt"/>
              <a:ea typeface="+mn-ea"/>
              <a:cs typeface="+mn-cs"/>
            </a:rPr>
            <a:t>?</a:t>
          </a:r>
        </a:p>
        <a:p>
          <a:pPr marL="0" indent="0" algn="l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1. </a:t>
          </a:r>
          <a:r>
            <a:rPr lang="ko-KR" alt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방향성 수반되는 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Squeeze</a:t>
          </a:r>
        </a:p>
        <a:p>
          <a:pPr marL="0" indent="0" algn="l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2. </a:t>
          </a:r>
          <a:r>
            <a:rPr lang="ko-KR" alt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급등락 직후 반등락하면서 볼밴 안으로 들어온 첫번째 상황</a:t>
          </a:r>
          <a:endParaRPr lang="en-US" altLang="ko-KR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ko-KR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t>3.</a:t>
          </a:r>
          <a:r>
            <a:rPr lang="en-US" altLang="ko-KR" sz="11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t> Squeeze </a:t>
          </a:r>
          <a:r>
            <a:rPr lang="ko-KR" altLang="en-US" sz="11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t>구간의 넓이가 너무 넓지는 않은가</a:t>
          </a:r>
          <a:r>
            <a:rPr lang="en-US" altLang="ko-KR" sz="11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t>? (</a:t>
          </a:r>
          <a:r>
            <a:rPr lang="ko-KR" altLang="en-US" sz="11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t>연구 필요</a:t>
          </a:r>
          <a:r>
            <a:rPr lang="en-US" altLang="ko-KR" sz="11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t>)</a:t>
          </a:r>
          <a:endParaRPr lang="en-US" altLang="ko-KR" sz="1100" b="1">
            <a:solidFill>
              <a:schemeClr val="tx1">
                <a:lumMod val="50000"/>
                <a:lumOff val="50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=&gt;</a:t>
          </a:r>
          <a:r>
            <a:rPr lang="en-US" altLang="ko-KR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상기 상황은 </a:t>
          </a:r>
          <a:r>
            <a:rPr lang="en-US" altLang="ko-KR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No Squeeze </a:t>
          </a:r>
          <a:r>
            <a:rPr lang="ko-KR" altLang="en-U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로 취급</a:t>
          </a:r>
          <a:endParaRPr lang="en-US" altLang="ko-KR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206087</xdr:colOff>
      <xdr:row>77</xdr:row>
      <xdr:rowOff>155863</xdr:rowOff>
    </xdr:from>
    <xdr:to>
      <xdr:col>9</xdr:col>
      <xdr:colOff>199158</xdr:colOff>
      <xdr:row>82</xdr:row>
      <xdr:rowOff>86591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C34CDEF2-E734-4AB1-8795-0A96FA2413DC}"/>
            </a:ext>
          </a:extLst>
        </xdr:cNvPr>
        <xdr:cNvCxnSpPr>
          <a:stCxn id="18" idx="2"/>
          <a:endCxn id="21" idx="0"/>
        </xdr:cNvCxnSpPr>
      </xdr:nvCxnSpPr>
      <xdr:spPr>
        <a:xfrm flipH="1">
          <a:off x="3930362" y="16348363"/>
          <a:ext cx="2736271" cy="97847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199158</xdr:colOff>
      <xdr:row>77</xdr:row>
      <xdr:rowOff>155863</xdr:rowOff>
    </xdr:from>
    <xdr:to>
      <xdr:col>12</xdr:col>
      <xdr:colOff>658091</xdr:colOff>
      <xdr:row>83</xdr:row>
      <xdr:rowOff>0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A0FF3F75-8D57-4970-8AE9-AA982A01228A}"/>
            </a:ext>
          </a:extLst>
        </xdr:cNvPr>
        <xdr:cNvCxnSpPr>
          <a:stCxn id="18" idx="2"/>
        </xdr:cNvCxnSpPr>
      </xdr:nvCxnSpPr>
      <xdr:spPr>
        <a:xfrm>
          <a:off x="6666633" y="16348363"/>
          <a:ext cx="2516333" cy="11014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221672</xdr:colOff>
      <xdr:row>82</xdr:row>
      <xdr:rowOff>86591</xdr:rowOff>
    </xdr:from>
    <xdr:to>
      <xdr:col>7</xdr:col>
      <xdr:colOff>190500</xdr:colOff>
      <xdr:row>84</xdr:row>
      <xdr:rowOff>190500</xdr:rowOff>
    </xdr:to>
    <xdr:sp macro="" textlink="">
      <xdr:nvSpPr>
        <xdr:cNvPr id="21" name="순서도: 처리 20">
          <a:extLst>
            <a:ext uri="{FF2B5EF4-FFF2-40B4-BE49-F238E27FC236}">
              <a16:creationId xmlns:a16="http://schemas.microsoft.com/office/drawing/2014/main" id="{403F040A-1E9E-48CA-9280-CE0FB414F8EC}"/>
            </a:ext>
          </a:extLst>
        </xdr:cNvPr>
        <xdr:cNvSpPr/>
      </xdr:nvSpPr>
      <xdr:spPr>
        <a:xfrm>
          <a:off x="2574347" y="17326841"/>
          <a:ext cx="2712028" cy="523009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ko-KR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지금 정상적인 </a:t>
          </a:r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Squeeze Off</a:t>
          </a:r>
          <a:r>
            <a:rPr lang="en-US" altLang="ko-KR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상태인가</a:t>
          </a:r>
          <a:endParaRPr lang="en-US" altLang="ko-KR" sz="110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247651</xdr:colOff>
      <xdr:row>84</xdr:row>
      <xdr:rowOff>190500</xdr:rowOff>
    </xdr:from>
    <xdr:to>
      <xdr:col>5</xdr:col>
      <xdr:colOff>206087</xdr:colOff>
      <xdr:row>89</xdr:row>
      <xdr:rowOff>0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33CEE24-68ED-48FE-8215-AAA0996562B5}"/>
            </a:ext>
          </a:extLst>
        </xdr:cNvPr>
        <xdr:cNvCxnSpPr>
          <a:stCxn id="21" idx="2"/>
          <a:endCxn id="24" idx="0"/>
        </xdr:cNvCxnSpPr>
      </xdr:nvCxnSpPr>
      <xdr:spPr>
        <a:xfrm flipH="1">
          <a:off x="2600326" y="17849850"/>
          <a:ext cx="1330036" cy="8572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206087</xdr:colOff>
      <xdr:row>84</xdr:row>
      <xdr:rowOff>190500</xdr:rowOff>
    </xdr:from>
    <xdr:to>
      <xdr:col>7</xdr:col>
      <xdr:colOff>39832</xdr:colOff>
      <xdr:row>89</xdr:row>
      <xdr:rowOff>10392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F2AE729B-207D-4210-B9DF-9BFF19578AA3}"/>
            </a:ext>
          </a:extLst>
        </xdr:cNvPr>
        <xdr:cNvCxnSpPr>
          <a:stCxn id="21" idx="2"/>
          <a:endCxn id="26" idx="0"/>
        </xdr:cNvCxnSpPr>
      </xdr:nvCxnSpPr>
      <xdr:spPr>
        <a:xfrm>
          <a:off x="3930362" y="17849850"/>
          <a:ext cx="1205345" cy="86764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45028</xdr:colOff>
      <xdr:row>89</xdr:row>
      <xdr:rowOff>0</xdr:rowOff>
    </xdr:from>
    <xdr:to>
      <xdr:col>4</xdr:col>
      <xdr:colOff>450274</xdr:colOff>
      <xdr:row>96</xdr:row>
      <xdr:rowOff>0</xdr:rowOff>
    </xdr:to>
    <xdr:sp macro="" textlink="">
      <xdr:nvSpPr>
        <xdr:cNvPr id="24" name="순서도: 처리 23">
          <a:extLst>
            <a:ext uri="{FF2B5EF4-FFF2-40B4-BE49-F238E27FC236}">
              <a16:creationId xmlns:a16="http://schemas.microsoft.com/office/drawing/2014/main" id="{00C206B7-A1B0-49A6-8766-AFE3A0272C48}"/>
            </a:ext>
          </a:extLst>
        </xdr:cNvPr>
        <xdr:cNvSpPr/>
      </xdr:nvSpPr>
      <xdr:spPr>
        <a:xfrm>
          <a:off x="1711903" y="18707100"/>
          <a:ext cx="1776846" cy="1466850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ko-KR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정추세 유지중인가</a:t>
          </a:r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?</a:t>
          </a:r>
        </a:p>
        <a:p>
          <a:pPr marL="0" indent="0" algn="ctr"/>
          <a:endParaRPr lang="en-US" altLang="ko-KR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RSI : </a:t>
          </a:r>
          <a:r>
            <a:rPr lang="ko-KR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방향성 유지</a:t>
          </a:r>
          <a:endParaRPr lang="en-US" altLang="ko-KR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DMI : </a:t>
          </a:r>
          <a:r>
            <a:rPr lang="ko-KR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정방향 </a:t>
          </a:r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/ </a:t>
          </a:r>
          <a:r>
            <a:rPr lang="ko-KR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부호 유지 </a:t>
          </a:r>
          <a:endParaRPr lang="en-US" altLang="ko-KR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TTM : </a:t>
          </a:r>
          <a:r>
            <a:rPr lang="ko-KR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색깔 확인</a:t>
          </a:r>
          <a:endParaRPr lang="en-US" altLang="ko-KR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45028</xdr:colOff>
      <xdr:row>98</xdr:row>
      <xdr:rowOff>27712</xdr:rowOff>
    </xdr:from>
    <xdr:to>
      <xdr:col>4</xdr:col>
      <xdr:colOff>450274</xdr:colOff>
      <xdr:row>103</xdr:row>
      <xdr:rowOff>138547</xdr:rowOff>
    </xdr:to>
    <xdr:sp macro="" textlink="">
      <xdr:nvSpPr>
        <xdr:cNvPr id="25" name="순서도: 처리 24">
          <a:extLst>
            <a:ext uri="{FF2B5EF4-FFF2-40B4-BE49-F238E27FC236}">
              <a16:creationId xmlns:a16="http://schemas.microsoft.com/office/drawing/2014/main" id="{CEE19F90-4002-4C30-B790-897818A544B1}"/>
            </a:ext>
          </a:extLst>
        </xdr:cNvPr>
        <xdr:cNvSpPr/>
      </xdr:nvSpPr>
      <xdr:spPr>
        <a:xfrm>
          <a:off x="1711903" y="20620762"/>
          <a:ext cx="1776846" cy="1158585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지표들이 극단으로 몰려있지는 않은가</a:t>
          </a:r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?</a:t>
          </a:r>
        </a:p>
      </xdr:txBody>
    </xdr:sp>
    <xdr:clientData/>
  </xdr:twoCellAnchor>
  <xdr:twoCellAnchor>
    <xdr:from>
      <xdr:col>5</xdr:col>
      <xdr:colOff>529937</xdr:colOff>
      <xdr:row>89</xdr:row>
      <xdr:rowOff>10392</xdr:rowOff>
    </xdr:from>
    <xdr:to>
      <xdr:col>8</xdr:col>
      <xdr:colOff>242455</xdr:colOff>
      <xdr:row>112</xdr:row>
      <xdr:rowOff>173181</xdr:rowOff>
    </xdr:to>
    <xdr:sp macro="" textlink="">
      <xdr:nvSpPr>
        <xdr:cNvPr id="26" name="순서도: 처리 25">
          <a:extLst>
            <a:ext uri="{FF2B5EF4-FFF2-40B4-BE49-F238E27FC236}">
              <a16:creationId xmlns:a16="http://schemas.microsoft.com/office/drawing/2014/main" id="{F2EABA46-E6AA-45BC-8F90-1E7DC6FB1B57}"/>
            </a:ext>
          </a:extLst>
        </xdr:cNvPr>
        <xdr:cNvSpPr/>
      </xdr:nvSpPr>
      <xdr:spPr>
        <a:xfrm>
          <a:off x="4254212" y="18717492"/>
          <a:ext cx="1769918" cy="4982439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Do</a:t>
          </a:r>
          <a:r>
            <a:rPr lang="en-US" altLang="ko-KR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Nothing</a:t>
          </a:r>
          <a:endParaRPr lang="en-US" altLang="ko-KR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685801</xdr:colOff>
      <xdr:row>108</xdr:row>
      <xdr:rowOff>45030</xdr:rowOff>
    </xdr:from>
    <xdr:to>
      <xdr:col>4</xdr:col>
      <xdr:colOff>398319</xdr:colOff>
      <xdr:row>113</xdr:row>
      <xdr:rowOff>155865</xdr:rowOff>
    </xdr:to>
    <xdr:sp macro="" textlink="">
      <xdr:nvSpPr>
        <xdr:cNvPr id="27" name="순서도: 처리 26">
          <a:extLst>
            <a:ext uri="{FF2B5EF4-FFF2-40B4-BE49-F238E27FC236}">
              <a16:creationId xmlns:a16="http://schemas.microsoft.com/office/drawing/2014/main" id="{37E2EFB6-AF44-4059-9265-E25FB2595756}"/>
            </a:ext>
          </a:extLst>
        </xdr:cNvPr>
        <xdr:cNvSpPr/>
      </xdr:nvSpPr>
      <xdr:spPr>
        <a:xfrm>
          <a:off x="1666876" y="22733580"/>
          <a:ext cx="1769918" cy="1158585"/>
        </a:xfrm>
        <a:prstGeom prst="flowChartProcess">
          <a:avLst/>
        </a:prstGeom>
        <a:solidFill>
          <a:srgbClr val="FFC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스퀴즈 정방향매매</a:t>
          </a:r>
          <a:endParaRPr lang="en-US" altLang="ko-KR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 RSI</a:t>
          </a:r>
          <a:r>
            <a:rPr lang="en-US" altLang="ko-KR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DMI </a:t>
          </a:r>
          <a:r>
            <a:rPr lang="ko-KR" altLang="en-U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추세 꺾이면 절반 청산</a:t>
          </a:r>
          <a:endParaRPr lang="en-US" altLang="ko-KR" sz="1100" b="1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ko-KR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 TTM </a:t>
          </a:r>
          <a:r>
            <a:rPr lang="ko-KR" altLang="en-U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색깔 바뀌면 청산</a:t>
          </a:r>
          <a:endParaRPr lang="en-US" altLang="ko-KR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692725</xdr:colOff>
      <xdr:row>105</xdr:row>
      <xdr:rowOff>69272</xdr:rowOff>
    </xdr:from>
    <xdr:to>
      <xdr:col>3</xdr:col>
      <xdr:colOff>259771</xdr:colOff>
      <xdr:row>107</xdr:row>
      <xdr:rowOff>121227</xdr:rowOff>
    </xdr:to>
    <xdr:sp macro="" textlink="">
      <xdr:nvSpPr>
        <xdr:cNvPr id="28" name="화살표: 아래쪽 27">
          <a:extLst>
            <a:ext uri="{FF2B5EF4-FFF2-40B4-BE49-F238E27FC236}">
              <a16:creationId xmlns:a16="http://schemas.microsoft.com/office/drawing/2014/main" id="{05D3151B-3CA5-4C28-8365-E2129E54B5F9}"/>
            </a:ext>
          </a:extLst>
        </xdr:cNvPr>
        <xdr:cNvSpPr/>
      </xdr:nvSpPr>
      <xdr:spPr>
        <a:xfrm>
          <a:off x="2350075" y="22129172"/>
          <a:ext cx="262371" cy="47105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17</xdr:col>
      <xdr:colOff>0</xdr:colOff>
      <xdr:row>17</xdr:row>
      <xdr:rowOff>173182</xdr:rowOff>
    </xdr:from>
    <xdr:to>
      <xdr:col>18</xdr:col>
      <xdr:colOff>952500</xdr:colOff>
      <xdr:row>41</xdr:row>
      <xdr:rowOff>137951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4FDE7847-36FE-4351-BBE0-21E8BF9C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97000" y="3706091"/>
          <a:ext cx="2078182" cy="4952405"/>
        </a:xfrm>
        <a:prstGeom prst="rect">
          <a:avLst/>
        </a:prstGeom>
      </xdr:spPr>
    </xdr:pic>
    <xdr:clientData/>
  </xdr:twoCellAnchor>
  <xdr:twoCellAnchor>
    <xdr:from>
      <xdr:col>18</xdr:col>
      <xdr:colOff>103909</xdr:colOff>
      <xdr:row>18</xdr:row>
      <xdr:rowOff>0</xdr:rowOff>
    </xdr:from>
    <xdr:to>
      <xdr:col>18</xdr:col>
      <xdr:colOff>103909</xdr:colOff>
      <xdr:row>40</xdr:row>
      <xdr:rowOff>34636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25C8DC6C-1A4E-4225-976A-C05711FDB70E}"/>
            </a:ext>
          </a:extLst>
        </xdr:cNvPr>
        <xdr:cNvCxnSpPr/>
      </xdr:nvCxnSpPr>
      <xdr:spPr>
        <a:xfrm>
          <a:off x="15551727" y="3740727"/>
          <a:ext cx="0" cy="460663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0</xdr:colOff>
      <xdr:row>18</xdr:row>
      <xdr:rowOff>1</xdr:rowOff>
    </xdr:from>
    <xdr:to>
      <xdr:col>22</xdr:col>
      <xdr:colOff>952500</xdr:colOff>
      <xdr:row>42</xdr:row>
      <xdr:rowOff>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B6CDC253-361E-4E05-97F2-41E2E6D0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431000" y="3740728"/>
          <a:ext cx="2078182" cy="4987636"/>
        </a:xfrm>
        <a:prstGeom prst="rect">
          <a:avLst/>
        </a:prstGeom>
      </xdr:spPr>
    </xdr:pic>
    <xdr:clientData/>
  </xdr:twoCellAnchor>
  <xdr:twoCellAnchor>
    <xdr:from>
      <xdr:col>3</xdr:col>
      <xdr:colOff>247651</xdr:colOff>
      <xdr:row>96</xdr:row>
      <xdr:rowOff>0</xdr:rowOff>
    </xdr:from>
    <xdr:to>
      <xdr:col>3</xdr:col>
      <xdr:colOff>247651</xdr:colOff>
      <xdr:row>98</xdr:row>
      <xdr:rowOff>27712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3BDA15-7F6D-44B6-80C5-D3EEBAFCD816}"/>
            </a:ext>
          </a:extLst>
        </xdr:cNvPr>
        <xdr:cNvCxnSpPr>
          <a:stCxn id="24" idx="2"/>
          <a:endCxn id="25" idx="0"/>
        </xdr:cNvCxnSpPr>
      </xdr:nvCxnSpPr>
      <xdr:spPr>
        <a:xfrm>
          <a:off x="2600326" y="20173950"/>
          <a:ext cx="0" cy="44681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247651</xdr:colOff>
      <xdr:row>96</xdr:row>
      <xdr:rowOff>0</xdr:rowOff>
    </xdr:from>
    <xdr:to>
      <xdr:col>5</xdr:col>
      <xdr:colOff>536864</xdr:colOff>
      <xdr:row>96</xdr:row>
      <xdr:rowOff>138545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9D2CC8A3-CE20-442E-8D33-53DE330A80F2}"/>
            </a:ext>
          </a:extLst>
        </xdr:cNvPr>
        <xdr:cNvCxnSpPr>
          <a:stCxn id="24" idx="2"/>
        </xdr:cNvCxnSpPr>
      </xdr:nvCxnSpPr>
      <xdr:spPr>
        <a:xfrm>
          <a:off x="2600326" y="20173950"/>
          <a:ext cx="1660813" cy="13854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247651</xdr:colOff>
      <xdr:row>103</xdr:row>
      <xdr:rowOff>138547</xdr:rowOff>
    </xdr:from>
    <xdr:to>
      <xdr:col>5</xdr:col>
      <xdr:colOff>519546</xdr:colOff>
      <xdr:row>105</xdr:row>
      <xdr:rowOff>173181</xdr:rowOff>
    </xdr:to>
    <xdr:cxnSp macro="">
      <xdr:nvCxnSpPr>
        <xdr:cNvPr id="34" name="직선 화살표 연결선 33">
          <a:extLst>
            <a:ext uri="{FF2B5EF4-FFF2-40B4-BE49-F238E27FC236}">
              <a16:creationId xmlns:a16="http://schemas.microsoft.com/office/drawing/2014/main" id="{A3A10BC5-1BDF-4375-9A58-B0EC42AE1DB3}"/>
            </a:ext>
          </a:extLst>
        </xdr:cNvPr>
        <xdr:cNvCxnSpPr>
          <a:stCxn id="25" idx="2"/>
        </xdr:cNvCxnSpPr>
      </xdr:nvCxnSpPr>
      <xdr:spPr>
        <a:xfrm>
          <a:off x="2600326" y="21779347"/>
          <a:ext cx="1643495" cy="45373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273627</xdr:colOff>
      <xdr:row>83</xdr:row>
      <xdr:rowOff>13856</xdr:rowOff>
    </xdr:from>
    <xdr:to>
      <xdr:col>15</xdr:col>
      <xdr:colOff>242455</xdr:colOff>
      <xdr:row>84</xdr:row>
      <xdr:rowOff>190500</xdr:rowOff>
    </xdr:to>
    <xdr:sp macro="" textlink="">
      <xdr:nvSpPr>
        <xdr:cNvPr id="35" name="순서도: 처리 34">
          <a:extLst>
            <a:ext uri="{FF2B5EF4-FFF2-40B4-BE49-F238E27FC236}">
              <a16:creationId xmlns:a16="http://schemas.microsoft.com/office/drawing/2014/main" id="{94532F77-F765-47D5-B019-EC0C2E0E76E1}"/>
            </a:ext>
          </a:extLst>
        </xdr:cNvPr>
        <xdr:cNvSpPr/>
      </xdr:nvSpPr>
      <xdr:spPr>
        <a:xfrm>
          <a:off x="8112702" y="17463656"/>
          <a:ext cx="2712028" cy="386194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ko-KR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현재 볼밴 터치 </a:t>
          </a:r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+</a:t>
          </a:r>
          <a:r>
            <a:rPr lang="en-US" altLang="ko-KR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역캔들인가</a:t>
          </a:r>
          <a:endParaRPr lang="en-US" altLang="ko-KR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155864</xdr:colOff>
      <xdr:row>84</xdr:row>
      <xdr:rowOff>190500</xdr:rowOff>
    </xdr:from>
    <xdr:to>
      <xdr:col>13</xdr:col>
      <xdr:colOff>258041</xdr:colOff>
      <xdr:row>88</xdr:row>
      <xdr:rowOff>190500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3CFA6F63-0BB8-4330-B0CC-837C62701EBB}"/>
            </a:ext>
          </a:extLst>
        </xdr:cNvPr>
        <xdr:cNvCxnSpPr>
          <a:stCxn id="35" idx="2"/>
        </xdr:cNvCxnSpPr>
      </xdr:nvCxnSpPr>
      <xdr:spPr>
        <a:xfrm flipH="1">
          <a:off x="7994939" y="17849850"/>
          <a:ext cx="1473777" cy="8382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258041</xdr:colOff>
      <xdr:row>84</xdr:row>
      <xdr:rowOff>190500</xdr:rowOff>
    </xdr:from>
    <xdr:to>
      <xdr:col>17</xdr:col>
      <xdr:colOff>658091</xdr:colOff>
      <xdr:row>96</xdr:row>
      <xdr:rowOff>17318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91F30DD7-0CDE-4029-BB3E-50AA1E1047B9}"/>
            </a:ext>
          </a:extLst>
        </xdr:cNvPr>
        <xdr:cNvCxnSpPr>
          <a:stCxn id="35" idx="2"/>
        </xdr:cNvCxnSpPr>
      </xdr:nvCxnSpPr>
      <xdr:spPr>
        <a:xfrm>
          <a:off x="9468716" y="17849850"/>
          <a:ext cx="4848225" cy="23414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218210</xdr:colOff>
      <xdr:row>89</xdr:row>
      <xdr:rowOff>10393</xdr:rowOff>
    </xdr:from>
    <xdr:to>
      <xdr:col>12</xdr:col>
      <xdr:colOff>623456</xdr:colOff>
      <xdr:row>92</xdr:row>
      <xdr:rowOff>103909</xdr:rowOff>
    </xdr:to>
    <xdr:sp macro="" textlink="">
      <xdr:nvSpPr>
        <xdr:cNvPr id="38" name="순서도: 처리 37">
          <a:extLst>
            <a:ext uri="{FF2B5EF4-FFF2-40B4-BE49-F238E27FC236}">
              <a16:creationId xmlns:a16="http://schemas.microsoft.com/office/drawing/2014/main" id="{62D3D30F-B2F8-43FF-BF89-DC4C5BF861C0}"/>
            </a:ext>
          </a:extLst>
        </xdr:cNvPr>
        <xdr:cNvSpPr/>
      </xdr:nvSpPr>
      <xdr:spPr>
        <a:xfrm>
          <a:off x="7371485" y="18717493"/>
          <a:ext cx="1776846" cy="722166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ko-KR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이미 정방향 포지션 가지고 있는가</a:t>
          </a:r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?</a:t>
          </a:r>
        </a:p>
      </xdr:txBody>
    </xdr:sp>
    <xdr:clientData/>
  </xdr:twoCellAnchor>
  <xdr:twoCellAnchor>
    <xdr:from>
      <xdr:col>13</xdr:col>
      <xdr:colOff>547255</xdr:colOff>
      <xdr:row>92</xdr:row>
      <xdr:rowOff>166257</xdr:rowOff>
    </xdr:from>
    <xdr:to>
      <xdr:col>15</xdr:col>
      <xdr:colOff>952501</xdr:colOff>
      <xdr:row>98</xdr:row>
      <xdr:rowOff>69274</xdr:rowOff>
    </xdr:to>
    <xdr:sp macro="" textlink="">
      <xdr:nvSpPr>
        <xdr:cNvPr id="39" name="순서도: 처리 38">
          <a:extLst>
            <a:ext uri="{FF2B5EF4-FFF2-40B4-BE49-F238E27FC236}">
              <a16:creationId xmlns:a16="http://schemas.microsoft.com/office/drawing/2014/main" id="{3C973F9F-B4A8-4892-B657-88C482CCE8AB}"/>
            </a:ext>
          </a:extLst>
        </xdr:cNvPr>
        <xdr:cNvSpPr/>
      </xdr:nvSpPr>
      <xdr:spPr>
        <a:xfrm>
          <a:off x="9757930" y="19502007"/>
          <a:ext cx="1776846" cy="1160317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전부 역추세 시그널인가</a:t>
          </a:r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?</a:t>
          </a:r>
        </a:p>
        <a:p>
          <a:pPr marL="0" indent="0" algn="ctr"/>
          <a:r>
            <a:rPr lang="en-US" altLang="ko-KR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Sslow</a:t>
          </a:r>
        </a:p>
        <a:p>
          <a:pPr marL="0" indent="0" algn="ctr"/>
          <a:r>
            <a:rPr lang="en-US" altLang="ko-KR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RSI</a:t>
          </a:r>
        </a:p>
        <a:p>
          <a:pPr marL="0" indent="0" algn="ctr"/>
          <a:r>
            <a:rPr lang="en-US" altLang="ko-KR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DMI</a:t>
          </a:r>
        </a:p>
      </xdr:txBody>
    </xdr:sp>
    <xdr:clientData/>
  </xdr:twoCellAnchor>
  <xdr:twoCellAnchor>
    <xdr:from>
      <xdr:col>11</xdr:col>
      <xdr:colOff>261506</xdr:colOff>
      <xdr:row>92</xdr:row>
      <xdr:rowOff>103909</xdr:rowOff>
    </xdr:from>
    <xdr:to>
      <xdr:col>11</xdr:col>
      <xdr:colOff>420833</xdr:colOff>
      <xdr:row>95</xdr:row>
      <xdr:rowOff>58884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F044B765-B971-4BE8-903E-B673A1F367CA}"/>
            </a:ext>
          </a:extLst>
        </xdr:cNvPr>
        <xdr:cNvCxnSpPr>
          <a:stCxn id="38" idx="2"/>
          <a:endCxn id="48" idx="0"/>
        </xdr:cNvCxnSpPr>
      </xdr:nvCxnSpPr>
      <xdr:spPr>
        <a:xfrm flipH="1">
          <a:off x="8100581" y="19439659"/>
          <a:ext cx="159327" cy="5836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420833</xdr:colOff>
      <xdr:row>92</xdr:row>
      <xdr:rowOff>103909</xdr:rowOff>
    </xdr:from>
    <xdr:to>
      <xdr:col>13</xdr:col>
      <xdr:colOff>547255</xdr:colOff>
      <xdr:row>95</xdr:row>
      <xdr:rowOff>117765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70681A9F-1B7A-4007-AAAA-42A83CF70EB0}"/>
            </a:ext>
          </a:extLst>
        </xdr:cNvPr>
        <xdr:cNvCxnSpPr>
          <a:stCxn id="38" idx="2"/>
          <a:endCxn id="39" idx="1"/>
        </xdr:cNvCxnSpPr>
      </xdr:nvCxnSpPr>
      <xdr:spPr>
        <a:xfrm>
          <a:off x="8259908" y="19439659"/>
          <a:ext cx="1498022" cy="6425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547255</xdr:colOff>
      <xdr:row>109</xdr:row>
      <xdr:rowOff>96983</xdr:rowOff>
    </xdr:from>
    <xdr:to>
      <xdr:col>15</xdr:col>
      <xdr:colOff>952501</xdr:colOff>
      <xdr:row>116</xdr:row>
      <xdr:rowOff>0</xdr:rowOff>
    </xdr:to>
    <xdr:sp macro="" textlink="">
      <xdr:nvSpPr>
        <xdr:cNvPr id="42" name="순서도: 처리 41">
          <a:extLst>
            <a:ext uri="{FF2B5EF4-FFF2-40B4-BE49-F238E27FC236}">
              <a16:creationId xmlns:a16="http://schemas.microsoft.com/office/drawing/2014/main" id="{E1CBFA3A-137F-400E-9FEF-0FBB4E0FDBE1}"/>
            </a:ext>
          </a:extLst>
        </xdr:cNvPr>
        <xdr:cNvSpPr/>
      </xdr:nvSpPr>
      <xdr:spPr>
        <a:xfrm>
          <a:off x="9757930" y="22995083"/>
          <a:ext cx="1776846" cy="1369867"/>
        </a:xfrm>
        <a:prstGeom prst="flowChartProcess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볼린저 단기 역방향매매</a:t>
          </a:r>
          <a:endParaRPr lang="en-US" altLang="ko-KR" sz="1100" b="1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ko-KR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 </a:t>
          </a:r>
          <a:r>
            <a:rPr lang="ko-KR" altLang="en-U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상기 시그널 중 두개 이상 꺾이면 절반 청산</a:t>
          </a:r>
          <a:endParaRPr lang="en-US" altLang="ko-KR" sz="1100" b="1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ko-KR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 </a:t>
          </a:r>
          <a:r>
            <a:rPr lang="ko-KR" altLang="en-U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나머지 절반은 </a:t>
          </a:r>
          <a:r>
            <a:rPr lang="en-US" altLang="ko-KR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100% Target</a:t>
          </a:r>
        </a:p>
      </xdr:txBody>
    </xdr:sp>
    <xdr:clientData/>
  </xdr:twoCellAnchor>
  <xdr:twoCellAnchor>
    <xdr:from>
      <xdr:col>13</xdr:col>
      <xdr:colOff>547254</xdr:colOff>
      <xdr:row>101</xdr:row>
      <xdr:rowOff>62349</xdr:rowOff>
    </xdr:from>
    <xdr:to>
      <xdr:col>15</xdr:col>
      <xdr:colOff>952500</xdr:colOff>
      <xdr:row>106</xdr:row>
      <xdr:rowOff>173184</xdr:rowOff>
    </xdr:to>
    <xdr:sp macro="" textlink="">
      <xdr:nvSpPr>
        <xdr:cNvPr id="43" name="순서도: 처리 42">
          <a:extLst>
            <a:ext uri="{FF2B5EF4-FFF2-40B4-BE49-F238E27FC236}">
              <a16:creationId xmlns:a16="http://schemas.microsoft.com/office/drawing/2014/main" id="{5A9CA875-0F02-4D62-AFC1-E19C7E36DC0F}"/>
            </a:ext>
          </a:extLst>
        </xdr:cNvPr>
        <xdr:cNvSpPr/>
      </xdr:nvSpPr>
      <xdr:spPr>
        <a:xfrm>
          <a:off x="9757929" y="21284049"/>
          <a:ext cx="1776846" cy="1158585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ko-KR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RSI Signal </a:t>
          </a:r>
        </a:p>
        <a:p>
          <a:pPr marL="0" indent="0" algn="ctr"/>
          <a:r>
            <a:rPr lang="ko-KR" altLang="en-US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아직은 역추세 아닌가</a:t>
          </a:r>
          <a:r>
            <a:rPr lang="en-US" altLang="ko-KR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?</a:t>
          </a:r>
          <a:r>
            <a:rPr lang="ko-KR" altLang="en-US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</a:t>
          </a:r>
          <a:endParaRPr lang="en-US" altLang="ko-KR" sz="110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57150</xdr:colOff>
      <xdr:row>98</xdr:row>
      <xdr:rowOff>69274</xdr:rowOff>
    </xdr:from>
    <xdr:to>
      <xdr:col>15</xdr:col>
      <xdr:colOff>57151</xdr:colOff>
      <xdr:row>101</xdr:row>
      <xdr:rowOff>62349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86B2A20C-D863-493C-9BAA-BFF1B421A0EA}"/>
            </a:ext>
          </a:extLst>
        </xdr:cNvPr>
        <xdr:cNvCxnSpPr>
          <a:stCxn id="39" idx="2"/>
          <a:endCxn id="43" idx="0"/>
        </xdr:cNvCxnSpPr>
      </xdr:nvCxnSpPr>
      <xdr:spPr>
        <a:xfrm flipH="1">
          <a:off x="10639425" y="20662324"/>
          <a:ext cx="1" cy="6217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57151</xdr:colOff>
      <xdr:row>98</xdr:row>
      <xdr:rowOff>69274</xdr:rowOff>
    </xdr:from>
    <xdr:to>
      <xdr:col>17</xdr:col>
      <xdr:colOff>484909</xdr:colOff>
      <xdr:row>101</xdr:row>
      <xdr:rowOff>103909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962F35BB-D6DA-4CF4-85E8-B1F38EB84D5F}"/>
            </a:ext>
          </a:extLst>
        </xdr:cNvPr>
        <xdr:cNvCxnSpPr>
          <a:stCxn id="39" idx="2"/>
        </xdr:cNvCxnSpPr>
      </xdr:nvCxnSpPr>
      <xdr:spPr>
        <a:xfrm>
          <a:off x="10639426" y="20662324"/>
          <a:ext cx="3504333" cy="6632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734291</xdr:colOff>
      <xdr:row>91</xdr:row>
      <xdr:rowOff>145474</xdr:rowOff>
    </xdr:from>
    <xdr:to>
      <xdr:col>19</xdr:col>
      <xdr:colOff>273627</xdr:colOff>
      <xdr:row>115</xdr:row>
      <xdr:rowOff>100445</xdr:rowOff>
    </xdr:to>
    <xdr:sp macro="" textlink="">
      <xdr:nvSpPr>
        <xdr:cNvPr id="46" name="순서도: 처리 45">
          <a:extLst>
            <a:ext uri="{FF2B5EF4-FFF2-40B4-BE49-F238E27FC236}">
              <a16:creationId xmlns:a16="http://schemas.microsoft.com/office/drawing/2014/main" id="{43BD8976-0E49-4703-8D4E-A6DAE6E2AA8C}"/>
            </a:ext>
          </a:extLst>
        </xdr:cNvPr>
        <xdr:cNvSpPr/>
      </xdr:nvSpPr>
      <xdr:spPr>
        <a:xfrm>
          <a:off x="14393141" y="19271674"/>
          <a:ext cx="1806286" cy="4984171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Do</a:t>
          </a:r>
          <a:r>
            <a:rPr lang="en-US" altLang="ko-KR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Nothing</a:t>
          </a:r>
          <a:endParaRPr lang="en-US" altLang="ko-KR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1430482</xdr:colOff>
      <xdr:row>109</xdr:row>
      <xdr:rowOff>131619</xdr:rowOff>
    </xdr:from>
    <xdr:to>
      <xdr:col>17</xdr:col>
      <xdr:colOff>155864</xdr:colOff>
      <xdr:row>116</xdr:row>
      <xdr:rowOff>-1</xdr:rowOff>
    </xdr:to>
    <xdr:sp macro="" textlink="">
      <xdr:nvSpPr>
        <xdr:cNvPr id="47" name="순서도: 처리 46">
          <a:extLst>
            <a:ext uri="{FF2B5EF4-FFF2-40B4-BE49-F238E27FC236}">
              <a16:creationId xmlns:a16="http://schemas.microsoft.com/office/drawing/2014/main" id="{FE7EF68C-4E53-4C9D-9DC0-8EFB8E2C5DD2}"/>
            </a:ext>
          </a:extLst>
        </xdr:cNvPr>
        <xdr:cNvSpPr/>
      </xdr:nvSpPr>
      <xdr:spPr>
        <a:xfrm>
          <a:off x="12012757" y="23029719"/>
          <a:ext cx="1801957" cy="1335230"/>
        </a:xfrm>
        <a:prstGeom prst="flowChartProcess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ko-KR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RSI </a:t>
          </a:r>
          <a:r>
            <a:rPr lang="ko-KR" altLang="en-U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장기 역추세매매</a:t>
          </a:r>
          <a:br>
            <a:rPr lang="en-US" altLang="ko-KR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</a:br>
          <a:r>
            <a:rPr lang="en-US" altLang="ko-KR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 </a:t>
          </a:r>
          <a:r>
            <a:rPr lang="ko-KR" altLang="en-U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상기 시그널 중 두개 이상 꺾이면 절반 청산</a:t>
          </a:r>
          <a:br>
            <a:rPr lang="en-US" altLang="ko-KR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</a:br>
          <a:r>
            <a:rPr lang="en-US" altLang="ko-KR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 RSI Signal </a:t>
          </a:r>
          <a:r>
            <a:rPr lang="ko-KR" altLang="en-U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전환시 나머지 청산</a:t>
          </a:r>
          <a:endParaRPr lang="en-US" altLang="ko-KR" sz="1100" b="1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58883</xdr:colOff>
      <xdr:row>95</xdr:row>
      <xdr:rowOff>58884</xdr:rowOff>
    </xdr:from>
    <xdr:to>
      <xdr:col>12</xdr:col>
      <xdr:colOff>464129</xdr:colOff>
      <xdr:row>101</xdr:row>
      <xdr:rowOff>34637</xdr:rowOff>
    </xdr:to>
    <xdr:sp macro="" textlink="">
      <xdr:nvSpPr>
        <xdr:cNvPr id="48" name="순서도: 처리 47">
          <a:extLst>
            <a:ext uri="{FF2B5EF4-FFF2-40B4-BE49-F238E27FC236}">
              <a16:creationId xmlns:a16="http://schemas.microsoft.com/office/drawing/2014/main" id="{7AE6DD77-1517-4EC8-BB49-C7AC760B1614}"/>
            </a:ext>
          </a:extLst>
        </xdr:cNvPr>
        <xdr:cNvSpPr/>
      </xdr:nvSpPr>
      <xdr:spPr>
        <a:xfrm>
          <a:off x="7212158" y="20023284"/>
          <a:ext cx="1776846" cy="1233053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전부 역추세 시그널인가</a:t>
          </a:r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?</a:t>
          </a:r>
        </a:p>
        <a:p>
          <a:pPr marL="0" indent="0" algn="ctr"/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Sslow</a:t>
          </a:r>
        </a:p>
        <a:p>
          <a:pPr marL="0" indent="0" algn="ctr"/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RSI</a:t>
          </a:r>
        </a:p>
        <a:p>
          <a:pPr marL="0" indent="0" algn="ctr"/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DMI</a:t>
          </a:r>
        </a:p>
      </xdr:txBody>
    </xdr:sp>
    <xdr:clientData/>
  </xdr:twoCellAnchor>
  <xdr:twoCellAnchor>
    <xdr:from>
      <xdr:col>11</xdr:col>
      <xdr:colOff>261506</xdr:colOff>
      <xdr:row>101</xdr:row>
      <xdr:rowOff>34637</xdr:rowOff>
    </xdr:from>
    <xdr:to>
      <xdr:col>13</xdr:col>
      <xdr:colOff>547255</xdr:colOff>
      <xdr:row>112</xdr:row>
      <xdr:rowOff>152401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EA5ABD6D-F67F-45AF-9505-8D1B7659AE5B}"/>
            </a:ext>
          </a:extLst>
        </xdr:cNvPr>
        <xdr:cNvCxnSpPr>
          <a:stCxn id="48" idx="2"/>
          <a:endCxn id="42" idx="1"/>
        </xdr:cNvCxnSpPr>
      </xdr:nvCxnSpPr>
      <xdr:spPr>
        <a:xfrm>
          <a:off x="8100581" y="21256337"/>
          <a:ext cx="1657349" cy="242281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595746</xdr:colOff>
      <xdr:row>105</xdr:row>
      <xdr:rowOff>180112</xdr:rowOff>
    </xdr:from>
    <xdr:to>
      <xdr:col>12</xdr:col>
      <xdr:colOff>308265</xdr:colOff>
      <xdr:row>109</xdr:row>
      <xdr:rowOff>65810</xdr:rowOff>
    </xdr:to>
    <xdr:sp macro="" textlink="">
      <xdr:nvSpPr>
        <xdr:cNvPr id="50" name="순서도: 처리 49">
          <a:extLst>
            <a:ext uri="{FF2B5EF4-FFF2-40B4-BE49-F238E27FC236}">
              <a16:creationId xmlns:a16="http://schemas.microsoft.com/office/drawing/2014/main" id="{77352337-2285-44B1-9CDA-3FA1F19189DB}"/>
            </a:ext>
          </a:extLst>
        </xdr:cNvPr>
        <xdr:cNvSpPr/>
      </xdr:nvSpPr>
      <xdr:spPr>
        <a:xfrm>
          <a:off x="7063221" y="22240012"/>
          <a:ext cx="1769919" cy="723898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기존포지션 청산</a:t>
          </a:r>
          <a:endParaRPr lang="en-US" altLang="ko-KR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57150</xdr:colOff>
      <xdr:row>106</xdr:row>
      <xdr:rowOff>173184</xdr:rowOff>
    </xdr:from>
    <xdr:to>
      <xdr:col>15</xdr:col>
      <xdr:colOff>57151</xdr:colOff>
      <xdr:row>109</xdr:row>
      <xdr:rowOff>96983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14BD2FCC-8785-4BE7-B60C-2B9B159879CC}"/>
            </a:ext>
          </a:extLst>
        </xdr:cNvPr>
        <xdr:cNvCxnSpPr>
          <a:stCxn id="43" idx="2"/>
          <a:endCxn id="42" idx="0"/>
        </xdr:cNvCxnSpPr>
      </xdr:nvCxnSpPr>
      <xdr:spPr>
        <a:xfrm>
          <a:off x="10639425" y="22442634"/>
          <a:ext cx="1" cy="55244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109105</xdr:colOff>
      <xdr:row>107</xdr:row>
      <xdr:rowOff>2</xdr:rowOff>
    </xdr:from>
    <xdr:to>
      <xdr:col>16</xdr:col>
      <xdr:colOff>438150</xdr:colOff>
      <xdr:row>109</xdr:row>
      <xdr:rowOff>166255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C58E50C4-54A4-409F-8A12-F7DAECED81BB}"/>
            </a:ext>
          </a:extLst>
        </xdr:cNvPr>
        <xdr:cNvCxnSpPr/>
      </xdr:nvCxnSpPr>
      <xdr:spPr>
        <a:xfrm>
          <a:off x="10691380" y="22479002"/>
          <a:ext cx="2272145" cy="5853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95893</xdr:rowOff>
    </xdr:from>
    <xdr:to>
      <xdr:col>6</xdr:col>
      <xdr:colOff>570914</xdr:colOff>
      <xdr:row>30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BC3B1E9-DEA5-6762-EBD0-F4C27431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643"/>
          <a:ext cx="4685714" cy="5142857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6</xdr:row>
      <xdr:rowOff>161925</xdr:rowOff>
    </xdr:from>
    <xdr:to>
      <xdr:col>1</xdr:col>
      <xdr:colOff>381001</xdr:colOff>
      <xdr:row>29</xdr:row>
      <xdr:rowOff>9525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236C0D5-437A-EA42-615F-1FFC09883BE2}"/>
            </a:ext>
          </a:extLst>
        </xdr:cNvPr>
        <xdr:cNvSpPr/>
      </xdr:nvSpPr>
      <xdr:spPr>
        <a:xfrm>
          <a:off x="419100" y="1419225"/>
          <a:ext cx="647701" cy="4667250"/>
        </a:xfrm>
        <a:prstGeom prst="rect">
          <a:avLst/>
        </a:prstGeom>
        <a:solidFill>
          <a:srgbClr val="4472C4">
            <a:alpha val="30196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약형 하락</a:t>
          </a:r>
        </a:p>
      </xdr:txBody>
    </xdr:sp>
    <xdr:clientData/>
  </xdr:twoCellAnchor>
  <xdr:twoCellAnchor>
    <xdr:from>
      <xdr:col>2</xdr:col>
      <xdr:colOff>228601</xdr:colOff>
      <xdr:row>6</xdr:row>
      <xdr:rowOff>171450</xdr:rowOff>
    </xdr:from>
    <xdr:to>
      <xdr:col>3</xdr:col>
      <xdr:colOff>66675</xdr:colOff>
      <xdr:row>29</xdr:row>
      <xdr:rowOff>19050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6614D6D0-6025-E317-6CD0-48599019B00B}"/>
            </a:ext>
          </a:extLst>
        </xdr:cNvPr>
        <xdr:cNvSpPr/>
      </xdr:nvSpPr>
      <xdr:spPr>
        <a:xfrm>
          <a:off x="1600201" y="1428750"/>
          <a:ext cx="523874" cy="4667250"/>
        </a:xfrm>
        <a:prstGeom prst="rect">
          <a:avLst/>
        </a:prstGeom>
        <a:solidFill>
          <a:schemeClr val="tx1">
            <a:lumMod val="50000"/>
            <a:lumOff val="50000"/>
            <a:alpha val="30196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상방매매 안 하는 구간</a:t>
          </a:r>
        </a:p>
      </xdr:txBody>
    </xdr:sp>
    <xdr:clientData/>
  </xdr:twoCellAnchor>
  <xdr:twoCellAnchor>
    <xdr:from>
      <xdr:col>3</xdr:col>
      <xdr:colOff>66675</xdr:colOff>
      <xdr:row>6</xdr:row>
      <xdr:rowOff>190500</xdr:rowOff>
    </xdr:from>
    <xdr:to>
      <xdr:col>3</xdr:col>
      <xdr:colOff>619124</xdr:colOff>
      <xdr:row>29</xdr:row>
      <xdr:rowOff>38100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208117A6-7BA8-4C1F-ABAD-2EF671587416}"/>
            </a:ext>
          </a:extLst>
        </xdr:cNvPr>
        <xdr:cNvSpPr/>
      </xdr:nvSpPr>
      <xdr:spPr>
        <a:xfrm>
          <a:off x="2124075" y="1447800"/>
          <a:ext cx="552449" cy="4667250"/>
        </a:xfrm>
        <a:prstGeom prst="rect">
          <a:avLst/>
        </a:prstGeom>
        <a:solidFill>
          <a:srgbClr val="4472C4">
            <a:alpha val="30196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강형 하락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A523D-B27D-4FB1-A182-4D91145B821D}">
  <sheetPr codeName="Sheet1"/>
  <dimension ref="A1:CT189"/>
  <sheetViews>
    <sheetView zoomScale="70" zoomScaleNormal="70" workbookViewId="0">
      <selection activeCell="C29" sqref="C29"/>
    </sheetView>
  </sheetViews>
  <sheetFormatPr defaultRowHeight="16.5" x14ac:dyDescent="0.3"/>
  <cols>
    <col min="1" max="1" width="15.75" customWidth="1"/>
    <col min="2" max="2" width="21.25" customWidth="1"/>
    <col min="3" max="3" width="20.5" bestFit="1" customWidth="1"/>
    <col min="7" max="7" width="9.25" bestFit="1" customWidth="1"/>
    <col min="8" max="8" width="20.875" bestFit="1" customWidth="1"/>
    <col min="9" max="9" width="51" bestFit="1" customWidth="1"/>
    <col min="10" max="10" width="31.625" customWidth="1"/>
    <col min="11" max="11" width="24" customWidth="1"/>
    <col min="12" max="12" width="30.625" customWidth="1"/>
    <col min="58" max="58" width="28.25" customWidth="1"/>
    <col min="72" max="72" width="16.25" customWidth="1"/>
    <col min="93" max="93" width="12.25" bestFit="1" customWidth="1"/>
    <col min="94" max="94" width="8.5" bestFit="1" customWidth="1"/>
    <col min="95" max="95" width="11.375" bestFit="1" customWidth="1"/>
  </cols>
  <sheetData>
    <row r="1" spans="1:73" x14ac:dyDescent="0.3">
      <c r="A1" t="s">
        <v>92</v>
      </c>
      <c r="G1" s="90" t="s">
        <v>700</v>
      </c>
      <c r="H1" s="54" t="s">
        <v>800</v>
      </c>
      <c r="I1" s="90"/>
      <c r="J1" s="90"/>
      <c r="K1" s="90"/>
    </row>
    <row r="2" spans="1:73" x14ac:dyDescent="0.3">
      <c r="G2" s="90"/>
      <c r="H2" s="90"/>
      <c r="I2" s="90"/>
      <c r="J2" s="90"/>
      <c r="K2" s="90"/>
      <c r="AA2" t="s">
        <v>314</v>
      </c>
      <c r="BT2" t="s">
        <v>357</v>
      </c>
      <c r="BU2" t="s">
        <v>374</v>
      </c>
    </row>
    <row r="3" spans="1:73" x14ac:dyDescent="0.3">
      <c r="A3" t="s">
        <v>93</v>
      </c>
      <c r="G3" s="143"/>
      <c r="H3" s="144"/>
      <c r="I3" s="144"/>
      <c r="J3" s="144"/>
      <c r="K3" s="145"/>
      <c r="BU3" s="1" t="s">
        <v>367</v>
      </c>
    </row>
    <row r="4" spans="1:73" x14ac:dyDescent="0.3">
      <c r="A4" t="s">
        <v>94</v>
      </c>
      <c r="G4" s="148" t="s">
        <v>927</v>
      </c>
      <c r="H4" s="149" t="s">
        <v>928</v>
      </c>
      <c r="I4" s="149" t="s">
        <v>796</v>
      </c>
      <c r="J4" s="149" t="s">
        <v>797</v>
      </c>
      <c r="K4" s="149" t="s">
        <v>798</v>
      </c>
      <c r="L4" s="150" t="s">
        <v>799</v>
      </c>
      <c r="M4" s="37" t="s">
        <v>925</v>
      </c>
      <c r="AA4" t="s">
        <v>315</v>
      </c>
      <c r="AI4" s="1" t="s">
        <v>272</v>
      </c>
    </row>
    <row r="5" spans="1:73" x14ac:dyDescent="0.3">
      <c r="A5" t="s">
        <v>95</v>
      </c>
      <c r="G5" s="391" t="s">
        <v>819</v>
      </c>
      <c r="H5" s="383" t="s">
        <v>810</v>
      </c>
      <c r="I5" s="167" t="s">
        <v>822</v>
      </c>
      <c r="J5" s="167" t="s">
        <v>823</v>
      </c>
      <c r="K5" s="167" t="s">
        <v>825</v>
      </c>
      <c r="L5" s="168" t="s">
        <v>827</v>
      </c>
      <c r="M5" s="37" t="s">
        <v>926</v>
      </c>
      <c r="AI5" s="381" t="s">
        <v>331</v>
      </c>
      <c r="AJ5" s="382" t="s">
        <v>342</v>
      </c>
      <c r="AK5" s="381"/>
      <c r="AL5" s="381"/>
      <c r="AM5" s="381"/>
      <c r="AN5" s="381"/>
      <c r="AO5" s="381" t="s">
        <v>337</v>
      </c>
      <c r="AP5" s="381"/>
      <c r="AQ5" s="381"/>
      <c r="AR5" s="381"/>
      <c r="AS5" s="381"/>
      <c r="AT5" s="381" t="s">
        <v>340</v>
      </c>
      <c r="AU5" s="381"/>
      <c r="AV5" s="381"/>
      <c r="AW5" s="381"/>
      <c r="AX5" s="381"/>
      <c r="BA5" t="s">
        <v>349</v>
      </c>
      <c r="BB5" s="14">
        <v>0.25</v>
      </c>
      <c r="BD5" t="s">
        <v>352</v>
      </c>
      <c r="BF5" t="s">
        <v>347</v>
      </c>
      <c r="BG5" s="1" t="s">
        <v>348</v>
      </c>
      <c r="BT5" t="s">
        <v>356</v>
      </c>
      <c r="BU5" t="s">
        <v>358</v>
      </c>
    </row>
    <row r="6" spans="1:73" x14ac:dyDescent="0.3">
      <c r="A6" t="s">
        <v>96</v>
      </c>
      <c r="G6" s="392"/>
      <c r="H6" s="384"/>
      <c r="I6" s="169" t="s">
        <v>1028</v>
      </c>
      <c r="J6" s="169" t="s">
        <v>824</v>
      </c>
      <c r="K6" s="171" t="s">
        <v>826</v>
      </c>
      <c r="L6" s="170" t="s">
        <v>828</v>
      </c>
      <c r="M6" s="207" t="s">
        <v>924</v>
      </c>
      <c r="AA6" t="s">
        <v>316</v>
      </c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BU6" t="s">
        <v>494</v>
      </c>
    </row>
    <row r="7" spans="1:73" x14ac:dyDescent="0.3">
      <c r="A7" t="s">
        <v>101</v>
      </c>
      <c r="G7" s="392"/>
      <c r="H7" s="384"/>
      <c r="I7" s="153"/>
      <c r="J7" s="153"/>
      <c r="K7" s="153"/>
      <c r="L7" s="154"/>
      <c r="M7" s="1" t="s">
        <v>818</v>
      </c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</row>
    <row r="8" spans="1:73" x14ac:dyDescent="0.3">
      <c r="A8" t="s">
        <v>102</v>
      </c>
      <c r="G8" s="392"/>
      <c r="H8" s="384"/>
      <c r="I8" s="153"/>
      <c r="J8" s="153"/>
      <c r="K8" s="153"/>
      <c r="L8" s="154"/>
      <c r="AA8" t="s">
        <v>312</v>
      </c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BB8" s="14">
        <v>0.25</v>
      </c>
      <c r="BD8" t="s">
        <v>351</v>
      </c>
      <c r="BU8" t="s">
        <v>359</v>
      </c>
    </row>
    <row r="9" spans="1:73" x14ac:dyDescent="0.3">
      <c r="A9" t="s">
        <v>103</v>
      </c>
      <c r="G9" s="392"/>
      <c r="H9" s="384"/>
      <c r="I9" s="153"/>
      <c r="J9" s="153"/>
      <c r="K9" s="153"/>
      <c r="L9" s="154"/>
      <c r="M9" s="1" t="s">
        <v>929</v>
      </c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BU9" s="1" t="s">
        <v>503</v>
      </c>
    </row>
    <row r="10" spans="1:73" x14ac:dyDescent="0.3">
      <c r="A10" t="s">
        <v>97</v>
      </c>
      <c r="G10" s="392"/>
      <c r="H10" s="385"/>
      <c r="I10" s="155"/>
      <c r="J10" s="155"/>
      <c r="K10" s="155"/>
      <c r="L10" s="156"/>
      <c r="M10" s="1" t="s">
        <v>930</v>
      </c>
      <c r="AA10" t="s">
        <v>313</v>
      </c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BU10" t="s">
        <v>505</v>
      </c>
    </row>
    <row r="11" spans="1:73" x14ac:dyDescent="0.3">
      <c r="A11" t="s">
        <v>98</v>
      </c>
      <c r="G11" s="392"/>
      <c r="H11" s="386" t="s">
        <v>812</v>
      </c>
      <c r="I11" s="157"/>
      <c r="J11" s="157"/>
      <c r="K11" s="157"/>
      <c r="L11" s="158"/>
      <c r="M11" s="53" t="s">
        <v>931</v>
      </c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BB11" s="14">
        <v>0.25</v>
      </c>
      <c r="BD11" t="s">
        <v>350</v>
      </c>
    </row>
    <row r="12" spans="1:73" x14ac:dyDescent="0.3">
      <c r="A12" t="s">
        <v>99</v>
      </c>
      <c r="G12" s="392"/>
      <c r="H12" s="387"/>
      <c r="I12" s="159"/>
      <c r="J12" s="159"/>
      <c r="K12" s="159"/>
      <c r="L12" s="160"/>
      <c r="M12" s="5" t="s">
        <v>932</v>
      </c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BU12" s="20" t="s">
        <v>504</v>
      </c>
    </row>
    <row r="13" spans="1:73" x14ac:dyDescent="0.3">
      <c r="A13" t="s">
        <v>109</v>
      </c>
      <c r="G13" s="392"/>
      <c r="H13" s="388"/>
      <c r="I13" s="161"/>
      <c r="J13" s="161"/>
      <c r="K13" s="161"/>
      <c r="L13" s="162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BG13" t="s">
        <v>355</v>
      </c>
      <c r="BU13" s="5" t="s">
        <v>495</v>
      </c>
    </row>
    <row r="14" spans="1:73" x14ac:dyDescent="0.3">
      <c r="A14" t="s">
        <v>100</v>
      </c>
      <c r="G14" s="392"/>
      <c r="H14" s="389" t="s">
        <v>813</v>
      </c>
      <c r="I14" s="172" t="s">
        <v>974</v>
      </c>
      <c r="J14" s="163"/>
      <c r="K14" s="172"/>
      <c r="L14" s="164"/>
      <c r="M14" s="1" t="s">
        <v>933</v>
      </c>
      <c r="AA14" t="s">
        <v>309</v>
      </c>
      <c r="AI14" s="381" t="s">
        <v>332</v>
      </c>
      <c r="AJ14" s="381"/>
      <c r="AK14" s="381"/>
      <c r="AL14" s="381"/>
      <c r="AM14" s="381"/>
      <c r="AN14" s="381"/>
      <c r="AO14" s="381" t="s">
        <v>336</v>
      </c>
      <c r="AP14" s="381"/>
      <c r="AQ14" s="381"/>
      <c r="AR14" s="381"/>
      <c r="AS14" s="381"/>
      <c r="AT14" s="381" t="s">
        <v>341</v>
      </c>
      <c r="AU14" s="381"/>
      <c r="AV14" s="381"/>
      <c r="AW14" s="381"/>
      <c r="AX14" s="381"/>
      <c r="BB14" s="14">
        <v>0.25</v>
      </c>
      <c r="BD14" t="s">
        <v>272</v>
      </c>
      <c r="BF14" t="s">
        <v>354</v>
      </c>
      <c r="BG14" s="1" t="s">
        <v>381</v>
      </c>
    </row>
    <row r="15" spans="1:73" x14ac:dyDescent="0.3">
      <c r="A15" t="s">
        <v>104</v>
      </c>
      <c r="G15" s="392"/>
      <c r="H15" s="389"/>
      <c r="I15" s="211" t="s">
        <v>973</v>
      </c>
      <c r="J15" s="163"/>
      <c r="K15" s="163"/>
      <c r="L15" s="164"/>
      <c r="AB15" t="s">
        <v>310</v>
      </c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BF15" t="s">
        <v>377</v>
      </c>
    </row>
    <row r="16" spans="1:73" x14ac:dyDescent="0.3">
      <c r="A16" t="s">
        <v>105</v>
      </c>
      <c r="G16" s="393"/>
      <c r="H16" s="390"/>
      <c r="I16" s="172" t="s">
        <v>975</v>
      </c>
      <c r="J16" s="165"/>
      <c r="K16" s="165"/>
      <c r="L16" s="166"/>
      <c r="AA16" t="s">
        <v>317</v>
      </c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BF16" t="s">
        <v>375</v>
      </c>
      <c r="BU16" s="1" t="s">
        <v>496</v>
      </c>
    </row>
    <row r="17" spans="1:98" x14ac:dyDescent="0.3">
      <c r="A17" t="s">
        <v>106</v>
      </c>
      <c r="G17" s="394" t="s">
        <v>820</v>
      </c>
      <c r="H17" s="383" t="s">
        <v>810</v>
      </c>
      <c r="I17" s="151"/>
      <c r="J17" s="151"/>
      <c r="K17" s="167" t="s">
        <v>1026</v>
      </c>
      <c r="L17" s="152"/>
      <c r="AB17" t="s">
        <v>311</v>
      </c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BU17" s="5" t="s">
        <v>506</v>
      </c>
    </row>
    <row r="18" spans="1:98" x14ac:dyDescent="0.3">
      <c r="A18" t="s">
        <v>668</v>
      </c>
      <c r="G18" s="392"/>
      <c r="H18" s="384"/>
      <c r="I18" s="153"/>
      <c r="J18" s="153"/>
      <c r="K18" s="153"/>
      <c r="L18" s="154"/>
      <c r="AA18" t="s">
        <v>318</v>
      </c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BU18" s="5" t="s">
        <v>507</v>
      </c>
      <c r="CG18" t="s">
        <v>493</v>
      </c>
    </row>
    <row r="19" spans="1:98" x14ac:dyDescent="0.3">
      <c r="A19" t="s">
        <v>108</v>
      </c>
      <c r="G19" s="392"/>
      <c r="H19" s="385"/>
      <c r="I19" s="155"/>
      <c r="J19" s="155"/>
      <c r="K19" s="155"/>
      <c r="L19" s="156"/>
      <c r="AB19" t="s">
        <v>319</v>
      </c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</row>
    <row r="20" spans="1:98" x14ac:dyDescent="0.3">
      <c r="A20" s="1" t="s">
        <v>667</v>
      </c>
      <c r="G20" s="392"/>
      <c r="H20" s="386" t="s">
        <v>812</v>
      </c>
      <c r="I20" s="157"/>
      <c r="J20" s="157"/>
      <c r="K20" s="157"/>
      <c r="L20" s="158"/>
      <c r="AA20" t="s">
        <v>322</v>
      </c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BF20" t="s">
        <v>353</v>
      </c>
      <c r="BG20" s="1" t="s">
        <v>380</v>
      </c>
      <c r="BU20" s="1" t="s">
        <v>497</v>
      </c>
    </row>
    <row r="21" spans="1:98" x14ac:dyDescent="0.3">
      <c r="G21" s="392"/>
      <c r="H21" s="387"/>
      <c r="I21" s="159"/>
      <c r="J21" s="159"/>
      <c r="K21" s="159"/>
      <c r="L21" s="160"/>
      <c r="AB21" t="s">
        <v>323</v>
      </c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BF21" t="s">
        <v>368</v>
      </c>
    </row>
    <row r="22" spans="1:98" x14ac:dyDescent="0.3">
      <c r="A22" t="s">
        <v>669</v>
      </c>
      <c r="G22" s="392"/>
      <c r="H22" s="388"/>
      <c r="I22" s="161"/>
      <c r="J22" s="161"/>
      <c r="K22" s="161"/>
      <c r="L22" s="162"/>
      <c r="AA22" t="s">
        <v>324</v>
      </c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BF22" t="s">
        <v>375</v>
      </c>
      <c r="BU22" s="1"/>
    </row>
    <row r="23" spans="1:98" x14ac:dyDescent="0.3">
      <c r="A23" t="s">
        <v>670</v>
      </c>
      <c r="G23" s="392"/>
      <c r="H23" s="389" t="s">
        <v>813</v>
      </c>
      <c r="I23" s="172" t="s">
        <v>703</v>
      </c>
      <c r="J23" s="163" t="s">
        <v>704</v>
      </c>
      <c r="K23" s="163"/>
      <c r="L23" s="164"/>
      <c r="AB23" t="s">
        <v>320</v>
      </c>
      <c r="AI23" s="381" t="s">
        <v>333</v>
      </c>
      <c r="AJ23" s="381"/>
      <c r="AK23" s="381"/>
      <c r="AL23" s="381"/>
      <c r="AM23" s="381"/>
      <c r="AN23" s="381"/>
      <c r="AO23" s="381" t="s">
        <v>339</v>
      </c>
      <c r="AP23" s="381"/>
      <c r="AQ23" s="381"/>
      <c r="AR23" s="381"/>
      <c r="AS23" s="381"/>
      <c r="AT23" s="382" t="s">
        <v>338</v>
      </c>
      <c r="AU23" s="381"/>
      <c r="AV23" s="381"/>
      <c r="AW23" s="381"/>
      <c r="AX23" s="381"/>
      <c r="AY23" s="53"/>
      <c r="AZ23" s="53"/>
      <c r="BF23" t="s">
        <v>357</v>
      </c>
      <c r="CS23" s="1" t="s">
        <v>498</v>
      </c>
      <c r="CT23" s="1" t="s">
        <v>499</v>
      </c>
    </row>
    <row r="24" spans="1:98" x14ac:dyDescent="0.3">
      <c r="A24" t="s">
        <v>671</v>
      </c>
      <c r="G24" s="392"/>
      <c r="H24" s="389"/>
      <c r="I24" s="211" t="s">
        <v>1029</v>
      </c>
      <c r="J24" s="163" t="s">
        <v>1030</v>
      </c>
      <c r="K24" s="163"/>
      <c r="L24" s="164"/>
      <c r="AA24" t="s">
        <v>325</v>
      </c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53"/>
      <c r="AZ24" s="53"/>
      <c r="BU24" s="1"/>
      <c r="CA24" t="s">
        <v>502</v>
      </c>
      <c r="CQ24" s="81">
        <v>44930</v>
      </c>
      <c r="CR24">
        <v>295.98</v>
      </c>
      <c r="CS24" s="58">
        <v>-5.1877499999999941</v>
      </c>
      <c r="CT24">
        <v>-0.22780291820090132</v>
      </c>
    </row>
    <row r="25" spans="1:98" x14ac:dyDescent="0.3">
      <c r="G25" s="393"/>
      <c r="H25" s="390"/>
      <c r="I25" s="165"/>
      <c r="J25" s="165"/>
      <c r="K25" s="165"/>
      <c r="L25" s="166"/>
      <c r="AB25" t="s">
        <v>321</v>
      </c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53"/>
      <c r="AZ25" s="53"/>
      <c r="BU25" s="4"/>
      <c r="CQ25" s="81">
        <v>44929</v>
      </c>
      <c r="CR25">
        <v>289.58</v>
      </c>
      <c r="CS25" s="58">
        <v>-11.941750000000013</v>
      </c>
      <c r="CT25">
        <v>-0.27733208374593205</v>
      </c>
    </row>
    <row r="26" spans="1:98" x14ac:dyDescent="0.3">
      <c r="A26" t="s">
        <v>107</v>
      </c>
      <c r="G26" s="394" t="s">
        <v>821</v>
      </c>
      <c r="H26" s="383" t="s">
        <v>810</v>
      </c>
      <c r="I26" s="167"/>
      <c r="J26" s="167" t="s">
        <v>817</v>
      </c>
      <c r="K26" s="167" t="s">
        <v>705</v>
      </c>
      <c r="L26" s="168" t="s">
        <v>795</v>
      </c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53"/>
      <c r="AZ26" s="53"/>
      <c r="BF26" t="s">
        <v>378</v>
      </c>
      <c r="BG26" s="1" t="s">
        <v>379</v>
      </c>
      <c r="CA26" t="s">
        <v>500</v>
      </c>
      <c r="CQ26" s="81">
        <v>44928</v>
      </c>
      <c r="CR26">
        <v>289.79000000000002</v>
      </c>
      <c r="CS26" s="58">
        <v>-14.472500000000025</v>
      </c>
      <c r="CT26">
        <v>-0.29278624263097264</v>
      </c>
    </row>
    <row r="27" spans="1:98" x14ac:dyDescent="0.3">
      <c r="G27" s="392"/>
      <c r="H27" s="384"/>
      <c r="I27" s="169"/>
      <c r="J27" s="169"/>
      <c r="K27" s="169"/>
      <c r="L27" s="170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53"/>
      <c r="AZ27" s="53"/>
      <c r="BF27" t="s">
        <v>376</v>
      </c>
      <c r="CA27" s="4" t="s">
        <v>501</v>
      </c>
      <c r="CQ27" s="81">
        <v>44924</v>
      </c>
      <c r="CR27">
        <v>291.10000000000002</v>
      </c>
      <c r="CS27" s="58">
        <v>-15.193249999999921</v>
      </c>
      <c r="CT27">
        <v>-0.28927120552755931</v>
      </c>
    </row>
    <row r="28" spans="1:98" x14ac:dyDescent="0.3">
      <c r="A28" s="1"/>
      <c r="G28" s="392"/>
      <c r="H28" s="385"/>
      <c r="I28" s="173"/>
      <c r="J28" s="173"/>
      <c r="K28" s="173"/>
      <c r="L28" s="174"/>
      <c r="M28" s="29"/>
      <c r="N28" s="29"/>
      <c r="O28" s="29"/>
      <c r="P28" s="29"/>
      <c r="Q28" s="29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53"/>
      <c r="AZ28" s="53"/>
      <c r="BF28" t="s">
        <v>356</v>
      </c>
      <c r="CQ28" s="81">
        <v>44923</v>
      </c>
      <c r="CR28">
        <v>297.08999999999997</v>
      </c>
      <c r="CS28" s="58">
        <v>-12.53125</v>
      </c>
      <c r="CT28">
        <v>-0.35050673697642881</v>
      </c>
    </row>
    <row r="29" spans="1:98" x14ac:dyDescent="0.3">
      <c r="A29" s="1" t="s">
        <v>940</v>
      </c>
      <c r="G29" s="392"/>
      <c r="H29" s="386" t="s">
        <v>812</v>
      </c>
      <c r="I29" s="157"/>
      <c r="J29" s="176" t="s">
        <v>815</v>
      </c>
      <c r="K29" s="159" t="s">
        <v>707</v>
      </c>
      <c r="L29" s="158"/>
      <c r="M29" s="29"/>
      <c r="N29" s="29"/>
      <c r="O29" s="29"/>
      <c r="P29" s="29"/>
      <c r="Q29" s="29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53"/>
      <c r="AZ29" s="53"/>
      <c r="BF29" t="s">
        <v>368</v>
      </c>
      <c r="CQ29" s="81">
        <v>44922</v>
      </c>
      <c r="CR29">
        <v>304.22000000000003</v>
      </c>
      <c r="CS29" s="58">
        <v>-7.0165000000000077</v>
      </c>
      <c r="CT29">
        <v>-0.41626664539858765</v>
      </c>
    </row>
    <row r="30" spans="1:98" x14ac:dyDescent="0.3">
      <c r="A30" t="s">
        <v>950</v>
      </c>
      <c r="B30" s="1" t="s">
        <v>942</v>
      </c>
      <c r="G30" s="392"/>
      <c r="H30" s="387"/>
      <c r="I30" s="159"/>
      <c r="J30" s="176" t="s">
        <v>816</v>
      </c>
      <c r="K30" s="159" t="s">
        <v>923</v>
      </c>
      <c r="L30" s="160"/>
      <c r="M30" s="29"/>
      <c r="N30" s="29"/>
      <c r="O30" s="29"/>
      <c r="P30" s="29"/>
      <c r="Q30" s="29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53"/>
      <c r="AZ30" s="53"/>
      <c r="BF30" t="s">
        <v>375</v>
      </c>
      <c r="CQ30" s="81">
        <v>44921</v>
      </c>
      <c r="CR30">
        <v>302.27</v>
      </c>
      <c r="CS30" s="58">
        <v>-9.250500000000045</v>
      </c>
      <c r="CT30">
        <v>-0.47651849519010364</v>
      </c>
    </row>
    <row r="31" spans="1:98" x14ac:dyDescent="0.3">
      <c r="A31" t="s">
        <v>273</v>
      </c>
      <c r="B31" s="1" t="s">
        <v>943</v>
      </c>
      <c r="G31" s="392"/>
      <c r="H31" s="387"/>
      <c r="I31" s="159"/>
      <c r="J31" s="177" t="s">
        <v>814</v>
      </c>
      <c r="K31" s="159"/>
      <c r="L31" s="160"/>
      <c r="M31" s="87"/>
      <c r="N31" s="87"/>
      <c r="O31" s="87"/>
      <c r="P31" s="87"/>
      <c r="Q31" s="87"/>
      <c r="AI31" s="381"/>
      <c r="AJ31" s="381" t="s">
        <v>334</v>
      </c>
      <c r="AK31" s="381"/>
      <c r="AL31" s="381"/>
      <c r="AM31" s="381"/>
      <c r="AN31" s="381"/>
      <c r="AO31" s="381" t="s">
        <v>332</v>
      </c>
      <c r="AP31" s="381"/>
      <c r="AQ31" s="381"/>
      <c r="AR31" s="381"/>
      <c r="AS31" s="381"/>
      <c r="AT31" s="381" t="s">
        <v>331</v>
      </c>
      <c r="AU31" s="381"/>
      <c r="AV31" s="381"/>
      <c r="AW31" s="381"/>
      <c r="AX31" s="381"/>
      <c r="AY31" s="54" t="s">
        <v>335</v>
      </c>
      <c r="AZ31" s="53"/>
      <c r="BF31" t="s">
        <v>357</v>
      </c>
      <c r="CQ31" s="81">
        <v>44918</v>
      </c>
      <c r="CR31">
        <v>302.07</v>
      </c>
      <c r="CS31" s="58">
        <v>-9.9014999999999986</v>
      </c>
      <c r="CT31">
        <v>-0.47641294466402895</v>
      </c>
    </row>
    <row r="32" spans="1:98" x14ac:dyDescent="0.3">
      <c r="A32" t="s">
        <v>273</v>
      </c>
      <c r="B32" s="1" t="s">
        <v>944</v>
      </c>
      <c r="G32" s="392"/>
      <c r="H32" s="388"/>
      <c r="I32" s="161"/>
      <c r="J32" s="161"/>
      <c r="K32" s="161"/>
      <c r="L32" s="162"/>
      <c r="M32" s="29"/>
      <c r="N32" s="29"/>
      <c r="O32" s="29"/>
      <c r="P32" s="29"/>
      <c r="Q32" s="29"/>
      <c r="CQ32" s="81">
        <v>44917</v>
      </c>
      <c r="CR32">
        <v>307.48</v>
      </c>
      <c r="CS32" s="58">
        <v>-5.2039999999999509</v>
      </c>
      <c r="CT32">
        <v>-0.48630573369979796</v>
      </c>
    </row>
    <row r="33" spans="1:98" x14ac:dyDescent="0.3">
      <c r="G33" s="392"/>
      <c r="H33" s="389" t="s">
        <v>813</v>
      </c>
      <c r="I33" s="163"/>
      <c r="J33" s="172" t="s">
        <v>840</v>
      </c>
      <c r="K33" s="163" t="s">
        <v>706</v>
      </c>
      <c r="L33" s="164"/>
      <c r="M33" s="123"/>
      <c r="N33" s="29"/>
      <c r="O33" s="29"/>
      <c r="P33" s="29"/>
      <c r="Q33" s="29"/>
      <c r="CQ33" s="81">
        <v>44916</v>
      </c>
      <c r="CR33">
        <v>303.23</v>
      </c>
      <c r="CS33" s="58">
        <v>-9.6995000000000005</v>
      </c>
      <c r="CT33">
        <v>-0.55770503678126193</v>
      </c>
    </row>
    <row r="34" spans="1:98" x14ac:dyDescent="0.3">
      <c r="A34" s="1" t="s">
        <v>941</v>
      </c>
      <c r="G34" s="392"/>
      <c r="H34" s="389"/>
      <c r="I34" s="163"/>
      <c r="J34" s="172" t="s">
        <v>811</v>
      </c>
      <c r="K34" s="163" t="s">
        <v>935</v>
      </c>
      <c r="L34" s="164"/>
      <c r="M34" s="146"/>
      <c r="N34" s="146"/>
      <c r="O34" s="29"/>
      <c r="P34" s="29"/>
      <c r="Q34" s="146"/>
      <c r="CQ34" s="81">
        <v>44915</v>
      </c>
      <c r="CR34">
        <v>304.05</v>
      </c>
      <c r="CS34" s="58">
        <v>-9.1614999999999895</v>
      </c>
      <c r="CT34">
        <v>-0.54453550517940086</v>
      </c>
    </row>
    <row r="35" spans="1:98" x14ac:dyDescent="0.3">
      <c r="A35" t="s">
        <v>952</v>
      </c>
      <c r="B35" s="1" t="s">
        <v>945</v>
      </c>
      <c r="G35" s="392"/>
      <c r="H35" s="389"/>
      <c r="I35" s="163"/>
      <c r="J35" s="175" t="s">
        <v>877</v>
      </c>
      <c r="K35" s="163" t="s">
        <v>934</v>
      </c>
      <c r="L35" s="164"/>
      <c r="M35" s="146"/>
      <c r="N35" s="146"/>
      <c r="O35" s="29"/>
      <c r="P35" s="29"/>
      <c r="Q35" s="146"/>
      <c r="CQ35" s="81">
        <v>44914</v>
      </c>
      <c r="CR35">
        <v>306.77</v>
      </c>
      <c r="CS35" s="58">
        <v>-6.6732499999999391</v>
      </c>
      <c r="CT35">
        <v>-0.52045545121392345</v>
      </c>
    </row>
    <row r="36" spans="1:98" x14ac:dyDescent="0.3">
      <c r="A36" t="s">
        <v>953</v>
      </c>
      <c r="B36" s="5" t="s">
        <v>947</v>
      </c>
      <c r="G36" s="392"/>
      <c r="H36" s="389"/>
      <c r="I36" s="163"/>
      <c r="J36" s="163"/>
      <c r="K36" s="163"/>
      <c r="L36" s="164"/>
      <c r="M36" s="29"/>
      <c r="N36" s="29"/>
      <c r="O36" s="29"/>
      <c r="P36" s="29"/>
      <c r="Q36" s="29"/>
      <c r="CQ36" s="81">
        <v>44911</v>
      </c>
      <c r="CR36">
        <v>307.48</v>
      </c>
      <c r="CS36" s="58">
        <v>-6.1607499999999504</v>
      </c>
      <c r="CT36">
        <v>-0.55078191699604673</v>
      </c>
    </row>
    <row r="37" spans="1:98" x14ac:dyDescent="0.3">
      <c r="B37" s="5" t="s">
        <v>948</v>
      </c>
      <c r="G37" s="393"/>
      <c r="H37" s="390"/>
      <c r="I37" s="165"/>
      <c r="J37" s="165"/>
      <c r="K37" s="165"/>
      <c r="L37" s="166"/>
      <c r="M37" s="29"/>
      <c r="N37" s="29"/>
      <c r="O37" s="29"/>
      <c r="P37" s="29"/>
      <c r="Q37" s="29"/>
      <c r="CQ37" s="81">
        <v>44910</v>
      </c>
      <c r="CR37">
        <v>307.73</v>
      </c>
      <c r="CS37" s="58">
        <v>-6.8817499999999541</v>
      </c>
      <c r="CT37">
        <v>-0.58351797984425069</v>
      </c>
    </row>
    <row r="38" spans="1:98" x14ac:dyDescent="0.3">
      <c r="B38" s="5" t="s">
        <v>949</v>
      </c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AI38" s="1"/>
      <c r="AQ38" s="1"/>
      <c r="CQ38" s="81">
        <v>44909</v>
      </c>
      <c r="CR38">
        <v>313.23</v>
      </c>
      <c r="CS38" s="58">
        <v>-1.607249999999965</v>
      </c>
      <c r="CT38">
        <v>-0.60699542110794269</v>
      </c>
    </row>
    <row r="39" spans="1:98" x14ac:dyDescent="0.3"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AR39" s="1"/>
      <c r="CQ39" s="81">
        <v>44908</v>
      </c>
      <c r="CR39">
        <v>309.56</v>
      </c>
      <c r="CS39" s="58">
        <v>-5.4954999999999927</v>
      </c>
      <c r="CT39">
        <v>-0.73625660561477357</v>
      </c>
    </row>
    <row r="40" spans="1:98" x14ac:dyDescent="0.3">
      <c r="A40" t="s">
        <v>954</v>
      </c>
      <c r="B40" s="1" t="s">
        <v>951</v>
      </c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AI40" s="1"/>
      <c r="AR40" s="1"/>
      <c r="CQ40" s="81">
        <v>44907</v>
      </c>
      <c r="CR40">
        <v>309.64</v>
      </c>
      <c r="CS40" s="58">
        <v>-5.7342500000000314</v>
      </c>
      <c r="CT40">
        <v>-0.82127591998778515</v>
      </c>
    </row>
    <row r="41" spans="1:98" x14ac:dyDescent="0.3">
      <c r="B41" s="1" t="s">
        <v>955</v>
      </c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CQ41" s="81">
        <v>44904</v>
      </c>
      <c r="CR41">
        <v>311.63</v>
      </c>
      <c r="CS41" s="58">
        <v>-4.0415000000000418</v>
      </c>
      <c r="CT41">
        <v>-0.88858468379446742</v>
      </c>
    </row>
    <row r="42" spans="1:98" x14ac:dyDescent="0.3">
      <c r="CQ42" s="81">
        <v>44903</v>
      </c>
      <c r="CR42">
        <v>308.24</v>
      </c>
      <c r="CS42" s="82">
        <v>-7.7180000000000177</v>
      </c>
      <c r="CT42">
        <v>-0.94962183157734004</v>
      </c>
    </row>
    <row r="43" spans="1:98" x14ac:dyDescent="0.3">
      <c r="B43" s="1" t="s">
        <v>946</v>
      </c>
      <c r="CQ43" s="81">
        <v>44902</v>
      </c>
      <c r="CR43">
        <v>308.27</v>
      </c>
      <c r="CS43" s="82">
        <v>-8.2777500000000259</v>
      </c>
      <c r="CT43">
        <v>-0.8551942651253579</v>
      </c>
    </row>
    <row r="44" spans="1:98" x14ac:dyDescent="0.3">
      <c r="CQ44" s="81">
        <v>44901</v>
      </c>
      <c r="CR44">
        <v>310.14</v>
      </c>
      <c r="CS44" s="82">
        <v>-6.9867500000000291</v>
      </c>
      <c r="CT44">
        <v>-0.79836116949407177</v>
      </c>
    </row>
    <row r="45" spans="1:98" x14ac:dyDescent="0.3">
      <c r="C45" s="90"/>
      <c r="E45" s="90"/>
      <c r="CQ45" s="81">
        <v>44900</v>
      </c>
      <c r="CR45">
        <v>313.91000000000003</v>
      </c>
      <c r="CS45" s="82">
        <v>-3.1410000000000196</v>
      </c>
      <c r="CT45">
        <v>-0.71824297602687492</v>
      </c>
    </row>
    <row r="46" spans="1:98" x14ac:dyDescent="0.3">
      <c r="AI46" s="1"/>
      <c r="CQ46" s="81">
        <v>44897</v>
      </c>
      <c r="CR46">
        <v>315.02</v>
      </c>
      <c r="CS46" s="82">
        <v>-0.84000000000003183</v>
      </c>
      <c r="CT46">
        <v>-0.63991363636363729</v>
      </c>
    </row>
    <row r="47" spans="1:98" x14ac:dyDescent="0.3">
      <c r="C47" s="90"/>
      <c r="AI47" s="1"/>
      <c r="BU47" s="1" t="s">
        <v>508</v>
      </c>
      <c r="CQ47" s="81">
        <v>44896</v>
      </c>
      <c r="CR47">
        <v>322.02</v>
      </c>
      <c r="CS47" s="82">
        <v>7.8247499999999945</v>
      </c>
      <c r="CT47">
        <v>-0.51951248282180484</v>
      </c>
    </row>
    <row r="48" spans="1:98" x14ac:dyDescent="0.3">
      <c r="AI48" s="1"/>
      <c r="BU48" s="1" t="s">
        <v>509</v>
      </c>
      <c r="CQ48" s="81">
        <v>44895</v>
      </c>
      <c r="CR48">
        <v>321</v>
      </c>
      <c r="CS48" s="82">
        <v>7.9637500000000045</v>
      </c>
      <c r="CT48">
        <v>-0.46711450983335889</v>
      </c>
    </row>
    <row r="49" spans="35:98" x14ac:dyDescent="0.3">
      <c r="AI49" s="1"/>
      <c r="CQ49" s="81">
        <v>44894</v>
      </c>
      <c r="CR49">
        <v>315.58</v>
      </c>
      <c r="CS49" s="82">
        <v>2.97199999999998</v>
      </c>
      <c r="CT49">
        <v>-0.44935323149677242</v>
      </c>
    </row>
    <row r="51" spans="35:98" x14ac:dyDescent="0.3">
      <c r="BU51" t="s">
        <v>359</v>
      </c>
      <c r="BV51" s="1" t="s">
        <v>360</v>
      </c>
    </row>
    <row r="52" spans="35:98" x14ac:dyDescent="0.3">
      <c r="BV52" s="1" t="s">
        <v>361</v>
      </c>
    </row>
    <row r="54" spans="35:98" x14ac:dyDescent="0.3">
      <c r="AI54" s="1"/>
      <c r="BT54" t="s">
        <v>345</v>
      </c>
      <c r="BV54" t="s">
        <v>362</v>
      </c>
    </row>
    <row r="56" spans="35:98" x14ac:dyDescent="0.3">
      <c r="AI56" s="1"/>
      <c r="BV56" s="1" t="s">
        <v>363</v>
      </c>
    </row>
    <row r="57" spans="35:98" x14ac:dyDescent="0.3">
      <c r="BV57" t="s">
        <v>365</v>
      </c>
    </row>
    <row r="58" spans="35:98" x14ac:dyDescent="0.3">
      <c r="AI58" s="1"/>
      <c r="BV58" t="s">
        <v>364</v>
      </c>
    </row>
    <row r="59" spans="35:98" x14ac:dyDescent="0.3">
      <c r="BV59" t="s">
        <v>366</v>
      </c>
    </row>
    <row r="62" spans="35:98" x14ac:dyDescent="0.3">
      <c r="BU62" t="s">
        <v>369</v>
      </c>
      <c r="BV62" t="s">
        <v>370</v>
      </c>
    </row>
    <row r="63" spans="35:98" x14ac:dyDescent="0.3">
      <c r="AI63" s="1"/>
      <c r="BV63" s="20" t="s">
        <v>373</v>
      </c>
    </row>
    <row r="65" spans="74:74" x14ac:dyDescent="0.3">
      <c r="BV65" t="s">
        <v>371</v>
      </c>
    </row>
    <row r="66" spans="74:74" x14ac:dyDescent="0.3">
      <c r="BV66" s="20" t="s">
        <v>372</v>
      </c>
    </row>
    <row r="106" spans="1:1" x14ac:dyDescent="0.3">
      <c r="A106" t="s">
        <v>708</v>
      </c>
    </row>
    <row r="107" spans="1:1" x14ac:dyDescent="0.3">
      <c r="A107" t="s">
        <v>709</v>
      </c>
    </row>
    <row r="108" spans="1:1" x14ac:dyDescent="0.3">
      <c r="A108" t="s">
        <v>710</v>
      </c>
    </row>
    <row r="109" spans="1:1" x14ac:dyDescent="0.3">
      <c r="A109" t="s">
        <v>711</v>
      </c>
    </row>
    <row r="110" spans="1:1" x14ac:dyDescent="0.3">
      <c r="A110" t="s">
        <v>712</v>
      </c>
    </row>
    <row r="112" spans="1:1" x14ac:dyDescent="0.3">
      <c r="A112" t="s">
        <v>713</v>
      </c>
    </row>
    <row r="114" spans="1:1" x14ac:dyDescent="0.3">
      <c r="A114" t="s">
        <v>714</v>
      </c>
    </row>
    <row r="116" spans="1:1" x14ac:dyDescent="0.3">
      <c r="A116" t="s">
        <v>715</v>
      </c>
    </row>
    <row r="118" spans="1:1" x14ac:dyDescent="0.3">
      <c r="A118" t="s">
        <v>716</v>
      </c>
    </row>
    <row r="121" spans="1:1" x14ac:dyDescent="0.3">
      <c r="A121" t="s">
        <v>717</v>
      </c>
    </row>
    <row r="123" spans="1:1" x14ac:dyDescent="0.3">
      <c r="A123" t="s">
        <v>718</v>
      </c>
    </row>
    <row r="125" spans="1:1" x14ac:dyDescent="0.3">
      <c r="A125" t="s">
        <v>719</v>
      </c>
    </row>
    <row r="126" spans="1:1" x14ac:dyDescent="0.3">
      <c r="A126" t="s">
        <v>720</v>
      </c>
    </row>
    <row r="128" spans="1:1" x14ac:dyDescent="0.3">
      <c r="A128" t="s">
        <v>721</v>
      </c>
    </row>
    <row r="130" spans="1:1" x14ac:dyDescent="0.3">
      <c r="A130" t="s">
        <v>722</v>
      </c>
    </row>
    <row r="131" spans="1:1" x14ac:dyDescent="0.3">
      <c r="A131" t="s">
        <v>723</v>
      </c>
    </row>
    <row r="132" spans="1:1" x14ac:dyDescent="0.3">
      <c r="A132" t="s">
        <v>724</v>
      </c>
    </row>
    <row r="133" spans="1:1" x14ac:dyDescent="0.3">
      <c r="A133" s="1" t="s">
        <v>725</v>
      </c>
    </row>
    <row r="136" spans="1:1" x14ac:dyDescent="0.3">
      <c r="A136" t="s">
        <v>726</v>
      </c>
    </row>
    <row r="137" spans="1:1" x14ac:dyDescent="0.3">
      <c r="A137" t="s">
        <v>727</v>
      </c>
    </row>
    <row r="138" spans="1:1" x14ac:dyDescent="0.3">
      <c r="A138" t="s">
        <v>728</v>
      </c>
    </row>
    <row r="139" spans="1:1" x14ac:dyDescent="0.3">
      <c r="A139" t="s">
        <v>729</v>
      </c>
    </row>
    <row r="140" spans="1:1" x14ac:dyDescent="0.3">
      <c r="A140" t="s">
        <v>730</v>
      </c>
    </row>
    <row r="141" spans="1:1" x14ac:dyDescent="0.3">
      <c r="A141" s="1" t="s">
        <v>731</v>
      </c>
    </row>
    <row r="143" spans="1:1" x14ac:dyDescent="0.3">
      <c r="A143" t="s">
        <v>735</v>
      </c>
    </row>
    <row r="144" spans="1:1" x14ac:dyDescent="0.3">
      <c r="A144" t="s">
        <v>732</v>
      </c>
    </row>
    <row r="145" spans="1:1" x14ac:dyDescent="0.3">
      <c r="A145" t="s">
        <v>733</v>
      </c>
    </row>
    <row r="146" spans="1:1" x14ac:dyDescent="0.3">
      <c r="A146" s="1" t="s">
        <v>734</v>
      </c>
    </row>
    <row r="149" spans="1:1" x14ac:dyDescent="0.3">
      <c r="A149" t="s">
        <v>736</v>
      </c>
    </row>
    <row r="151" spans="1:1" x14ac:dyDescent="0.3">
      <c r="A151" t="s">
        <v>737</v>
      </c>
    </row>
    <row r="152" spans="1:1" x14ac:dyDescent="0.3">
      <c r="A152" s="1" t="s">
        <v>738</v>
      </c>
    </row>
    <row r="155" spans="1:1" x14ac:dyDescent="0.3">
      <c r="A155" t="s">
        <v>739</v>
      </c>
    </row>
    <row r="156" spans="1:1" x14ac:dyDescent="0.3">
      <c r="A156" t="s">
        <v>740</v>
      </c>
    </row>
    <row r="157" spans="1:1" x14ac:dyDescent="0.3">
      <c r="A157" t="s">
        <v>741</v>
      </c>
    </row>
    <row r="158" spans="1:1" x14ac:dyDescent="0.3">
      <c r="A158" t="s">
        <v>742</v>
      </c>
    </row>
    <row r="160" spans="1:1" x14ac:dyDescent="0.3">
      <c r="A160" s="1" t="s">
        <v>745</v>
      </c>
    </row>
    <row r="161" spans="1:1" x14ac:dyDescent="0.3">
      <c r="A161" t="s">
        <v>746</v>
      </c>
    </row>
    <row r="162" spans="1:1" x14ac:dyDescent="0.3">
      <c r="A162" t="s">
        <v>747</v>
      </c>
    </row>
    <row r="163" spans="1:1" x14ac:dyDescent="0.3">
      <c r="A163" s="1" t="s">
        <v>748</v>
      </c>
    </row>
    <row r="164" spans="1:1" x14ac:dyDescent="0.3">
      <c r="A164" t="s">
        <v>749</v>
      </c>
    </row>
    <row r="166" spans="1:1" x14ac:dyDescent="0.3">
      <c r="A166" s="1" t="s">
        <v>759</v>
      </c>
    </row>
    <row r="167" spans="1:1" x14ac:dyDescent="0.3">
      <c r="A167" t="s">
        <v>743</v>
      </c>
    </row>
    <row r="168" spans="1:1" x14ac:dyDescent="0.3">
      <c r="A168" t="s">
        <v>744</v>
      </c>
    </row>
    <row r="170" spans="1:1" x14ac:dyDescent="0.3">
      <c r="A170" s="1" t="s">
        <v>750</v>
      </c>
    </row>
    <row r="173" spans="1:1" x14ac:dyDescent="0.3">
      <c r="A173" t="s">
        <v>764</v>
      </c>
    </row>
    <row r="175" spans="1:1" x14ac:dyDescent="0.3">
      <c r="A175" t="s">
        <v>751</v>
      </c>
    </row>
    <row r="176" spans="1:1" x14ac:dyDescent="0.3">
      <c r="A176" t="s">
        <v>752</v>
      </c>
    </row>
    <row r="177" spans="1:2" x14ac:dyDescent="0.3">
      <c r="A177" t="s">
        <v>760</v>
      </c>
    </row>
    <row r="178" spans="1:2" x14ac:dyDescent="0.3">
      <c r="A178" t="s">
        <v>761</v>
      </c>
    </row>
    <row r="180" spans="1:2" x14ac:dyDescent="0.3">
      <c r="A180" t="s">
        <v>758</v>
      </c>
    </row>
    <row r="181" spans="1:2" x14ac:dyDescent="0.3">
      <c r="A181" t="s">
        <v>753</v>
      </c>
    </row>
    <row r="182" spans="1:2" x14ac:dyDescent="0.3">
      <c r="A182" t="s">
        <v>757</v>
      </c>
    </row>
    <row r="183" spans="1:2" x14ac:dyDescent="0.3">
      <c r="A183" t="s">
        <v>754</v>
      </c>
    </row>
    <row r="184" spans="1:2" x14ac:dyDescent="0.3">
      <c r="B184" s="1" t="s">
        <v>755</v>
      </c>
    </row>
    <row r="185" spans="1:2" x14ac:dyDescent="0.3">
      <c r="B185" s="1" t="s">
        <v>756</v>
      </c>
    </row>
    <row r="187" spans="1:2" x14ac:dyDescent="0.3">
      <c r="A187" t="s">
        <v>762</v>
      </c>
    </row>
    <row r="189" spans="1:2" x14ac:dyDescent="0.3">
      <c r="A189" t="s">
        <v>763</v>
      </c>
    </row>
  </sheetData>
  <mergeCells count="27">
    <mergeCell ref="H26:H28"/>
    <mergeCell ref="H29:H32"/>
    <mergeCell ref="H33:H37"/>
    <mergeCell ref="G5:G16"/>
    <mergeCell ref="G17:G25"/>
    <mergeCell ref="G26:G37"/>
    <mergeCell ref="H5:H10"/>
    <mergeCell ref="H11:H13"/>
    <mergeCell ref="H14:H16"/>
    <mergeCell ref="H17:H19"/>
    <mergeCell ref="H20:H22"/>
    <mergeCell ref="H23:H25"/>
    <mergeCell ref="AO5:AS13"/>
    <mergeCell ref="AT5:AX13"/>
    <mergeCell ref="AO23:AS30"/>
    <mergeCell ref="AO31:AS31"/>
    <mergeCell ref="AT23:AX30"/>
    <mergeCell ref="AT31:AX31"/>
    <mergeCell ref="AO14:AS22"/>
    <mergeCell ref="AT14:AX22"/>
    <mergeCell ref="AI5:AI13"/>
    <mergeCell ref="AI14:AI22"/>
    <mergeCell ref="AI23:AI31"/>
    <mergeCell ref="AJ31:AN31"/>
    <mergeCell ref="AJ23:AN30"/>
    <mergeCell ref="AJ5:AN13"/>
    <mergeCell ref="AJ14:AN22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6484E-3551-4A57-9216-22CDC3B52816}">
  <dimension ref="A1:AK130"/>
  <sheetViews>
    <sheetView zoomScale="70" zoomScaleNormal="70" workbookViewId="0">
      <selection activeCell="E37" sqref="E37"/>
    </sheetView>
  </sheetViews>
  <sheetFormatPr defaultRowHeight="16.5" x14ac:dyDescent="0.3"/>
  <cols>
    <col min="1" max="1" width="18.125" customWidth="1"/>
    <col min="2" max="2" width="22.875" bestFit="1" customWidth="1"/>
    <col min="3" max="3" width="56.75" customWidth="1"/>
    <col min="4" max="4" width="22" customWidth="1"/>
    <col min="5" max="5" width="34.375" bestFit="1" customWidth="1"/>
    <col min="6" max="6" width="21.25" customWidth="1"/>
    <col min="7" max="7" width="35" bestFit="1" customWidth="1"/>
    <col min="8" max="8" width="11.25" bestFit="1" customWidth="1"/>
    <col min="9" max="9" width="35.5" bestFit="1" customWidth="1"/>
    <col min="12" max="12" width="15.125" customWidth="1"/>
    <col min="13" max="14" width="12.125" customWidth="1"/>
  </cols>
  <sheetData>
    <row r="1" spans="1:37" x14ac:dyDescent="0.3">
      <c r="A1" s="148" t="s">
        <v>1033</v>
      </c>
      <c r="B1" s="149" t="s">
        <v>1034</v>
      </c>
      <c r="C1" s="149" t="s">
        <v>1097</v>
      </c>
      <c r="D1" s="149" t="s">
        <v>1040</v>
      </c>
      <c r="E1" s="149" t="s">
        <v>797</v>
      </c>
      <c r="F1" s="149" t="s">
        <v>1040</v>
      </c>
      <c r="G1" s="149" t="s">
        <v>798</v>
      </c>
      <c r="H1" s="149" t="s">
        <v>1040</v>
      </c>
      <c r="I1" s="150" t="s">
        <v>799</v>
      </c>
      <c r="O1" s="243" t="s">
        <v>1037</v>
      </c>
      <c r="T1" s="1" t="s">
        <v>1040</v>
      </c>
      <c r="Z1" s="1" t="s">
        <v>1038</v>
      </c>
      <c r="AF1" s="1" t="s">
        <v>798</v>
      </c>
      <c r="AK1" s="1" t="s">
        <v>799</v>
      </c>
    </row>
    <row r="2" spans="1:37" x14ac:dyDescent="0.3">
      <c r="A2" s="391" t="s">
        <v>819</v>
      </c>
      <c r="B2" s="398" t="s">
        <v>1031</v>
      </c>
      <c r="C2" s="250" t="s">
        <v>822</v>
      </c>
      <c r="D2" s="250" t="s">
        <v>1080</v>
      </c>
      <c r="E2" s="250" t="s">
        <v>823</v>
      </c>
      <c r="F2" s="250" t="s">
        <v>1080</v>
      </c>
      <c r="G2" s="250" t="s">
        <v>825</v>
      </c>
      <c r="H2" s="250" t="s">
        <v>1080</v>
      </c>
      <c r="I2" s="251" t="s">
        <v>827</v>
      </c>
      <c r="L2" s="243" t="s">
        <v>701</v>
      </c>
      <c r="M2" s="300"/>
      <c r="N2" s="300"/>
    </row>
    <row r="3" spans="1:37" x14ac:dyDescent="0.3">
      <c r="A3" s="392"/>
      <c r="B3" s="389"/>
      <c r="C3" s="249" t="s">
        <v>1028</v>
      </c>
      <c r="D3" s="252"/>
      <c r="E3" s="252" t="s">
        <v>824</v>
      </c>
      <c r="F3" s="252"/>
      <c r="G3" s="252" t="s">
        <v>826</v>
      </c>
      <c r="H3" s="252"/>
      <c r="I3" s="253" t="s">
        <v>828</v>
      </c>
    </row>
    <row r="4" spans="1:37" x14ac:dyDescent="0.3">
      <c r="A4" s="392"/>
      <c r="B4" s="389"/>
      <c r="C4" s="254"/>
      <c r="D4" s="252"/>
      <c r="E4" s="254"/>
      <c r="F4" s="252"/>
      <c r="G4" s="254"/>
      <c r="H4" s="252"/>
      <c r="I4" s="255"/>
    </row>
    <row r="5" spans="1:37" x14ac:dyDescent="0.3">
      <c r="A5" s="392"/>
      <c r="B5" s="389"/>
      <c r="C5" s="254"/>
      <c r="D5" s="252"/>
      <c r="E5" s="254"/>
      <c r="F5" s="252"/>
      <c r="G5" s="254"/>
      <c r="H5" s="252"/>
      <c r="I5" s="255"/>
    </row>
    <row r="6" spans="1:37" x14ac:dyDescent="0.3">
      <c r="A6" s="392"/>
      <c r="B6" s="389"/>
      <c r="C6" s="254"/>
      <c r="D6" s="252"/>
      <c r="E6" s="254"/>
      <c r="F6" s="252"/>
      <c r="G6" s="254"/>
      <c r="H6" s="252"/>
      <c r="I6" s="255"/>
    </row>
    <row r="7" spans="1:37" x14ac:dyDescent="0.3">
      <c r="A7" s="392"/>
      <c r="B7" s="390"/>
      <c r="C7" s="256"/>
      <c r="D7" s="257"/>
      <c r="E7" s="256"/>
      <c r="F7" s="257"/>
      <c r="G7" s="256"/>
      <c r="H7" s="257"/>
      <c r="I7" s="258"/>
    </row>
    <row r="8" spans="1:37" x14ac:dyDescent="0.3">
      <c r="A8" s="392"/>
      <c r="B8" s="384" t="s">
        <v>1032</v>
      </c>
      <c r="C8" s="259" t="s">
        <v>1035</v>
      </c>
      <c r="D8" s="259"/>
      <c r="E8" s="260"/>
      <c r="F8" s="259"/>
      <c r="G8" s="259"/>
      <c r="H8" s="259"/>
      <c r="I8" s="261"/>
    </row>
    <row r="9" spans="1:37" x14ac:dyDescent="0.3">
      <c r="A9" s="392"/>
      <c r="B9" s="384"/>
      <c r="C9" s="290" t="s">
        <v>973</v>
      </c>
      <c r="D9" s="259"/>
      <c r="E9" s="260"/>
      <c r="F9" s="259"/>
      <c r="G9" s="260"/>
      <c r="H9" s="259"/>
      <c r="I9" s="261"/>
    </row>
    <row r="10" spans="1:37" x14ac:dyDescent="0.3">
      <c r="A10" s="392"/>
      <c r="B10" s="384"/>
      <c r="C10" s="259" t="s">
        <v>1096</v>
      </c>
      <c r="D10" s="259"/>
      <c r="E10" s="260"/>
      <c r="F10" s="259"/>
      <c r="G10" s="260"/>
      <c r="H10" s="259"/>
      <c r="I10" s="261"/>
    </row>
    <row r="11" spans="1:37" x14ac:dyDescent="0.3">
      <c r="A11" s="393"/>
      <c r="B11" s="385"/>
      <c r="C11" s="281" t="s">
        <v>1102</v>
      </c>
      <c r="D11" s="259"/>
      <c r="E11" s="262"/>
      <c r="F11" s="259"/>
      <c r="G11" s="262"/>
      <c r="H11" s="259"/>
      <c r="I11" s="263"/>
    </row>
    <row r="12" spans="1:37" x14ac:dyDescent="0.3">
      <c r="A12" s="394" t="s">
        <v>820</v>
      </c>
      <c r="B12" s="383" t="s">
        <v>1036</v>
      </c>
      <c r="C12" s="264"/>
      <c r="D12" s="265"/>
      <c r="E12" s="264"/>
      <c r="F12" s="265"/>
      <c r="G12" s="265" t="s">
        <v>1026</v>
      </c>
      <c r="H12" s="265"/>
      <c r="I12" s="266"/>
    </row>
    <row r="13" spans="1:37" x14ac:dyDescent="0.3">
      <c r="A13" s="392"/>
      <c r="B13" s="384"/>
      <c r="C13" s="260"/>
      <c r="D13" s="259"/>
      <c r="E13" s="260"/>
      <c r="F13" s="259"/>
      <c r="G13" s="260"/>
      <c r="H13" s="259"/>
      <c r="I13" s="261"/>
    </row>
    <row r="14" spans="1:37" x14ac:dyDescent="0.3">
      <c r="A14" s="392"/>
      <c r="B14" s="385"/>
      <c r="C14" s="262"/>
      <c r="D14" s="267"/>
      <c r="E14" s="262"/>
      <c r="F14" s="267"/>
      <c r="G14" s="262"/>
      <c r="H14" s="267"/>
      <c r="I14" s="263"/>
    </row>
    <row r="15" spans="1:37" x14ac:dyDescent="0.3">
      <c r="A15" s="392"/>
      <c r="B15" s="395" t="s">
        <v>1041</v>
      </c>
      <c r="C15" s="248" t="s">
        <v>703</v>
      </c>
      <c r="D15" s="268"/>
      <c r="E15" s="269"/>
      <c r="F15" s="268"/>
      <c r="G15" s="270"/>
      <c r="H15" s="268"/>
      <c r="I15" s="271"/>
    </row>
    <row r="16" spans="1:37" x14ac:dyDescent="0.3">
      <c r="A16" s="392"/>
      <c r="B16" s="396"/>
      <c r="C16" s="291" t="s">
        <v>1029</v>
      </c>
      <c r="D16" s="268"/>
      <c r="E16" s="269"/>
      <c r="F16" s="268"/>
      <c r="G16" s="269"/>
      <c r="H16" s="268"/>
      <c r="I16" s="272"/>
    </row>
    <row r="17" spans="1:14" x14ac:dyDescent="0.3">
      <c r="A17" s="392"/>
      <c r="B17" s="397"/>
      <c r="C17" s="273"/>
      <c r="D17" s="274"/>
      <c r="E17" s="273"/>
      <c r="F17" s="274"/>
      <c r="G17" s="273"/>
      <c r="H17" s="274"/>
      <c r="I17" s="275"/>
    </row>
    <row r="18" spans="1:14" x14ac:dyDescent="0.3">
      <c r="A18" s="392"/>
      <c r="B18" s="389" t="s">
        <v>1042</v>
      </c>
      <c r="C18" s="252"/>
      <c r="D18" s="252" t="s">
        <v>1082</v>
      </c>
      <c r="E18" s="254" t="s">
        <v>704</v>
      </c>
      <c r="F18" s="252" t="s">
        <v>1082</v>
      </c>
      <c r="G18" s="254"/>
      <c r="H18" s="252" t="s">
        <v>1082</v>
      </c>
      <c r="I18" s="255"/>
    </row>
    <row r="19" spans="1:14" x14ac:dyDescent="0.3">
      <c r="A19" s="392"/>
      <c r="B19" s="389"/>
      <c r="C19" s="276"/>
      <c r="D19" s="276"/>
      <c r="E19" s="254"/>
      <c r="F19" s="276"/>
      <c r="G19" s="254"/>
      <c r="H19" s="276"/>
      <c r="I19" s="255"/>
    </row>
    <row r="20" spans="1:14" x14ac:dyDescent="0.3">
      <c r="A20" s="393"/>
      <c r="B20" s="390"/>
      <c r="C20" s="256"/>
      <c r="D20" s="257"/>
      <c r="E20" s="256"/>
      <c r="F20" s="257"/>
      <c r="G20" s="256"/>
      <c r="H20" s="257"/>
      <c r="I20" s="258"/>
    </row>
    <row r="21" spans="1:14" x14ac:dyDescent="0.3">
      <c r="A21" s="394" t="s">
        <v>821</v>
      </c>
      <c r="B21" s="383" t="s">
        <v>1036</v>
      </c>
      <c r="C21" s="265"/>
      <c r="D21" s="265"/>
      <c r="E21" s="265" t="s">
        <v>817</v>
      </c>
      <c r="F21" s="265"/>
      <c r="G21" s="265" t="s">
        <v>705</v>
      </c>
      <c r="H21" s="265"/>
      <c r="I21" s="277" t="s">
        <v>795</v>
      </c>
    </row>
    <row r="22" spans="1:14" x14ac:dyDescent="0.3">
      <c r="A22" s="392"/>
      <c r="B22" s="384"/>
      <c r="C22" s="259"/>
      <c r="D22" s="259"/>
      <c r="E22" s="259"/>
      <c r="F22" s="259"/>
      <c r="G22" s="259"/>
      <c r="H22" s="259"/>
      <c r="I22" s="278"/>
      <c r="L22" s="1" t="s">
        <v>1039</v>
      </c>
      <c r="M22" s="1"/>
      <c r="N22" s="1"/>
    </row>
    <row r="23" spans="1:14" x14ac:dyDescent="0.3">
      <c r="A23" s="392"/>
      <c r="B23" s="385"/>
      <c r="C23" s="267"/>
      <c r="D23" s="267"/>
      <c r="E23" s="267"/>
      <c r="F23" s="267"/>
      <c r="G23" s="267"/>
      <c r="H23" s="267"/>
      <c r="I23" s="279"/>
    </row>
    <row r="24" spans="1:14" x14ac:dyDescent="0.3">
      <c r="A24" s="392"/>
      <c r="B24" s="395" t="s">
        <v>1042</v>
      </c>
      <c r="C24" s="270"/>
      <c r="D24" s="280" t="s">
        <v>1081</v>
      </c>
      <c r="E24" s="268" t="s">
        <v>815</v>
      </c>
      <c r="F24" s="280" t="s">
        <v>1081</v>
      </c>
      <c r="G24" s="269" t="s">
        <v>707</v>
      </c>
      <c r="H24" s="280" t="s">
        <v>1081</v>
      </c>
      <c r="I24" s="271"/>
    </row>
    <row r="25" spans="1:14" x14ac:dyDescent="0.3">
      <c r="A25" s="392"/>
      <c r="B25" s="396"/>
      <c r="C25" s="269"/>
      <c r="D25" s="268"/>
      <c r="E25" s="268" t="s">
        <v>816</v>
      </c>
      <c r="F25" s="268"/>
      <c r="G25" s="269" t="s">
        <v>923</v>
      </c>
      <c r="H25" s="268"/>
      <c r="I25" s="272"/>
    </row>
    <row r="26" spans="1:14" x14ac:dyDescent="0.3">
      <c r="A26" s="392"/>
      <c r="B26" s="396"/>
      <c r="C26" s="269"/>
      <c r="D26" s="268"/>
      <c r="E26" s="268" t="s">
        <v>814</v>
      </c>
      <c r="F26" s="268"/>
      <c r="G26" s="269"/>
      <c r="H26" s="268"/>
      <c r="I26" s="272"/>
    </row>
    <row r="27" spans="1:14" x14ac:dyDescent="0.3">
      <c r="A27" s="392"/>
      <c r="B27" s="397"/>
      <c r="C27" s="273"/>
      <c r="D27" s="274"/>
      <c r="E27" s="273"/>
      <c r="F27" s="274"/>
      <c r="G27" s="273"/>
      <c r="H27" s="274"/>
      <c r="I27" s="275"/>
    </row>
    <row r="28" spans="1:14" x14ac:dyDescent="0.3">
      <c r="A28" s="392"/>
      <c r="B28" s="389" t="s">
        <v>1041</v>
      </c>
      <c r="C28" s="254"/>
      <c r="D28" s="252" t="s">
        <v>1079</v>
      </c>
      <c r="E28" s="252" t="s">
        <v>840</v>
      </c>
      <c r="F28" s="252" t="s">
        <v>1079</v>
      </c>
      <c r="G28" s="254" t="s">
        <v>706</v>
      </c>
      <c r="H28" s="252" t="s">
        <v>1079</v>
      </c>
      <c r="I28" s="255"/>
    </row>
    <row r="29" spans="1:14" x14ac:dyDescent="0.3">
      <c r="A29" s="392"/>
      <c r="B29" s="389"/>
      <c r="C29" s="254"/>
      <c r="D29" s="252"/>
      <c r="E29" s="252" t="s">
        <v>811</v>
      </c>
      <c r="F29" s="252"/>
      <c r="G29" s="254" t="s">
        <v>935</v>
      </c>
      <c r="H29" s="252"/>
      <c r="I29" s="255"/>
    </row>
    <row r="30" spans="1:14" x14ac:dyDescent="0.3">
      <c r="A30" s="392"/>
      <c r="B30" s="389"/>
      <c r="C30" s="254"/>
      <c r="D30" s="252"/>
      <c r="E30" s="252" t="s">
        <v>877</v>
      </c>
      <c r="F30" s="252"/>
      <c r="G30" s="254" t="s">
        <v>934</v>
      </c>
      <c r="H30" s="252"/>
      <c r="I30" s="255"/>
    </row>
    <row r="31" spans="1:14" x14ac:dyDescent="0.3">
      <c r="A31" s="392"/>
      <c r="B31" s="389"/>
      <c r="C31" s="254"/>
      <c r="D31" s="252"/>
      <c r="E31" s="254"/>
      <c r="F31" s="252"/>
      <c r="G31" s="254"/>
      <c r="H31" s="252"/>
      <c r="I31" s="255"/>
    </row>
    <row r="32" spans="1:14" x14ac:dyDescent="0.3">
      <c r="A32" s="393"/>
      <c r="B32" s="390"/>
      <c r="C32" s="256"/>
      <c r="D32" s="257"/>
      <c r="E32" s="256"/>
      <c r="F32" s="257"/>
      <c r="G32" s="256"/>
      <c r="H32" s="257"/>
      <c r="I32" s="258"/>
    </row>
    <row r="34" spans="1:4" x14ac:dyDescent="0.3">
      <c r="A34" t="s">
        <v>1083</v>
      </c>
      <c r="D34" t="s">
        <v>1121</v>
      </c>
    </row>
    <row r="35" spans="1:4" x14ac:dyDescent="0.3">
      <c r="D35" t="s">
        <v>1122</v>
      </c>
    </row>
    <row r="36" spans="1:4" x14ac:dyDescent="0.3">
      <c r="A36" s="1" t="s">
        <v>1095</v>
      </c>
    </row>
    <row r="38" spans="1:4" x14ac:dyDescent="0.3">
      <c r="A38" t="s">
        <v>1048</v>
      </c>
    </row>
    <row r="39" spans="1:4" x14ac:dyDescent="0.3">
      <c r="A39" s="245" t="s">
        <v>1084</v>
      </c>
    </row>
    <row r="40" spans="1:4" x14ac:dyDescent="0.3">
      <c r="A40" s="245" t="s">
        <v>1085</v>
      </c>
    </row>
    <row r="41" spans="1:4" x14ac:dyDescent="0.3">
      <c r="A41" s="245" t="s">
        <v>1077</v>
      </c>
    </row>
    <row r="42" spans="1:4" x14ac:dyDescent="0.3">
      <c r="A42" s="61" t="s">
        <v>1047</v>
      </c>
    </row>
    <row r="45" spans="1:4" x14ac:dyDescent="0.3">
      <c r="A45" s="1" t="s">
        <v>1093</v>
      </c>
    </row>
    <row r="46" spans="1:4" x14ac:dyDescent="0.3">
      <c r="A46" s="61" t="s">
        <v>1091</v>
      </c>
    </row>
    <row r="47" spans="1:4" x14ac:dyDescent="0.3">
      <c r="A47" s="61" t="s">
        <v>1092</v>
      </c>
      <c r="C47" s="1"/>
    </row>
    <row r="48" spans="1:4" x14ac:dyDescent="0.3">
      <c r="A48" s="61" t="s">
        <v>1090</v>
      </c>
    </row>
    <row r="50" spans="1:20" x14ac:dyDescent="0.3">
      <c r="T50" s="1"/>
    </row>
    <row r="51" spans="1:20" x14ac:dyDescent="0.3">
      <c r="A51" s="1" t="s">
        <v>1094</v>
      </c>
    </row>
    <row r="52" spans="1:20" x14ac:dyDescent="0.3">
      <c r="A52" t="s">
        <v>1076</v>
      </c>
    </row>
    <row r="53" spans="1:20" x14ac:dyDescent="0.3">
      <c r="A53" s="245" t="s">
        <v>1074</v>
      </c>
    </row>
    <row r="54" spans="1:20" x14ac:dyDescent="0.3">
      <c r="A54" s="245" t="s">
        <v>1075</v>
      </c>
    </row>
    <row r="55" spans="1:20" x14ac:dyDescent="0.3">
      <c r="A55" s="245" t="s">
        <v>1078</v>
      </c>
    </row>
    <row r="57" spans="1:20" x14ac:dyDescent="0.3">
      <c r="A57" s="35" t="s">
        <v>1086</v>
      </c>
    </row>
    <row r="58" spans="1:20" x14ac:dyDescent="0.3">
      <c r="A58" s="35" t="s">
        <v>1088</v>
      </c>
    </row>
    <row r="59" spans="1:20" x14ac:dyDescent="0.3">
      <c r="A59" s="35" t="s">
        <v>1087</v>
      </c>
    </row>
    <row r="60" spans="1:20" x14ac:dyDescent="0.3">
      <c r="A60" s="35" t="s">
        <v>1089</v>
      </c>
    </row>
    <row r="61" spans="1:20" x14ac:dyDescent="0.3">
      <c r="A61" s="35"/>
    </row>
    <row r="62" spans="1:20" x14ac:dyDescent="0.3">
      <c r="A62" s="35"/>
    </row>
    <row r="63" spans="1:20" x14ac:dyDescent="0.3">
      <c r="A63" s="35"/>
    </row>
    <row r="64" spans="1:20" x14ac:dyDescent="0.3">
      <c r="A64" s="35"/>
    </row>
    <row r="65" spans="1:7" x14ac:dyDescent="0.3">
      <c r="A65" s="35"/>
    </row>
    <row r="66" spans="1:7" x14ac:dyDescent="0.3">
      <c r="A66" s="35"/>
    </row>
    <row r="67" spans="1:7" x14ac:dyDescent="0.3">
      <c r="A67" s="35"/>
    </row>
    <row r="68" spans="1:7" x14ac:dyDescent="0.3">
      <c r="A68" s="35"/>
    </row>
    <row r="69" spans="1:7" x14ac:dyDescent="0.3">
      <c r="A69" s="35"/>
    </row>
    <row r="70" spans="1:7" x14ac:dyDescent="0.3">
      <c r="A70" s="35"/>
    </row>
    <row r="71" spans="1:7" ht="17.25" thickBot="1" x14ac:dyDescent="0.35">
      <c r="A71" t="s">
        <v>1049</v>
      </c>
    </row>
    <row r="72" spans="1:7" x14ac:dyDescent="0.3">
      <c r="A72" s="295"/>
      <c r="B72" s="296">
        <v>1</v>
      </c>
      <c r="C72" s="296">
        <v>4</v>
      </c>
      <c r="D72" s="296" t="s">
        <v>1068</v>
      </c>
      <c r="E72" s="296"/>
      <c r="F72" s="297" t="s">
        <v>1067</v>
      </c>
    </row>
    <row r="73" spans="1:7" ht="17.25" thickBot="1" x14ac:dyDescent="0.35">
      <c r="A73" s="292"/>
      <c r="B73" s="293" t="s">
        <v>1050</v>
      </c>
      <c r="C73" s="293" t="s">
        <v>1051</v>
      </c>
      <c r="D73" s="293" t="s">
        <v>1052</v>
      </c>
      <c r="E73" s="293" t="s">
        <v>336</v>
      </c>
      <c r="F73" s="294" t="s">
        <v>320</v>
      </c>
      <c r="G73" s="243" t="s">
        <v>321</v>
      </c>
    </row>
    <row r="74" spans="1:7" x14ac:dyDescent="0.3">
      <c r="A74" s="222" t="s">
        <v>1053</v>
      </c>
      <c r="B74" s="40">
        <v>0</v>
      </c>
      <c r="C74" s="40" t="s">
        <v>1058</v>
      </c>
      <c r="D74" s="40" t="s">
        <v>1057</v>
      </c>
      <c r="E74" s="40" t="s">
        <v>1056</v>
      </c>
      <c r="F74" s="15" t="s">
        <v>1066</v>
      </c>
    </row>
    <row r="75" spans="1:7" x14ac:dyDescent="0.3">
      <c r="A75" s="222" t="s">
        <v>1055</v>
      </c>
      <c r="B75" s="40" t="s">
        <v>1073</v>
      </c>
      <c r="C75" s="40" t="s">
        <v>1073</v>
      </c>
      <c r="D75" s="40" t="s">
        <v>1057</v>
      </c>
      <c r="E75" s="40" t="s">
        <v>1056</v>
      </c>
      <c r="F75" s="15" t="s">
        <v>332</v>
      </c>
    </row>
    <row r="76" spans="1:7" x14ac:dyDescent="0.3">
      <c r="A76" s="222" t="s">
        <v>950</v>
      </c>
      <c r="B76" s="40">
        <v>0</v>
      </c>
      <c r="C76" s="40" t="s">
        <v>1060</v>
      </c>
      <c r="D76" s="40" t="s">
        <v>1061</v>
      </c>
      <c r="E76" s="40" t="s">
        <v>1062</v>
      </c>
      <c r="F76" s="15" t="s">
        <v>1062</v>
      </c>
    </row>
    <row r="77" spans="1:7" x14ac:dyDescent="0.3">
      <c r="A77" s="222" t="s">
        <v>1054</v>
      </c>
      <c r="B77" s="40" t="s">
        <v>1064</v>
      </c>
      <c r="C77" s="40" t="s">
        <v>1064</v>
      </c>
      <c r="D77" s="40" t="s">
        <v>1064</v>
      </c>
      <c r="E77" s="40" t="s">
        <v>1063</v>
      </c>
      <c r="F77" s="15" t="s">
        <v>1065</v>
      </c>
    </row>
    <row r="78" spans="1:7" ht="17.25" thickBot="1" x14ac:dyDescent="0.35">
      <c r="A78" s="292" t="s">
        <v>1069</v>
      </c>
      <c r="B78" s="8" t="s">
        <v>1072</v>
      </c>
      <c r="C78" s="8" t="s">
        <v>1072</v>
      </c>
      <c r="D78" s="8" t="s">
        <v>1071</v>
      </c>
      <c r="E78" s="8" t="s">
        <v>1070</v>
      </c>
      <c r="F78" s="19" t="s">
        <v>1071</v>
      </c>
    </row>
    <row r="81" spans="1:19" x14ac:dyDescent="0.3">
      <c r="A81" t="s">
        <v>1114</v>
      </c>
    </row>
    <row r="83" spans="1:19" x14ac:dyDescent="0.3">
      <c r="A83" t="s">
        <v>1115</v>
      </c>
    </row>
    <row r="85" spans="1:19" x14ac:dyDescent="0.3">
      <c r="A85" t="s">
        <v>1116</v>
      </c>
      <c r="E85" t="s">
        <v>780</v>
      </c>
      <c r="F85" t="s">
        <v>781</v>
      </c>
    </row>
    <row r="86" spans="1:19" x14ac:dyDescent="0.3">
      <c r="A86" s="1" t="s">
        <v>1117</v>
      </c>
      <c r="B86" s="1" t="s">
        <v>1124</v>
      </c>
      <c r="E86" t="s">
        <v>1127</v>
      </c>
      <c r="F86" t="s">
        <v>1126</v>
      </c>
      <c r="S86" s="1"/>
    </row>
    <row r="87" spans="1:19" x14ac:dyDescent="0.3">
      <c r="E87" t="s">
        <v>1131</v>
      </c>
      <c r="S87" s="1"/>
    </row>
    <row r="88" spans="1:19" x14ac:dyDescent="0.3">
      <c r="A88" s="1" t="s">
        <v>1118</v>
      </c>
      <c r="E88" t="s">
        <v>1128</v>
      </c>
    </row>
    <row r="89" spans="1:19" x14ac:dyDescent="0.3">
      <c r="A89" s="1" t="s">
        <v>1120</v>
      </c>
      <c r="E89" t="s">
        <v>1129</v>
      </c>
    </row>
    <row r="90" spans="1:19" x14ac:dyDescent="0.3">
      <c r="A90" s="1" t="s">
        <v>1123</v>
      </c>
      <c r="E90" t="s">
        <v>1130</v>
      </c>
    </row>
    <row r="91" spans="1:19" ht="15" customHeight="1" x14ac:dyDescent="0.3">
      <c r="A91" s="1" t="s">
        <v>1119</v>
      </c>
      <c r="E91" t="s">
        <v>1132</v>
      </c>
    </row>
    <row r="92" spans="1:19" x14ac:dyDescent="0.3">
      <c r="A92" s="1" t="s">
        <v>1125</v>
      </c>
    </row>
    <row r="95" spans="1:19" x14ac:dyDescent="0.3">
      <c r="B95" t="s">
        <v>1133</v>
      </c>
      <c r="C95" t="s">
        <v>1142</v>
      </c>
      <c r="D95" t="s">
        <v>1143</v>
      </c>
      <c r="E95" t="s">
        <v>1144</v>
      </c>
      <c r="F95" t="s">
        <v>1160</v>
      </c>
      <c r="G95" t="s">
        <v>1153</v>
      </c>
      <c r="H95" t="s">
        <v>1154</v>
      </c>
      <c r="I95" t="s">
        <v>1138</v>
      </c>
      <c r="J95" t="s">
        <v>997</v>
      </c>
      <c r="L95" t="s">
        <v>1161</v>
      </c>
    </row>
    <row r="97" spans="1:12" x14ac:dyDescent="0.3">
      <c r="A97" t="s">
        <v>1051</v>
      </c>
      <c r="B97" s="301" t="s">
        <v>1171</v>
      </c>
      <c r="C97" s="298" t="s">
        <v>1140</v>
      </c>
      <c r="D97" s="298" t="s">
        <v>1145</v>
      </c>
      <c r="E97" s="298" t="s">
        <v>1150</v>
      </c>
      <c r="F97" s="298"/>
      <c r="G97" s="298" t="s">
        <v>1159</v>
      </c>
      <c r="H97" s="298" t="s">
        <v>1155</v>
      </c>
      <c r="I97" s="299"/>
    </row>
    <row r="98" spans="1:12" x14ac:dyDescent="0.3">
      <c r="B98" s="302"/>
      <c r="C98" s="91"/>
      <c r="D98" s="91"/>
      <c r="E98" s="91"/>
      <c r="F98" s="91"/>
      <c r="G98" s="91"/>
      <c r="H98" s="91"/>
      <c r="I98" s="303"/>
    </row>
    <row r="99" spans="1:12" x14ac:dyDescent="0.3">
      <c r="A99" t="s">
        <v>1167</v>
      </c>
      <c r="B99" s="301" t="s">
        <v>705</v>
      </c>
      <c r="C99" s="298" t="s">
        <v>1140</v>
      </c>
      <c r="D99" s="298" t="s">
        <v>332</v>
      </c>
      <c r="E99" s="298" t="s">
        <v>1148</v>
      </c>
      <c r="F99" s="298"/>
      <c r="G99" s="298" t="s">
        <v>1159</v>
      </c>
      <c r="H99" s="298" t="s">
        <v>1170</v>
      </c>
      <c r="I99" s="299"/>
    </row>
    <row r="100" spans="1:12" x14ac:dyDescent="0.3">
      <c r="B100" s="116"/>
      <c r="C100" s="40"/>
      <c r="D100" s="40"/>
      <c r="E100" s="40"/>
      <c r="F100" s="40"/>
      <c r="G100" s="40"/>
      <c r="H100" s="40"/>
      <c r="I100" s="120"/>
    </row>
    <row r="101" spans="1:12" x14ac:dyDescent="0.3">
      <c r="B101" s="116" t="s">
        <v>1168</v>
      </c>
      <c r="C101" s="40" t="s">
        <v>1169</v>
      </c>
      <c r="D101" s="40" t="s">
        <v>332</v>
      </c>
      <c r="E101" s="40" t="s">
        <v>1152</v>
      </c>
      <c r="F101" s="40"/>
      <c r="G101" s="40" t="s">
        <v>1158</v>
      </c>
      <c r="H101" s="40" t="s">
        <v>1155</v>
      </c>
      <c r="I101" s="120"/>
    </row>
    <row r="102" spans="1:12" x14ac:dyDescent="0.3">
      <c r="B102" s="302"/>
      <c r="C102" s="91"/>
      <c r="D102" s="91"/>
      <c r="E102" s="91"/>
      <c r="F102" s="91"/>
      <c r="G102" s="91"/>
      <c r="H102" s="91"/>
      <c r="I102" s="303"/>
    </row>
    <row r="103" spans="1:12" x14ac:dyDescent="0.3">
      <c r="A103" t="s">
        <v>1164</v>
      </c>
      <c r="B103" s="306" t="s">
        <v>1134</v>
      </c>
      <c r="C103" s="307" t="s">
        <v>1140</v>
      </c>
      <c r="D103" s="307" t="s">
        <v>1145</v>
      </c>
      <c r="E103" s="307" t="s">
        <v>1151</v>
      </c>
      <c r="F103" s="307" t="s">
        <v>332</v>
      </c>
      <c r="G103" s="307" t="s">
        <v>1159</v>
      </c>
      <c r="H103" s="307" t="s">
        <v>1155</v>
      </c>
      <c r="I103" s="308"/>
      <c r="L103" t="s">
        <v>1162</v>
      </c>
    </row>
    <row r="104" spans="1:12" x14ac:dyDescent="0.3">
      <c r="B104" s="116"/>
      <c r="C104" s="40"/>
      <c r="D104" s="40"/>
      <c r="E104" s="40"/>
      <c r="F104" s="40"/>
      <c r="G104" s="40"/>
      <c r="H104" s="40"/>
      <c r="I104" s="120"/>
    </row>
    <row r="105" spans="1:12" x14ac:dyDescent="0.3">
      <c r="B105" s="116" t="s">
        <v>1135</v>
      </c>
      <c r="C105" s="40" t="s">
        <v>332</v>
      </c>
      <c r="D105" s="40" t="s">
        <v>1146</v>
      </c>
      <c r="E105" s="40" t="s">
        <v>1148</v>
      </c>
      <c r="F105" s="40"/>
      <c r="G105" s="40" t="s">
        <v>1157</v>
      </c>
      <c r="H105" s="40" t="s">
        <v>1155</v>
      </c>
      <c r="I105" s="120"/>
    </row>
    <row r="106" spans="1:12" x14ac:dyDescent="0.3">
      <c r="B106" s="116"/>
      <c r="C106" s="40"/>
      <c r="D106" s="40"/>
      <c r="E106" s="40"/>
      <c r="F106" s="40"/>
      <c r="G106" s="40"/>
      <c r="H106" s="40"/>
      <c r="I106" s="120"/>
    </row>
    <row r="107" spans="1:12" x14ac:dyDescent="0.3">
      <c r="B107" s="116" t="s">
        <v>336</v>
      </c>
      <c r="C107" s="40" t="s">
        <v>1141</v>
      </c>
      <c r="D107" s="40" t="s">
        <v>1146</v>
      </c>
      <c r="E107" s="40" t="s">
        <v>1147</v>
      </c>
      <c r="F107" s="40"/>
      <c r="G107" s="40" t="s">
        <v>1158</v>
      </c>
      <c r="H107" s="40" t="s">
        <v>1155</v>
      </c>
      <c r="I107" s="120"/>
    </row>
    <row r="108" spans="1:12" x14ac:dyDescent="0.3">
      <c r="B108" s="116"/>
      <c r="C108" s="40"/>
      <c r="D108" s="40"/>
      <c r="E108" s="40"/>
      <c r="F108" s="40"/>
      <c r="G108" s="40"/>
      <c r="H108" s="40"/>
      <c r="I108" s="120"/>
    </row>
    <row r="109" spans="1:12" x14ac:dyDescent="0.3">
      <c r="A109" t="s">
        <v>1165</v>
      </c>
      <c r="B109" s="309" t="s">
        <v>1136</v>
      </c>
      <c r="C109" s="310" t="s">
        <v>1141</v>
      </c>
      <c r="D109" s="310" t="s">
        <v>1146</v>
      </c>
      <c r="E109" s="310" t="s">
        <v>1149</v>
      </c>
      <c r="F109" s="310"/>
      <c r="G109" s="310" t="s">
        <v>1158</v>
      </c>
      <c r="H109" s="310" t="s">
        <v>1156</v>
      </c>
      <c r="I109" s="311"/>
      <c r="J109" s="37" t="s">
        <v>1181</v>
      </c>
    </row>
    <row r="110" spans="1:12" x14ac:dyDescent="0.3">
      <c r="B110" s="116"/>
      <c r="C110" s="40"/>
      <c r="D110" s="40"/>
      <c r="E110" s="40"/>
      <c r="F110" s="40"/>
      <c r="G110" s="40"/>
      <c r="H110" s="40"/>
      <c r="I110" s="120"/>
    </row>
    <row r="111" spans="1:12" x14ac:dyDescent="0.3">
      <c r="B111" s="116" t="s">
        <v>131</v>
      </c>
      <c r="C111" s="40" t="s">
        <v>1140</v>
      </c>
      <c r="D111" s="40" t="s">
        <v>1145</v>
      </c>
      <c r="E111" s="40" t="s">
        <v>1147</v>
      </c>
      <c r="F111" s="40" t="s">
        <v>1163</v>
      </c>
      <c r="G111" s="40" t="s">
        <v>1159</v>
      </c>
      <c r="H111" s="40" t="s">
        <v>1155</v>
      </c>
      <c r="I111" s="120"/>
      <c r="J111" s="1" t="s">
        <v>1180</v>
      </c>
    </row>
    <row r="112" spans="1:12" x14ac:dyDescent="0.3">
      <c r="B112" s="116"/>
      <c r="C112" s="40"/>
      <c r="D112" s="40"/>
      <c r="E112" s="40"/>
      <c r="F112" s="40"/>
      <c r="G112" s="40"/>
      <c r="H112" s="40"/>
      <c r="I112" s="120"/>
    </row>
    <row r="113" spans="1:10" x14ac:dyDescent="0.3">
      <c r="A113" t="s">
        <v>1166</v>
      </c>
      <c r="B113" s="301" t="s">
        <v>320</v>
      </c>
      <c r="C113" s="298" t="s">
        <v>1141</v>
      </c>
      <c r="D113" s="298" t="s">
        <v>1146</v>
      </c>
      <c r="E113" s="298" t="s">
        <v>1150</v>
      </c>
      <c r="F113" s="298"/>
      <c r="G113" s="298" t="s">
        <v>1159</v>
      </c>
      <c r="H113" s="298" t="s">
        <v>1059</v>
      </c>
      <c r="I113" s="299"/>
    </row>
    <row r="114" spans="1:10" x14ac:dyDescent="0.3">
      <c r="B114" s="116"/>
      <c r="C114" s="40"/>
      <c r="D114" s="40"/>
      <c r="E114" s="40"/>
      <c r="F114" s="40"/>
      <c r="G114" s="40"/>
      <c r="H114" s="40"/>
      <c r="I114" s="120"/>
    </row>
    <row r="115" spans="1:10" x14ac:dyDescent="0.3">
      <c r="B115" s="116" t="s">
        <v>321</v>
      </c>
      <c r="C115" s="40" t="s">
        <v>1140</v>
      </c>
      <c r="D115" s="40" t="s">
        <v>1145</v>
      </c>
      <c r="E115" s="40" t="s">
        <v>1152</v>
      </c>
      <c r="F115" s="29" t="s">
        <v>1163</v>
      </c>
      <c r="G115" s="29" t="s">
        <v>1158</v>
      </c>
      <c r="H115" s="40"/>
      <c r="I115" s="120"/>
    </row>
    <row r="116" spans="1:10" x14ac:dyDescent="0.3">
      <c r="B116" s="116"/>
      <c r="C116" s="40"/>
      <c r="D116" s="40"/>
      <c r="E116" s="40"/>
      <c r="F116" s="40"/>
      <c r="G116" s="40"/>
      <c r="H116" s="40"/>
      <c r="I116" s="120"/>
    </row>
    <row r="117" spans="1:10" x14ac:dyDescent="0.3">
      <c r="B117" s="116" t="s">
        <v>1137</v>
      </c>
      <c r="C117" s="40"/>
      <c r="D117" s="40"/>
      <c r="E117" s="40"/>
      <c r="F117" s="40"/>
      <c r="G117" s="40"/>
      <c r="H117" s="40"/>
      <c r="I117" s="120"/>
    </row>
    <row r="118" spans="1:10" x14ac:dyDescent="0.3">
      <c r="B118" s="116"/>
      <c r="C118" s="40"/>
      <c r="D118" s="40"/>
      <c r="E118" s="40"/>
      <c r="F118" s="40"/>
      <c r="G118" s="40"/>
      <c r="H118" s="40"/>
      <c r="I118" s="120"/>
    </row>
    <row r="119" spans="1:10" x14ac:dyDescent="0.3">
      <c r="B119" s="116" t="s">
        <v>1236</v>
      </c>
      <c r="C119" s="40" t="s">
        <v>1141</v>
      </c>
      <c r="D119" s="40" t="s">
        <v>332</v>
      </c>
      <c r="E119" s="29" t="s">
        <v>1149</v>
      </c>
      <c r="F119" s="40" t="s">
        <v>1237</v>
      </c>
      <c r="G119" s="29" t="s">
        <v>1158</v>
      </c>
      <c r="H119" s="29" t="s">
        <v>1170</v>
      </c>
      <c r="I119" s="120"/>
      <c r="J119" s="304" t="s">
        <v>1239</v>
      </c>
    </row>
    <row r="120" spans="1:10" x14ac:dyDescent="0.3">
      <c r="B120" s="116"/>
      <c r="C120" s="40"/>
      <c r="D120" s="40"/>
      <c r="E120" s="40"/>
      <c r="F120" s="40"/>
      <c r="G120" s="40"/>
      <c r="H120" s="40"/>
      <c r="I120" s="120"/>
      <c r="J120" t="s">
        <v>1240</v>
      </c>
    </row>
    <row r="121" spans="1:10" x14ac:dyDescent="0.3">
      <c r="B121" s="302" t="s">
        <v>1139</v>
      </c>
      <c r="C121" s="91"/>
      <c r="D121" s="91"/>
      <c r="E121" s="91"/>
      <c r="F121" s="91"/>
      <c r="G121" s="91"/>
      <c r="H121" s="91"/>
      <c r="I121" s="303"/>
      <c r="J121" t="s">
        <v>1238</v>
      </c>
    </row>
    <row r="124" spans="1:10" x14ac:dyDescent="0.3">
      <c r="A124" t="s">
        <v>1172</v>
      </c>
      <c r="C124" t="s">
        <v>1177</v>
      </c>
      <c r="D124" t="s">
        <v>1177</v>
      </c>
    </row>
    <row r="126" spans="1:10" x14ac:dyDescent="0.3">
      <c r="A126" t="s">
        <v>1173</v>
      </c>
      <c r="C126" t="s">
        <v>1179</v>
      </c>
      <c r="D126" t="s">
        <v>1182</v>
      </c>
    </row>
    <row r="127" spans="1:10" x14ac:dyDescent="0.3">
      <c r="A127" t="s">
        <v>1174</v>
      </c>
      <c r="C127" t="s">
        <v>1174</v>
      </c>
      <c r="D127" t="s">
        <v>1183</v>
      </c>
    </row>
    <row r="128" spans="1:10" x14ac:dyDescent="0.3">
      <c r="A128" t="s">
        <v>1175</v>
      </c>
      <c r="C128" t="s">
        <v>1175</v>
      </c>
      <c r="D128" t="s">
        <v>1184</v>
      </c>
    </row>
    <row r="129" spans="1:4" x14ac:dyDescent="0.3">
      <c r="A129" t="s">
        <v>1176</v>
      </c>
      <c r="C129" t="s">
        <v>1176</v>
      </c>
      <c r="D129" t="s">
        <v>1176</v>
      </c>
    </row>
    <row r="130" spans="1:4" x14ac:dyDescent="0.3">
      <c r="C130" t="s">
        <v>1178</v>
      </c>
      <c r="D130" t="s">
        <v>1185</v>
      </c>
    </row>
  </sheetData>
  <mergeCells count="11">
    <mergeCell ref="A21:A32"/>
    <mergeCell ref="B21:B23"/>
    <mergeCell ref="B24:B27"/>
    <mergeCell ref="B28:B32"/>
    <mergeCell ref="A2:A11"/>
    <mergeCell ref="B2:B7"/>
    <mergeCell ref="B8:B11"/>
    <mergeCell ref="A12:A20"/>
    <mergeCell ref="B12:B14"/>
    <mergeCell ref="B15:B17"/>
    <mergeCell ref="B18:B20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2D760-044B-454D-8F98-1AE255DC4ADF}">
  <dimension ref="A1:BR98"/>
  <sheetViews>
    <sheetView topLeftCell="A10" zoomScaleNormal="100" workbookViewId="0">
      <selection activeCell="G19" sqref="G19"/>
    </sheetView>
  </sheetViews>
  <sheetFormatPr defaultRowHeight="16.5" x14ac:dyDescent="0.3"/>
  <cols>
    <col min="1" max="10" width="9" style="66"/>
    <col min="11" max="11" width="3.25" style="195" customWidth="1"/>
    <col min="12" max="20" width="9" style="66"/>
    <col min="21" max="21" width="8.875" style="66" customWidth="1"/>
    <col min="22" max="22" width="2.75" style="195" customWidth="1"/>
    <col min="23" max="46" width="10.625" style="66" customWidth="1"/>
    <col min="70" max="70" width="4" style="55" customWidth="1"/>
  </cols>
  <sheetData>
    <row r="1" spans="1:42" x14ac:dyDescent="0.3">
      <c r="A1" s="183" t="s">
        <v>851</v>
      </c>
      <c r="X1" s="66" t="s">
        <v>891</v>
      </c>
      <c r="AA1" s="66" t="s">
        <v>892</v>
      </c>
      <c r="AD1" s="66" t="s">
        <v>893</v>
      </c>
    </row>
    <row r="2" spans="1:42" x14ac:dyDescent="0.3">
      <c r="A2" s="183"/>
    </row>
    <row r="3" spans="1:42" x14ac:dyDescent="0.3">
      <c r="A3" s="184" t="s">
        <v>1043</v>
      </c>
      <c r="W3" s="74" t="s">
        <v>336</v>
      </c>
      <c r="AH3" s="179" t="s">
        <v>912</v>
      </c>
    </row>
    <row r="4" spans="1:42" x14ac:dyDescent="0.3">
      <c r="A4" s="184" t="s">
        <v>1044</v>
      </c>
      <c r="W4" s="74"/>
      <c r="AH4" s="66" t="s">
        <v>898</v>
      </c>
    </row>
    <row r="5" spans="1:42" x14ac:dyDescent="0.3">
      <c r="A5" s="244" t="s">
        <v>1045</v>
      </c>
      <c r="W5" s="74"/>
      <c r="AH5" s="66" t="s">
        <v>899</v>
      </c>
      <c r="AP5" s="74" t="s">
        <v>914</v>
      </c>
    </row>
    <row r="6" spans="1:42" x14ac:dyDescent="0.3">
      <c r="A6" s="184" t="s">
        <v>1046</v>
      </c>
      <c r="W6" s="74"/>
      <c r="AH6" s="66" t="s">
        <v>900</v>
      </c>
      <c r="AP6" s="74" t="s">
        <v>916</v>
      </c>
    </row>
    <row r="7" spans="1:42" x14ac:dyDescent="0.3">
      <c r="A7" s="185" t="s">
        <v>890</v>
      </c>
      <c r="W7" s="74"/>
      <c r="AH7" s="66" t="s">
        <v>901</v>
      </c>
      <c r="AP7" s="66" t="s">
        <v>918</v>
      </c>
    </row>
    <row r="8" spans="1:42" x14ac:dyDescent="0.3">
      <c r="A8" s="183" t="s">
        <v>843</v>
      </c>
      <c r="W8" s="74" t="s">
        <v>894</v>
      </c>
      <c r="AH8" s="66" t="s">
        <v>902</v>
      </c>
    </row>
    <row r="9" spans="1:42" x14ac:dyDescent="0.3">
      <c r="A9" s="183" t="s">
        <v>842</v>
      </c>
      <c r="AP9" s="74" t="s">
        <v>917</v>
      </c>
    </row>
    <row r="10" spans="1:42" x14ac:dyDescent="0.3">
      <c r="A10" s="183" t="s">
        <v>844</v>
      </c>
      <c r="AH10" s="202" t="s">
        <v>913</v>
      </c>
    </row>
    <row r="11" spans="1:42" x14ac:dyDescent="0.3">
      <c r="A11" s="183" t="s">
        <v>841</v>
      </c>
      <c r="AH11" s="66" t="s">
        <v>895</v>
      </c>
    </row>
    <row r="12" spans="1:42" x14ac:dyDescent="0.3">
      <c r="AH12" s="203" t="s">
        <v>911</v>
      </c>
    </row>
    <row r="13" spans="1:42" x14ac:dyDescent="0.3">
      <c r="A13" s="66" t="s">
        <v>847</v>
      </c>
      <c r="AH13" s="66" t="s">
        <v>896</v>
      </c>
      <c r="AM13" s="66" t="s">
        <v>909</v>
      </c>
    </row>
    <row r="14" spans="1:42" x14ac:dyDescent="0.3">
      <c r="A14" s="74" t="s">
        <v>848</v>
      </c>
      <c r="W14" s="201" t="s">
        <v>876</v>
      </c>
      <c r="AH14" s="204" t="s">
        <v>897</v>
      </c>
      <c r="AI14" s="205"/>
      <c r="AJ14" s="205"/>
      <c r="AK14" s="205"/>
      <c r="AL14" s="205"/>
      <c r="AM14" s="204" t="s">
        <v>906</v>
      </c>
      <c r="AN14" s="205"/>
    </row>
    <row r="15" spans="1:42" x14ac:dyDescent="0.3">
      <c r="A15" s="74" t="s">
        <v>846</v>
      </c>
      <c r="AH15" s="205" t="s">
        <v>903</v>
      </c>
      <c r="AI15" s="205"/>
      <c r="AJ15" s="205"/>
      <c r="AK15" s="205"/>
      <c r="AL15" s="205"/>
      <c r="AM15" s="205" t="s">
        <v>905</v>
      </c>
      <c r="AN15" s="205"/>
    </row>
    <row r="16" spans="1:42" x14ac:dyDescent="0.3">
      <c r="A16" s="74" t="s">
        <v>849</v>
      </c>
      <c r="AH16" s="204" t="s">
        <v>915</v>
      </c>
      <c r="AI16" s="205"/>
      <c r="AJ16" s="205"/>
      <c r="AK16" s="205"/>
      <c r="AL16" s="205"/>
      <c r="AM16" s="205" t="s">
        <v>907</v>
      </c>
      <c r="AN16" s="205"/>
    </row>
    <row r="17" spans="1:70" x14ac:dyDescent="0.3">
      <c r="A17" s="74" t="s">
        <v>850</v>
      </c>
      <c r="AH17" s="205" t="s">
        <v>904</v>
      </c>
      <c r="AI17" s="205"/>
      <c r="AJ17" s="205"/>
      <c r="AK17" s="205"/>
      <c r="AL17" s="205"/>
      <c r="AM17" s="204" t="s">
        <v>908</v>
      </c>
      <c r="AN17" s="205"/>
    </row>
    <row r="18" spans="1:70" x14ac:dyDescent="0.3">
      <c r="AH18" s="205" t="s">
        <v>910</v>
      </c>
      <c r="AI18" s="205"/>
      <c r="AJ18" s="205"/>
      <c r="AK18" s="205"/>
      <c r="AL18" s="205"/>
      <c r="AM18" s="205" t="s">
        <v>902</v>
      </c>
      <c r="AN18" s="205"/>
    </row>
    <row r="19" spans="1:70" s="187" customFormat="1" ht="19.5" x14ac:dyDescent="0.3">
      <c r="A19" s="186" t="s">
        <v>852</v>
      </c>
      <c r="K19" s="196"/>
      <c r="V19" s="196"/>
    </row>
    <row r="20" spans="1:70" s="187" customFormat="1" ht="19.5" x14ac:dyDescent="0.3">
      <c r="A20" s="186" t="s">
        <v>859</v>
      </c>
      <c r="K20" s="196"/>
      <c r="L20" s="188" t="s">
        <v>860</v>
      </c>
      <c r="V20" s="196"/>
      <c r="W20" s="188" t="s">
        <v>861</v>
      </c>
    </row>
    <row r="24" spans="1:70" s="66" customFormat="1" x14ac:dyDescent="0.3">
      <c r="A24" s="74"/>
      <c r="K24" s="195"/>
      <c r="V24" s="195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 s="55"/>
    </row>
    <row r="39" spans="1:70" s="189" customFormat="1" ht="19.5" x14ac:dyDescent="0.3">
      <c r="A39" s="189" t="s">
        <v>853</v>
      </c>
      <c r="K39" s="197"/>
      <c r="V39" s="197"/>
    </row>
    <row r="40" spans="1:70" s="189" customFormat="1" ht="19.5" x14ac:dyDescent="0.3">
      <c r="A40" s="189" t="s">
        <v>855</v>
      </c>
      <c r="K40" s="197"/>
      <c r="L40" s="189" t="s">
        <v>856</v>
      </c>
      <c r="V40" s="197"/>
    </row>
    <row r="43" spans="1:70" s="66" customFormat="1" x14ac:dyDescent="0.3">
      <c r="A43" s="74"/>
      <c r="K43" s="195"/>
      <c r="V43" s="195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 s="55"/>
    </row>
    <row r="56" spans="1:22" s="55" customFormat="1" x14ac:dyDescent="0.3">
      <c r="K56" s="195"/>
      <c r="V56" s="195"/>
    </row>
    <row r="57" spans="1:22" s="190" customFormat="1" ht="19.5" x14ac:dyDescent="0.3">
      <c r="A57" s="190" t="s">
        <v>854</v>
      </c>
      <c r="K57" s="197"/>
      <c r="V57" s="197"/>
    </row>
    <row r="58" spans="1:22" s="190" customFormat="1" ht="19.5" x14ac:dyDescent="0.3">
      <c r="A58" s="190" t="s">
        <v>857</v>
      </c>
      <c r="K58" s="197"/>
      <c r="L58" s="190" t="s">
        <v>858</v>
      </c>
      <c r="V58" s="197"/>
    </row>
    <row r="76" spans="1:23" s="55" customFormat="1" x14ac:dyDescent="0.3">
      <c r="K76" s="195"/>
      <c r="V76" s="195"/>
    </row>
    <row r="77" spans="1:23" s="192" customFormat="1" ht="19.5" x14ac:dyDescent="0.3">
      <c r="A77" s="191" t="s">
        <v>862</v>
      </c>
      <c r="K77" s="196"/>
      <c r="V77" s="196"/>
      <c r="W77" s="191"/>
    </row>
    <row r="78" spans="1:23" s="192" customFormat="1" ht="15.75" customHeight="1" x14ac:dyDescent="0.3">
      <c r="A78" s="191" t="s">
        <v>863</v>
      </c>
      <c r="K78" s="196"/>
      <c r="L78" s="191" t="s">
        <v>864</v>
      </c>
      <c r="V78" s="196"/>
      <c r="W78" s="191" t="s">
        <v>865</v>
      </c>
    </row>
    <row r="96" spans="11:22" s="55" customFormat="1" x14ac:dyDescent="0.3">
      <c r="K96" s="195"/>
      <c r="V96" s="195"/>
    </row>
    <row r="97" spans="1:23" s="194" customFormat="1" ht="19.5" x14ac:dyDescent="0.3">
      <c r="A97" s="193" t="s">
        <v>845</v>
      </c>
      <c r="K97" s="196"/>
      <c r="V97" s="196"/>
      <c r="W97" s="193"/>
    </row>
    <row r="98" spans="1:23" s="194" customFormat="1" ht="15.75" customHeight="1" x14ac:dyDescent="0.3">
      <c r="A98" s="193" t="s">
        <v>866</v>
      </c>
      <c r="K98" s="196"/>
      <c r="L98" s="193" t="s">
        <v>868</v>
      </c>
      <c r="V98" s="196"/>
      <c r="W98" s="193" t="s">
        <v>867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D6C75-4FA1-422D-9B70-2104685FC612}">
  <dimension ref="A1:BR134"/>
  <sheetViews>
    <sheetView topLeftCell="A46" zoomScale="70" zoomScaleNormal="70" workbookViewId="0">
      <selection activeCell="Y70" sqref="Y70"/>
    </sheetView>
  </sheetViews>
  <sheetFormatPr defaultRowHeight="16.5" x14ac:dyDescent="0.3"/>
  <cols>
    <col min="1" max="20" width="9" style="66"/>
    <col min="21" max="21" width="8.875" style="66" customWidth="1"/>
    <col min="22" max="22" width="2.75" style="147" customWidth="1"/>
    <col min="23" max="46" width="10.625" style="66" customWidth="1"/>
    <col min="70" max="70" width="4" style="55" customWidth="1"/>
  </cols>
  <sheetData>
    <row r="1" spans="1:1" s="89" customFormat="1" x14ac:dyDescent="0.3">
      <c r="A1" s="88" t="s">
        <v>809</v>
      </c>
    </row>
    <row r="2" spans="1:1" s="89" customFormat="1" x14ac:dyDescent="0.3"/>
    <row r="3" spans="1:1" s="89" customFormat="1" x14ac:dyDescent="0.3"/>
    <row r="4" spans="1:1" s="89" customFormat="1" x14ac:dyDescent="0.3"/>
    <row r="5" spans="1:1" s="89" customFormat="1" x14ac:dyDescent="0.3"/>
    <row r="6" spans="1:1" s="89" customFormat="1" x14ac:dyDescent="0.3"/>
    <row r="7" spans="1:1" s="89" customFormat="1" x14ac:dyDescent="0.3"/>
    <row r="8" spans="1:1" s="89" customFormat="1" x14ac:dyDescent="0.3"/>
    <row r="9" spans="1:1" s="89" customFormat="1" x14ac:dyDescent="0.3"/>
    <row r="10" spans="1:1" s="89" customFormat="1" x14ac:dyDescent="0.3"/>
    <row r="11" spans="1:1" s="89" customFormat="1" x14ac:dyDescent="0.3"/>
    <row r="12" spans="1:1" s="89" customFormat="1" x14ac:dyDescent="0.3"/>
    <row r="13" spans="1:1" s="89" customFormat="1" x14ac:dyDescent="0.3"/>
    <row r="14" spans="1:1" s="89" customFormat="1" x14ac:dyDescent="0.3"/>
    <row r="15" spans="1:1" s="89" customFormat="1" x14ac:dyDescent="0.3"/>
    <row r="16" spans="1:1" s="89" customFormat="1" x14ac:dyDescent="0.3"/>
    <row r="17" spans="1:1" s="89" customFormat="1" x14ac:dyDescent="0.3"/>
    <row r="18" spans="1:1" s="89" customFormat="1" x14ac:dyDescent="0.3"/>
    <row r="19" spans="1:1" s="89" customFormat="1" x14ac:dyDescent="0.3"/>
    <row r="20" spans="1:1" s="89" customFormat="1" x14ac:dyDescent="0.3">
      <c r="A20" s="88" t="s">
        <v>808</v>
      </c>
    </row>
    <row r="21" spans="1:1" s="89" customFormat="1" x14ac:dyDescent="0.3"/>
    <row r="22" spans="1:1" s="89" customFormat="1" x14ac:dyDescent="0.3"/>
    <row r="23" spans="1:1" s="89" customFormat="1" x14ac:dyDescent="0.3"/>
    <row r="24" spans="1:1" s="89" customFormat="1" x14ac:dyDescent="0.3"/>
    <row r="25" spans="1:1" s="89" customFormat="1" x14ac:dyDescent="0.3"/>
    <row r="26" spans="1:1" s="89" customFormat="1" x14ac:dyDescent="0.3"/>
    <row r="27" spans="1:1" s="89" customFormat="1" x14ac:dyDescent="0.3"/>
    <row r="28" spans="1:1" s="89" customFormat="1" x14ac:dyDescent="0.3"/>
    <row r="29" spans="1:1" s="89" customFormat="1" x14ac:dyDescent="0.3"/>
    <row r="30" spans="1:1" s="89" customFormat="1" x14ac:dyDescent="0.3"/>
    <row r="31" spans="1:1" s="89" customFormat="1" x14ac:dyDescent="0.3"/>
    <row r="32" spans="1:1" s="89" customFormat="1" x14ac:dyDescent="0.3"/>
    <row r="33" spans="1:47" s="89" customFormat="1" x14ac:dyDescent="0.3"/>
    <row r="34" spans="1:47" s="89" customFormat="1" x14ac:dyDescent="0.3"/>
    <row r="35" spans="1:47" s="89" customFormat="1" x14ac:dyDescent="0.3"/>
    <row r="36" spans="1:47" s="89" customFormat="1" x14ac:dyDescent="0.3"/>
    <row r="37" spans="1:47" s="89" customFormat="1" x14ac:dyDescent="0.3"/>
    <row r="38" spans="1:47" s="89" customFormat="1" x14ac:dyDescent="0.3"/>
    <row r="39" spans="1:47" s="55" customFormat="1" x14ac:dyDescent="0.3"/>
    <row r="40" spans="1:47" x14ac:dyDescent="0.3">
      <c r="AU40" s="1" t="s">
        <v>803</v>
      </c>
    </row>
    <row r="41" spans="1:47" x14ac:dyDescent="0.3">
      <c r="A41" s="74" t="s">
        <v>805</v>
      </c>
      <c r="W41" s="74"/>
      <c r="AU41" t="s">
        <v>804</v>
      </c>
    </row>
    <row r="59" spans="1:23" s="55" customFormat="1" x14ac:dyDescent="0.3">
      <c r="V59" s="147"/>
    </row>
    <row r="60" spans="1:23" x14ac:dyDescent="0.3">
      <c r="A60" s="74" t="s">
        <v>806</v>
      </c>
      <c r="W60" s="74"/>
    </row>
    <row r="79" spans="1:23" s="55" customFormat="1" x14ac:dyDescent="0.3">
      <c r="V79" s="147"/>
    </row>
    <row r="80" spans="1:23" x14ac:dyDescent="0.3">
      <c r="A80" s="74" t="s">
        <v>807</v>
      </c>
      <c r="W80" s="74"/>
    </row>
    <row r="98" spans="1:23" s="55" customFormat="1" x14ac:dyDescent="0.3">
      <c r="V98" s="147"/>
    </row>
    <row r="99" spans="1:23" x14ac:dyDescent="0.3">
      <c r="A99" s="74"/>
      <c r="W99" s="74"/>
    </row>
    <row r="134" spans="22:22" s="55" customFormat="1" x14ac:dyDescent="0.3">
      <c r="V134" s="147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7FABC-497B-41A9-A1C2-F317F2ED9612}">
  <sheetPr>
    <tabColor rgb="FFFFC000"/>
  </sheetPr>
  <dimension ref="A1:AX194"/>
  <sheetViews>
    <sheetView tabSelected="1" topLeftCell="T1" zoomScale="55" zoomScaleNormal="55" workbookViewId="0">
      <selection activeCell="X15" sqref="X15"/>
    </sheetView>
  </sheetViews>
  <sheetFormatPr defaultRowHeight="16.5" x14ac:dyDescent="0.3"/>
  <cols>
    <col min="1" max="1" width="17.25" customWidth="1"/>
    <col min="2" max="2" width="22.625" customWidth="1"/>
    <col min="3" max="3" width="18.75" customWidth="1"/>
    <col min="4" max="4" width="13.5" customWidth="1"/>
    <col min="13" max="13" width="1.375" style="55" customWidth="1"/>
    <col min="14" max="14" width="18.375" style="11" customWidth="1"/>
    <col min="15" max="15" width="51.5" style="15" customWidth="1"/>
    <col min="16" max="16" width="22.375" customWidth="1"/>
    <col min="17" max="17" width="50.5" customWidth="1"/>
    <col min="18" max="18" width="18.375" style="11" customWidth="1"/>
    <col min="19" max="19" width="63.875" style="40" customWidth="1"/>
    <col min="20" max="20" width="19.875" style="40" customWidth="1"/>
    <col min="21" max="21" width="64.125" style="15" customWidth="1"/>
    <col min="22" max="22" width="19.875" style="347" customWidth="1"/>
    <col min="23" max="23" width="64.125" style="15" customWidth="1"/>
    <col min="24" max="24" width="19.875" style="39" customWidth="1"/>
    <col min="25" max="25" width="64.125" style="220" customWidth="1"/>
    <col min="26" max="26" width="19.875" style="11" customWidth="1"/>
    <col min="27" max="27" width="68.75" style="227" customWidth="1"/>
    <col min="28" max="28" width="19.875" style="40" customWidth="1"/>
    <col min="29" max="29" width="55.375" style="120" customWidth="1"/>
    <col min="30" max="30" width="19.875" style="40" customWidth="1"/>
    <col min="31" max="31" width="64.25" style="40" customWidth="1"/>
    <col min="32" max="32" width="19.875" style="11" customWidth="1"/>
    <col min="33" max="33" width="64.25" style="40" customWidth="1"/>
    <col min="34" max="34" width="10.875" style="116" bestFit="1" customWidth="1"/>
    <col min="35" max="35" width="20" style="40" bestFit="1" customWidth="1"/>
    <col min="36" max="36" width="10.5" style="40" bestFit="1" customWidth="1"/>
    <col min="37" max="37" width="12.875" style="120" bestFit="1" customWidth="1"/>
  </cols>
  <sheetData>
    <row r="1" spans="1:50" x14ac:dyDescent="0.3">
      <c r="A1" s="1" t="s">
        <v>788</v>
      </c>
      <c r="B1" s="1"/>
      <c r="N1" s="336" t="s">
        <v>1252</v>
      </c>
      <c r="O1" s="316"/>
      <c r="P1" s="320" t="s">
        <v>131</v>
      </c>
      <c r="Q1" s="322"/>
      <c r="R1" s="289" t="s">
        <v>1336</v>
      </c>
      <c r="S1" s="284"/>
      <c r="T1" s="284"/>
      <c r="U1" s="360"/>
      <c r="V1" s="364" t="s">
        <v>1266</v>
      </c>
      <c r="W1" s="365"/>
      <c r="X1" s="363" t="s">
        <v>1336</v>
      </c>
      <c r="Y1" s="360"/>
      <c r="Z1" s="239"/>
      <c r="AA1" s="361"/>
      <c r="AB1" s="339" t="s">
        <v>1259</v>
      </c>
      <c r="AC1" s="375"/>
      <c r="AD1" s="375" t="s">
        <v>1356</v>
      </c>
      <c r="AE1" s="319"/>
      <c r="AF1" s="289" t="s">
        <v>1272</v>
      </c>
      <c r="AG1" s="163"/>
      <c r="AH1" s="140"/>
      <c r="AI1" s="141"/>
      <c r="AJ1" s="141"/>
      <c r="AK1" s="142"/>
      <c r="AL1" s="55"/>
    </row>
    <row r="2" spans="1:50" s="2" customFormat="1" x14ac:dyDescent="0.3">
      <c r="A2" s="103" t="s">
        <v>767</v>
      </c>
      <c r="B2" s="95" t="s">
        <v>765</v>
      </c>
      <c r="C2" s="95">
        <v>63</v>
      </c>
      <c r="D2" s="95">
        <v>56</v>
      </c>
      <c r="E2" s="95">
        <v>49</v>
      </c>
      <c r="F2" s="96">
        <v>42</v>
      </c>
      <c r="G2" s="96" t="s">
        <v>766</v>
      </c>
      <c r="H2" s="97">
        <v>28</v>
      </c>
      <c r="I2" s="97">
        <v>21</v>
      </c>
      <c r="J2" s="97">
        <v>14</v>
      </c>
      <c r="K2" s="98">
        <v>7</v>
      </c>
      <c r="L2" s="99">
        <v>1</v>
      </c>
      <c r="M2" s="129"/>
      <c r="N2" s="317" t="s">
        <v>1253</v>
      </c>
      <c r="O2" s="246"/>
      <c r="P2" s="320" t="s">
        <v>1248</v>
      </c>
      <c r="Q2" s="320"/>
      <c r="R2" s="240" t="s">
        <v>1253</v>
      </c>
      <c r="S2" s="163"/>
      <c r="T2" s="247"/>
      <c r="U2" s="241"/>
      <c r="V2" s="366" t="s">
        <v>1330</v>
      </c>
      <c r="W2" s="367"/>
      <c r="X2" s="247" t="s">
        <v>1341</v>
      </c>
      <c r="Y2" s="241"/>
      <c r="Z2" s="240"/>
      <c r="AA2" s="362"/>
      <c r="AB2" s="337" t="s">
        <v>1257</v>
      </c>
      <c r="AC2" s="327"/>
      <c r="AD2" s="325"/>
      <c r="AE2" s="320"/>
      <c r="AF2" s="240"/>
      <c r="AG2" s="163"/>
      <c r="AH2" s="129"/>
      <c r="AI2" s="129"/>
      <c r="AJ2" s="129"/>
      <c r="AK2" s="129"/>
      <c r="AL2" s="129"/>
    </row>
    <row r="3" spans="1:50" x14ac:dyDescent="0.3">
      <c r="A3" s="104" t="s">
        <v>768</v>
      </c>
      <c r="B3" s="91"/>
      <c r="C3" s="91"/>
      <c r="D3" s="91"/>
      <c r="E3" s="91"/>
      <c r="F3" s="91"/>
      <c r="G3" s="92" t="s">
        <v>765</v>
      </c>
      <c r="H3" s="92">
        <v>63</v>
      </c>
      <c r="I3" s="92">
        <v>56</v>
      </c>
      <c r="J3" s="92">
        <v>49</v>
      </c>
      <c r="K3" s="93">
        <v>42</v>
      </c>
      <c r="L3" s="100">
        <v>35</v>
      </c>
      <c r="N3" s="317" t="s">
        <v>1301</v>
      </c>
      <c r="O3" s="318"/>
      <c r="P3" s="320" t="s">
        <v>1247</v>
      </c>
      <c r="Q3" s="322"/>
      <c r="R3" s="240" t="s">
        <v>1375</v>
      </c>
      <c r="S3" s="163"/>
      <c r="T3" s="163"/>
      <c r="U3" s="242"/>
      <c r="V3" s="366" t="s">
        <v>1335</v>
      </c>
      <c r="W3" s="368"/>
      <c r="X3" s="247"/>
      <c r="Y3" s="241"/>
      <c r="Z3" s="233"/>
      <c r="AA3" s="362"/>
      <c r="AB3" s="337" t="s">
        <v>1258</v>
      </c>
      <c r="AC3" s="326"/>
      <c r="AD3" s="320"/>
      <c r="AE3" s="319"/>
      <c r="AF3" s="233"/>
      <c r="AG3" s="163"/>
      <c r="AH3" s="140"/>
      <c r="AI3" s="141"/>
      <c r="AJ3" s="141"/>
      <c r="AK3" s="142"/>
      <c r="AL3" s="55"/>
      <c r="AR3" s="1"/>
      <c r="AW3" s="1"/>
    </row>
    <row r="4" spans="1:50" x14ac:dyDescent="0.3">
      <c r="A4" s="399" t="s">
        <v>780</v>
      </c>
      <c r="B4" s="401" t="s">
        <v>790</v>
      </c>
      <c r="C4" s="401"/>
      <c r="D4" s="401"/>
      <c r="E4" s="401"/>
      <c r="F4" s="401" t="s">
        <v>791</v>
      </c>
      <c r="G4" s="401"/>
      <c r="H4" s="401"/>
      <c r="I4" s="401" t="s">
        <v>771</v>
      </c>
      <c r="J4" s="401"/>
      <c r="K4" s="401"/>
      <c r="L4" s="404"/>
      <c r="N4" s="214"/>
      <c r="O4" s="318"/>
      <c r="P4" s="320"/>
      <c r="Q4" s="322"/>
      <c r="R4" s="233"/>
      <c r="S4" s="163"/>
      <c r="T4" s="163"/>
      <c r="U4" s="242"/>
      <c r="V4" s="366"/>
      <c r="W4" s="368"/>
      <c r="X4" s="247"/>
      <c r="Y4" s="241"/>
      <c r="Z4" s="233"/>
      <c r="AA4" s="362"/>
      <c r="AB4" s="325"/>
      <c r="AC4" s="326"/>
      <c r="AD4" s="320"/>
      <c r="AE4" s="319"/>
      <c r="AF4" s="233"/>
      <c r="AG4" s="163"/>
      <c r="AH4" s="140"/>
      <c r="AI4" s="141"/>
      <c r="AJ4" s="141"/>
      <c r="AK4" s="142"/>
      <c r="AL4" s="55"/>
      <c r="AX4" s="1"/>
    </row>
    <row r="5" spans="1:50" x14ac:dyDescent="0.3">
      <c r="A5" s="400"/>
      <c r="B5" s="405" t="s">
        <v>873</v>
      </c>
      <c r="C5" s="401"/>
      <c r="D5" s="401"/>
      <c r="E5" s="401"/>
      <c r="F5" s="401" t="s">
        <v>873</v>
      </c>
      <c r="G5" s="401"/>
      <c r="H5" s="401"/>
      <c r="I5" s="401" t="s">
        <v>872</v>
      </c>
      <c r="J5" s="401"/>
      <c r="K5" s="401"/>
      <c r="L5" s="404"/>
      <c r="N5" s="214"/>
      <c r="O5" s="318"/>
      <c r="P5" s="322"/>
      <c r="Q5" s="322"/>
      <c r="R5" s="240" t="s">
        <v>1337</v>
      </c>
      <c r="S5" s="163"/>
      <c r="T5" s="163"/>
      <c r="U5" s="242"/>
      <c r="V5" s="366"/>
      <c r="W5" s="368"/>
      <c r="X5" s="247"/>
      <c r="Y5" s="241"/>
      <c r="Z5" s="233"/>
      <c r="AA5" s="362"/>
      <c r="AB5" s="319" t="s">
        <v>1048</v>
      </c>
      <c r="AC5" s="326"/>
      <c r="AD5" s="322" t="s">
        <v>1076</v>
      </c>
      <c r="AE5" s="319"/>
      <c r="AF5" s="233"/>
      <c r="AG5" s="163"/>
      <c r="AH5" s="140"/>
      <c r="AI5" s="141"/>
      <c r="AJ5" s="141"/>
      <c r="AK5" s="142"/>
      <c r="AL5" s="55"/>
      <c r="AX5" s="1"/>
    </row>
    <row r="6" spans="1:50" x14ac:dyDescent="0.3">
      <c r="A6" s="106" t="s">
        <v>781</v>
      </c>
      <c r="B6" s="402" t="s">
        <v>769</v>
      </c>
      <c r="C6" s="402"/>
      <c r="D6" s="402"/>
      <c r="E6" s="402"/>
      <c r="F6" s="402" t="s">
        <v>792</v>
      </c>
      <c r="G6" s="401"/>
      <c r="H6" s="107" t="s">
        <v>773</v>
      </c>
      <c r="I6" s="107"/>
      <c r="J6" s="401" t="s">
        <v>774</v>
      </c>
      <c r="K6" s="401"/>
      <c r="L6" s="404"/>
      <c r="N6" s="317" t="s">
        <v>1397</v>
      </c>
      <c r="O6" s="318"/>
      <c r="P6" s="322"/>
      <c r="Q6" s="322"/>
      <c r="R6" s="240" t="s">
        <v>1338</v>
      </c>
      <c r="S6" s="163"/>
      <c r="T6" s="163"/>
      <c r="U6" s="242"/>
      <c r="V6" s="366"/>
      <c r="W6" s="368"/>
      <c r="X6" s="247"/>
      <c r="Y6" s="241"/>
      <c r="Z6" s="233"/>
      <c r="AA6" s="362"/>
      <c r="AB6" s="328" t="s">
        <v>1243</v>
      </c>
      <c r="AC6" s="329"/>
      <c r="AD6" s="324" t="s">
        <v>1074</v>
      </c>
      <c r="AE6" s="319"/>
      <c r="AF6" s="233"/>
      <c r="AG6" s="163"/>
      <c r="AH6" s="140"/>
      <c r="AI6" s="141"/>
      <c r="AJ6" s="141"/>
      <c r="AK6" s="142"/>
      <c r="AL6" s="55"/>
      <c r="AR6" s="1"/>
      <c r="AX6" s="1"/>
    </row>
    <row r="7" spans="1:50" s="89" customFormat="1" ht="16.5" customHeight="1" x14ac:dyDescent="0.3">
      <c r="A7" s="108" t="s">
        <v>782</v>
      </c>
      <c r="B7" s="109"/>
      <c r="C7" s="110"/>
      <c r="D7" s="110"/>
      <c r="E7" s="110"/>
      <c r="F7" s="111"/>
      <c r="G7" s="403" t="s">
        <v>772</v>
      </c>
      <c r="H7" s="403"/>
      <c r="I7" s="403"/>
      <c r="J7" s="403"/>
      <c r="K7" s="403" t="s">
        <v>776</v>
      </c>
      <c r="L7" s="414"/>
      <c r="M7" s="55"/>
      <c r="N7" s="317" t="s">
        <v>1398</v>
      </c>
      <c r="O7" s="318"/>
      <c r="P7" s="322"/>
      <c r="Q7" s="322"/>
      <c r="R7" s="240" t="s">
        <v>1339</v>
      </c>
      <c r="S7" s="163"/>
      <c r="T7" s="163"/>
      <c r="U7" s="242"/>
      <c r="V7" s="366"/>
      <c r="W7" s="368"/>
      <c r="X7" s="416" t="s">
        <v>1370</v>
      </c>
      <c r="Y7" s="417"/>
      <c r="Z7" s="417"/>
      <c r="AA7" s="418"/>
      <c r="AB7" s="328" t="s">
        <v>1244</v>
      </c>
      <c r="AC7" s="329"/>
      <c r="AD7" s="324" t="s">
        <v>1075</v>
      </c>
      <c r="AE7" s="319"/>
      <c r="AF7" s="233"/>
      <c r="AG7" s="163"/>
      <c r="AH7" s="55"/>
      <c r="AI7" s="55"/>
      <c r="AJ7" s="55"/>
      <c r="AK7" s="55"/>
      <c r="AL7" s="55"/>
      <c r="AM7" s="88"/>
      <c r="AR7" s="88"/>
    </row>
    <row r="8" spans="1:50" x14ac:dyDescent="0.3">
      <c r="A8" s="108" t="s">
        <v>783</v>
      </c>
      <c r="B8" s="112"/>
      <c r="C8" s="101"/>
      <c r="D8" s="101"/>
      <c r="E8" s="101"/>
      <c r="F8" s="113"/>
      <c r="G8" s="411" t="s">
        <v>770</v>
      </c>
      <c r="H8" s="411"/>
      <c r="I8" s="411"/>
      <c r="J8" s="411"/>
      <c r="K8" s="411" t="s">
        <v>777</v>
      </c>
      <c r="L8" s="415"/>
      <c r="N8" s="214"/>
      <c r="O8" s="318"/>
      <c r="P8" s="322"/>
      <c r="Q8" s="322"/>
      <c r="R8" s="240" t="s">
        <v>1340</v>
      </c>
      <c r="S8" s="163"/>
      <c r="T8" s="163"/>
      <c r="U8" s="242"/>
      <c r="V8" s="366"/>
      <c r="W8" s="368"/>
      <c r="X8" s="247"/>
      <c r="Y8" s="241"/>
      <c r="Z8" s="233"/>
      <c r="AA8" s="362"/>
      <c r="AB8" s="328" t="s">
        <v>1077</v>
      </c>
      <c r="AC8" s="329"/>
      <c r="AD8" s="324" t="s">
        <v>1078</v>
      </c>
      <c r="AE8" s="319"/>
      <c r="AF8" s="233"/>
      <c r="AG8" s="163"/>
      <c r="AH8" s="140"/>
      <c r="AI8" s="141"/>
      <c r="AJ8" s="141"/>
      <c r="AK8" s="142"/>
      <c r="AL8" s="55"/>
      <c r="AN8" t="s">
        <v>1215</v>
      </c>
    </row>
    <row r="9" spans="1:50" x14ac:dyDescent="0.3">
      <c r="A9" s="406" t="s">
        <v>784</v>
      </c>
      <c r="B9" s="71"/>
      <c r="C9" s="102"/>
      <c r="D9" s="102"/>
      <c r="E9" s="102"/>
      <c r="F9" s="114"/>
      <c r="G9" s="412" t="s">
        <v>775</v>
      </c>
      <c r="H9" s="412"/>
      <c r="I9" s="412"/>
      <c r="J9" s="412"/>
      <c r="K9" s="412"/>
      <c r="L9" s="413"/>
      <c r="N9" s="214"/>
      <c r="O9" s="318"/>
      <c r="P9" s="322"/>
      <c r="Q9" s="322"/>
      <c r="R9" s="233"/>
      <c r="S9" s="163"/>
      <c r="T9" s="163"/>
      <c r="U9" s="242"/>
      <c r="V9" s="366"/>
      <c r="W9" s="368"/>
      <c r="X9" s="247"/>
      <c r="Y9" s="241"/>
      <c r="Z9" s="233"/>
      <c r="AA9" s="362"/>
      <c r="AB9" s="330" t="s">
        <v>1047</v>
      </c>
      <c r="AC9" s="326"/>
      <c r="AD9" s="322"/>
      <c r="AE9" s="319"/>
      <c r="AF9" s="233"/>
      <c r="AG9" s="163"/>
      <c r="AH9" s="140"/>
      <c r="AI9" s="141"/>
      <c r="AJ9" s="141"/>
      <c r="AK9" s="142"/>
      <c r="AL9" s="55"/>
      <c r="AR9" s="94"/>
      <c r="AX9" s="89"/>
    </row>
    <row r="10" spans="1:50" x14ac:dyDescent="0.3">
      <c r="A10" s="407"/>
      <c r="B10" s="71"/>
      <c r="C10" s="102"/>
      <c r="D10" s="102"/>
      <c r="E10" s="102"/>
      <c r="F10" s="114"/>
      <c r="G10" s="409" t="s">
        <v>787</v>
      </c>
      <c r="H10" s="409"/>
      <c r="I10" s="409"/>
      <c r="J10" s="409"/>
      <c r="K10" s="409"/>
      <c r="L10" s="410"/>
      <c r="N10" s="214"/>
      <c r="O10" s="318"/>
      <c r="P10" s="322"/>
      <c r="Q10" s="322"/>
      <c r="R10" s="240"/>
      <c r="S10" s="163"/>
      <c r="T10" s="163"/>
      <c r="U10" s="242"/>
      <c r="V10" s="366"/>
      <c r="W10" s="368"/>
      <c r="X10" s="247"/>
      <c r="Y10" s="241"/>
      <c r="Z10" s="233"/>
      <c r="AA10" s="362"/>
      <c r="AB10" s="330"/>
      <c r="AC10" s="326"/>
      <c r="AD10" s="323" t="s">
        <v>1086</v>
      </c>
      <c r="AE10" s="319"/>
      <c r="AF10" s="233"/>
      <c r="AG10" s="163"/>
      <c r="AH10" s="140"/>
      <c r="AI10" s="141"/>
      <c r="AJ10" s="141"/>
      <c r="AK10" s="142"/>
      <c r="AL10" s="55"/>
      <c r="AN10" t="s">
        <v>1216</v>
      </c>
      <c r="AR10" s="4"/>
      <c r="AW10" s="89"/>
      <c r="AX10" s="89"/>
    </row>
    <row r="11" spans="1:50" x14ac:dyDescent="0.3">
      <c r="A11" s="407"/>
      <c r="B11" s="71"/>
      <c r="C11" s="102"/>
      <c r="D11" s="102"/>
      <c r="E11" s="102"/>
      <c r="F11" s="114"/>
      <c r="G11" s="409" t="s">
        <v>778</v>
      </c>
      <c r="H11" s="409"/>
      <c r="I11" s="409"/>
      <c r="J11" s="409"/>
      <c r="K11" s="409"/>
      <c r="L11" s="410"/>
      <c r="N11" s="214"/>
      <c r="O11" s="318"/>
      <c r="P11" s="322"/>
      <c r="Q11" s="322"/>
      <c r="R11" s="240"/>
      <c r="S11" s="163"/>
      <c r="T11" s="163"/>
      <c r="U11" s="242"/>
      <c r="V11" s="366"/>
      <c r="W11" s="368"/>
      <c r="X11" s="247"/>
      <c r="Y11" s="241"/>
      <c r="Z11" s="233"/>
      <c r="AA11" s="362"/>
      <c r="AB11" s="325" t="s">
        <v>1245</v>
      </c>
      <c r="AC11" s="326"/>
      <c r="AD11" s="323" t="s">
        <v>1088</v>
      </c>
      <c r="AE11" s="319"/>
      <c r="AF11" s="233"/>
      <c r="AG11" s="163"/>
      <c r="AH11" s="140"/>
      <c r="AI11" s="141"/>
      <c r="AJ11" s="141"/>
      <c r="AK11" s="142"/>
      <c r="AL11" s="55"/>
      <c r="AR11" s="4"/>
    </row>
    <row r="12" spans="1:50" x14ac:dyDescent="0.3">
      <c r="A12" s="407"/>
      <c r="B12" s="71"/>
      <c r="C12" s="102"/>
      <c r="D12" s="102"/>
      <c r="E12" s="102"/>
      <c r="F12" s="114"/>
      <c r="G12" s="409" t="s">
        <v>789</v>
      </c>
      <c r="H12" s="409"/>
      <c r="I12" s="409"/>
      <c r="J12" s="409"/>
      <c r="K12" s="409"/>
      <c r="L12" s="410"/>
      <c r="N12" s="214"/>
      <c r="O12" s="318"/>
      <c r="P12" s="322"/>
      <c r="Q12" s="322"/>
      <c r="R12" s="233"/>
      <c r="S12" s="163"/>
      <c r="T12" s="163"/>
      <c r="U12" s="242"/>
      <c r="V12" s="366"/>
      <c r="W12" s="368"/>
      <c r="X12" s="247"/>
      <c r="Y12" s="241"/>
      <c r="Z12" s="233"/>
      <c r="AA12" s="362"/>
      <c r="AB12" s="325" t="s">
        <v>1246</v>
      </c>
      <c r="AC12" s="326"/>
      <c r="AD12" s="323" t="s">
        <v>1087</v>
      </c>
      <c r="AE12" s="319"/>
      <c r="AF12" s="233"/>
      <c r="AG12" s="163"/>
      <c r="AH12" s="140"/>
      <c r="AI12" s="141"/>
      <c r="AJ12" s="141"/>
      <c r="AK12" s="142"/>
      <c r="AL12" s="55"/>
      <c r="AN12" t="s">
        <v>1217</v>
      </c>
      <c r="AR12" s="89"/>
    </row>
    <row r="13" spans="1:50" x14ac:dyDescent="0.3">
      <c r="A13" s="407"/>
      <c r="B13" s="71"/>
      <c r="C13" s="102"/>
      <c r="D13" s="102"/>
      <c r="E13" s="102"/>
      <c r="F13" s="114"/>
      <c r="G13" s="419" t="s">
        <v>347</v>
      </c>
      <c r="H13" s="420"/>
      <c r="I13" s="420"/>
      <c r="J13" s="420"/>
      <c r="K13" s="420"/>
      <c r="L13" s="421"/>
      <c r="N13" s="214"/>
      <c r="O13" s="318"/>
      <c r="P13" s="322"/>
      <c r="Q13" s="322"/>
      <c r="R13" s="233"/>
      <c r="S13" s="163"/>
      <c r="T13" s="163"/>
      <c r="U13" s="242"/>
      <c r="V13" s="366"/>
      <c r="W13" s="368"/>
      <c r="X13" s="247"/>
      <c r="Y13" s="241"/>
      <c r="Z13" s="233"/>
      <c r="AA13" s="362"/>
      <c r="AB13" s="330" t="s">
        <v>1091</v>
      </c>
      <c r="AC13" s="326"/>
      <c r="AD13" s="323" t="s">
        <v>1089</v>
      </c>
      <c r="AE13" s="319"/>
      <c r="AF13" s="233"/>
      <c r="AG13" s="163"/>
      <c r="AH13" s="140"/>
      <c r="AI13" s="141"/>
      <c r="AJ13" s="141"/>
      <c r="AK13" s="142"/>
      <c r="AL13" s="55"/>
      <c r="AN13" t="s">
        <v>1220</v>
      </c>
      <c r="AR13" s="1"/>
    </row>
    <row r="14" spans="1:50" x14ac:dyDescent="0.3">
      <c r="A14" s="408"/>
      <c r="B14" s="75"/>
      <c r="C14" s="76"/>
      <c r="D14" s="76"/>
      <c r="E14" s="76"/>
      <c r="F14" s="115"/>
      <c r="G14" s="422" t="s">
        <v>779</v>
      </c>
      <c r="H14" s="422"/>
      <c r="I14" s="422"/>
      <c r="J14" s="422"/>
      <c r="K14" s="422"/>
      <c r="L14" s="423"/>
      <c r="N14" s="214"/>
      <c r="O14" s="318"/>
      <c r="P14" s="322"/>
      <c r="Q14" s="322"/>
      <c r="R14" s="233"/>
      <c r="S14" s="163"/>
      <c r="T14" s="163"/>
      <c r="U14" s="242"/>
      <c r="V14" s="366"/>
      <c r="W14" s="368"/>
      <c r="X14" s="247"/>
      <c r="Y14" s="241"/>
      <c r="Z14" s="233"/>
      <c r="AA14" s="362"/>
      <c r="AB14" s="330" t="s">
        <v>1092</v>
      </c>
      <c r="AC14" s="326"/>
      <c r="AD14" s="319"/>
      <c r="AE14" s="319"/>
      <c r="AF14" s="233"/>
      <c r="AG14" s="163"/>
      <c r="AH14" s="140"/>
      <c r="AI14" s="141"/>
      <c r="AJ14" s="141"/>
      <c r="AK14" s="142"/>
      <c r="AL14" s="55"/>
      <c r="AN14" t="s">
        <v>1218</v>
      </c>
    </row>
    <row r="15" spans="1:50" x14ac:dyDescent="0.3">
      <c r="A15" s="105" t="s">
        <v>785</v>
      </c>
      <c r="B15" s="76"/>
      <c r="C15" s="76"/>
      <c r="D15" s="76"/>
      <c r="E15" s="76"/>
      <c r="F15" s="76"/>
      <c r="G15" s="76"/>
      <c r="H15" s="76"/>
      <c r="I15" s="76"/>
      <c r="J15" s="76"/>
      <c r="K15" s="424" t="s">
        <v>786</v>
      </c>
      <c r="L15" s="425"/>
      <c r="N15" s="214"/>
      <c r="O15" s="318"/>
      <c r="P15" s="322"/>
      <c r="Q15" s="322"/>
      <c r="R15" s="233"/>
      <c r="S15" s="163"/>
      <c r="T15" s="163"/>
      <c r="U15" s="242"/>
      <c r="V15" s="366"/>
      <c r="W15" s="368"/>
      <c r="X15" s="247"/>
      <c r="Y15" s="241"/>
      <c r="Z15" s="233"/>
      <c r="AA15" s="241"/>
      <c r="AB15" s="330" t="s">
        <v>1090</v>
      </c>
      <c r="AC15" s="326"/>
      <c r="AD15" s="319"/>
      <c r="AE15" s="319"/>
      <c r="AF15" s="233"/>
      <c r="AG15" s="163"/>
      <c r="AH15" s="140"/>
      <c r="AI15" s="141"/>
      <c r="AJ15" s="141"/>
      <c r="AK15" s="142"/>
      <c r="AL15" s="55"/>
    </row>
    <row r="16" spans="1:50" x14ac:dyDescent="0.3">
      <c r="N16" s="214"/>
      <c r="O16" s="215" t="s">
        <v>1100</v>
      </c>
      <c r="P16" s="335"/>
      <c r="Q16" s="321" t="s">
        <v>1269</v>
      </c>
      <c r="R16" s="233"/>
      <c r="S16" s="175" t="s">
        <v>1099</v>
      </c>
      <c r="T16" s="163"/>
      <c r="U16" s="234" t="s">
        <v>1099</v>
      </c>
      <c r="V16" s="366"/>
      <c r="W16" s="369" t="s">
        <v>1331</v>
      </c>
      <c r="X16" s="247"/>
      <c r="Y16" s="234" t="s">
        <v>1101</v>
      </c>
      <c r="Z16" s="233"/>
      <c r="AA16" s="234" t="s">
        <v>1101</v>
      </c>
      <c r="AB16" s="319"/>
      <c r="AC16" s="331" t="s">
        <v>1267</v>
      </c>
      <c r="AD16" s="319"/>
      <c r="AE16" s="321" t="s">
        <v>1268</v>
      </c>
      <c r="AF16" s="233"/>
      <c r="AG16" s="234" t="s">
        <v>1260</v>
      </c>
      <c r="AH16" s="40" t="s">
        <v>702</v>
      </c>
      <c r="AJ16" s="40" t="s">
        <v>701</v>
      </c>
      <c r="AK16" s="40" t="s">
        <v>701</v>
      </c>
      <c r="AN16" t="s">
        <v>1219</v>
      </c>
    </row>
    <row r="17" spans="1:44" x14ac:dyDescent="0.3">
      <c r="B17" s="1" t="s">
        <v>1013</v>
      </c>
      <c r="N17" s="216"/>
      <c r="O17" s="217" t="s">
        <v>1255</v>
      </c>
      <c r="P17" s="2"/>
      <c r="Q17" s="2" t="s">
        <v>996</v>
      </c>
      <c r="R17" s="216"/>
      <c r="S17" s="132" t="s">
        <v>1256</v>
      </c>
      <c r="T17" s="132" t="s">
        <v>978</v>
      </c>
      <c r="U17" s="217" t="s">
        <v>995</v>
      </c>
      <c r="V17" s="370"/>
      <c r="W17" s="217" t="s">
        <v>1334</v>
      </c>
      <c r="X17" s="132"/>
      <c r="Y17" s="217" t="s">
        <v>1098</v>
      </c>
      <c r="Z17" s="216"/>
      <c r="AA17" s="217" t="s">
        <v>1208</v>
      </c>
      <c r="AB17" s="132"/>
      <c r="AC17" s="134" t="s">
        <v>1209</v>
      </c>
      <c r="AD17" s="132"/>
      <c r="AE17" s="132" t="s">
        <v>1211</v>
      </c>
      <c r="AF17" s="216"/>
      <c r="AG17" s="132" t="s">
        <v>1374</v>
      </c>
      <c r="AH17" s="133" t="s">
        <v>793</v>
      </c>
      <c r="AI17" s="132"/>
      <c r="AJ17" s="132" t="s">
        <v>706</v>
      </c>
      <c r="AK17" s="134" t="s">
        <v>794</v>
      </c>
      <c r="AR17" s="1"/>
    </row>
    <row r="18" spans="1:44" s="89" customFormat="1" x14ac:dyDescent="0.3">
      <c r="A18"/>
      <c r="B18"/>
      <c r="C18"/>
      <c r="D18"/>
      <c r="E18"/>
      <c r="F18"/>
      <c r="G18"/>
      <c r="H18"/>
      <c r="I18"/>
      <c r="J18"/>
      <c r="K18"/>
      <c r="L18"/>
      <c r="M18" s="55"/>
      <c r="N18" s="218"/>
      <c r="O18" s="219"/>
      <c r="P18" s="88"/>
      <c r="Q18" s="88"/>
      <c r="R18" s="218"/>
      <c r="S18" s="304"/>
      <c r="T18" s="304"/>
      <c r="U18" s="219"/>
      <c r="V18" s="349"/>
      <c r="W18" s="219"/>
      <c r="X18" s="304"/>
      <c r="Y18" s="219"/>
      <c r="Z18" s="218"/>
      <c r="AA18" s="238"/>
      <c r="AB18" s="304"/>
      <c r="AC18" s="209"/>
      <c r="AD18" s="304"/>
      <c r="AE18" s="304"/>
      <c r="AF18" s="218"/>
      <c r="AG18" s="304"/>
      <c r="AH18" s="208"/>
      <c r="AI18" s="206"/>
      <c r="AJ18" s="206"/>
      <c r="AK18" s="209"/>
      <c r="AN18" s="89" t="s">
        <v>1221</v>
      </c>
      <c r="AR18" s="88"/>
    </row>
    <row r="19" spans="1:44" s="89" customFormat="1" x14ac:dyDescent="0.3">
      <c r="A19"/>
      <c r="B19"/>
      <c r="C19"/>
      <c r="D19"/>
      <c r="E19"/>
      <c r="F19"/>
      <c r="G19"/>
      <c r="H19"/>
      <c r="I19"/>
      <c r="J19"/>
      <c r="K19"/>
      <c r="L19"/>
      <c r="M19" s="55"/>
      <c r="N19" s="218"/>
      <c r="O19" s="219"/>
      <c r="P19" s="88"/>
      <c r="Q19" s="88"/>
      <c r="R19" s="218"/>
      <c r="S19" s="304"/>
      <c r="T19" s="304"/>
      <c r="U19" s="219"/>
      <c r="V19" s="349"/>
      <c r="W19" s="219"/>
      <c r="X19" s="304"/>
      <c r="Y19" s="219"/>
      <c r="Z19" s="218"/>
      <c r="AA19" s="238"/>
      <c r="AB19" s="304"/>
      <c r="AC19" s="209"/>
      <c r="AD19" s="304"/>
      <c r="AE19" s="304"/>
      <c r="AF19" s="218"/>
      <c r="AG19" s="304"/>
      <c r="AH19" s="208"/>
      <c r="AI19" s="206"/>
      <c r="AJ19" s="206"/>
      <c r="AK19" s="209"/>
      <c r="AR19" s="88"/>
    </row>
    <row r="20" spans="1:44" s="89" customFormat="1" x14ac:dyDescent="0.3">
      <c r="A20"/>
      <c r="B20"/>
      <c r="C20" t="s">
        <v>1001</v>
      </c>
      <c r="D20" t="s">
        <v>997</v>
      </c>
      <c r="E20"/>
      <c r="G20"/>
      <c r="H20"/>
      <c r="I20"/>
      <c r="J20"/>
      <c r="K20"/>
      <c r="L20"/>
      <c r="M20" s="55"/>
      <c r="N20" s="218"/>
      <c r="O20" s="219"/>
      <c r="P20" s="88"/>
      <c r="Q20" s="88"/>
      <c r="R20" s="218"/>
      <c r="S20" s="304"/>
      <c r="T20" s="304"/>
      <c r="U20" s="219"/>
      <c r="V20" s="349"/>
      <c r="W20" s="219"/>
      <c r="X20" s="304"/>
      <c r="Y20" s="219"/>
      <c r="Z20" s="218"/>
      <c r="AA20" s="238"/>
      <c r="AB20" s="304"/>
      <c r="AC20" s="209"/>
      <c r="AD20" s="304"/>
      <c r="AE20" s="304"/>
      <c r="AF20" s="218"/>
      <c r="AG20" s="304"/>
      <c r="AH20" s="208"/>
      <c r="AI20" s="206"/>
      <c r="AJ20" s="206"/>
      <c r="AK20" s="209"/>
      <c r="AR20" s="88"/>
    </row>
    <row r="21" spans="1:44" s="89" customFormat="1" x14ac:dyDescent="0.3">
      <c r="A21" t="s">
        <v>892</v>
      </c>
      <c r="B21" s="57" t="s">
        <v>956</v>
      </c>
      <c r="C21" s="57" t="s">
        <v>985</v>
      </c>
      <c r="D21"/>
      <c r="E21"/>
      <c r="G21"/>
      <c r="H21"/>
      <c r="I21"/>
      <c r="J21"/>
      <c r="K21"/>
      <c r="L21"/>
      <c r="M21" s="55"/>
      <c r="N21" s="218"/>
      <c r="O21" s="219"/>
      <c r="P21" s="88"/>
      <c r="Q21" s="88"/>
      <c r="R21" s="218"/>
      <c r="S21" s="304"/>
      <c r="T21" s="304"/>
      <c r="U21" s="219"/>
      <c r="V21" s="349"/>
      <c r="W21" s="219"/>
      <c r="X21" s="304"/>
      <c r="Y21" s="219"/>
      <c r="Z21" s="218"/>
      <c r="AA21" s="238"/>
      <c r="AB21" s="304"/>
      <c r="AC21" s="209"/>
      <c r="AD21" s="304"/>
      <c r="AE21" s="304"/>
      <c r="AF21" s="218"/>
      <c r="AG21" s="304"/>
      <c r="AH21" s="208"/>
      <c r="AI21" s="206"/>
      <c r="AJ21" s="206"/>
      <c r="AK21" s="209"/>
      <c r="AR21" s="88"/>
    </row>
    <row r="22" spans="1:44" s="89" customFormat="1" x14ac:dyDescent="0.3">
      <c r="B22" s="212" t="s">
        <v>984</v>
      </c>
      <c r="C22" s="212" t="s">
        <v>1003</v>
      </c>
      <c r="D22" t="s">
        <v>998</v>
      </c>
      <c r="G22"/>
      <c r="H22"/>
      <c r="I22"/>
      <c r="J22"/>
      <c r="K22"/>
      <c r="L22"/>
      <c r="M22" s="55"/>
      <c r="N22" s="218"/>
      <c r="O22" s="219"/>
      <c r="P22" s="88"/>
      <c r="Q22" s="88"/>
      <c r="R22" s="218"/>
      <c r="S22" s="304"/>
      <c r="T22" s="304"/>
      <c r="U22" s="219"/>
      <c r="V22" s="349"/>
      <c r="W22" s="219"/>
      <c r="X22" s="304"/>
      <c r="Y22" s="219"/>
      <c r="Z22" s="218"/>
      <c r="AA22" s="238"/>
      <c r="AB22" s="304"/>
      <c r="AC22" s="209"/>
      <c r="AD22" s="304"/>
      <c r="AE22" s="304"/>
      <c r="AF22" s="218"/>
      <c r="AG22" s="304"/>
      <c r="AH22" s="208"/>
      <c r="AI22" s="206"/>
      <c r="AJ22" s="206"/>
      <c r="AK22" s="209"/>
      <c r="AR22" s="88"/>
    </row>
    <row r="23" spans="1:44" s="89" customFormat="1" x14ac:dyDescent="0.3">
      <c r="A23"/>
      <c r="B23" s="213" t="s">
        <v>983</v>
      </c>
      <c r="C23" s="213" t="s">
        <v>701</v>
      </c>
      <c r="D23"/>
      <c r="E23"/>
      <c r="G23"/>
      <c r="H23"/>
      <c r="I23"/>
      <c r="J23"/>
      <c r="K23"/>
      <c r="L23"/>
      <c r="M23" s="55"/>
      <c r="N23" s="218"/>
      <c r="O23" s="219"/>
      <c r="P23" s="88"/>
      <c r="Q23" s="88"/>
      <c r="R23" s="218"/>
      <c r="S23" s="304"/>
      <c r="T23" s="304"/>
      <c r="U23" s="219"/>
      <c r="V23" s="349"/>
      <c r="W23" s="219"/>
      <c r="X23" s="304"/>
      <c r="Y23" s="219"/>
      <c r="Z23" s="218"/>
      <c r="AA23" s="238"/>
      <c r="AB23" s="304"/>
      <c r="AC23" s="209"/>
      <c r="AD23" s="304"/>
      <c r="AE23" s="304"/>
      <c r="AF23" s="218"/>
      <c r="AG23" s="304"/>
      <c r="AH23" s="208"/>
      <c r="AI23" s="206"/>
      <c r="AJ23" s="206"/>
      <c r="AK23" s="209"/>
      <c r="AR23" s="88"/>
    </row>
    <row r="24" spans="1:44" s="89" customFormat="1" x14ac:dyDescent="0.3">
      <c r="A24"/>
      <c r="B24" s="213" t="s">
        <v>939</v>
      </c>
      <c r="C24" s="213" t="s">
        <v>701</v>
      </c>
      <c r="D24"/>
      <c r="E24"/>
      <c r="G24"/>
      <c r="H24"/>
      <c r="I24"/>
      <c r="J24"/>
      <c r="K24"/>
      <c r="L24"/>
      <c r="M24" s="55"/>
      <c r="N24" s="218"/>
      <c r="O24" s="219"/>
      <c r="P24" s="88"/>
      <c r="Q24" s="88"/>
      <c r="R24" s="218"/>
      <c r="S24" s="304"/>
      <c r="T24" s="304"/>
      <c r="U24" s="219"/>
      <c r="V24" s="349"/>
      <c r="W24" s="219"/>
      <c r="X24" s="304"/>
      <c r="Y24" s="219"/>
      <c r="Z24" s="218"/>
      <c r="AA24" s="238"/>
      <c r="AB24" s="304"/>
      <c r="AC24" s="209"/>
      <c r="AD24" s="304"/>
      <c r="AE24" s="304"/>
      <c r="AF24" s="218"/>
      <c r="AG24" s="304"/>
      <c r="AH24" s="208"/>
      <c r="AI24" s="206"/>
      <c r="AJ24" s="206"/>
      <c r="AK24" s="209"/>
      <c r="AR24" s="88"/>
    </row>
    <row r="25" spans="1:44" s="89" customFormat="1" x14ac:dyDescent="0.3">
      <c r="B25" t="s">
        <v>999</v>
      </c>
      <c r="C25" t="s">
        <v>701</v>
      </c>
      <c r="D25" t="s">
        <v>1005</v>
      </c>
      <c r="E25"/>
      <c r="G25"/>
      <c r="H25"/>
      <c r="I25"/>
      <c r="J25"/>
      <c r="K25"/>
      <c r="L25"/>
      <c r="M25" s="55"/>
      <c r="N25" s="218"/>
      <c r="O25" s="219"/>
      <c r="P25" s="88"/>
      <c r="Q25" s="88"/>
      <c r="R25" s="218"/>
      <c r="S25" s="304"/>
      <c r="T25" s="304"/>
      <c r="U25" s="219"/>
      <c r="V25" s="349"/>
      <c r="W25" s="219"/>
      <c r="X25" s="304"/>
      <c r="Y25" s="219"/>
      <c r="Z25" s="218"/>
      <c r="AA25" s="238"/>
      <c r="AB25" s="304"/>
      <c r="AC25" s="209"/>
      <c r="AD25" s="304"/>
      <c r="AE25" s="304"/>
      <c r="AF25" s="218"/>
      <c r="AG25" s="304"/>
      <c r="AH25" s="208"/>
      <c r="AI25" s="206"/>
      <c r="AJ25" s="206"/>
      <c r="AK25" s="209"/>
      <c r="AR25" s="88"/>
    </row>
    <row r="26" spans="1:44" s="89" customFormat="1" x14ac:dyDescent="0.3">
      <c r="E26"/>
      <c r="G26"/>
      <c r="H26"/>
      <c r="I26"/>
      <c r="J26"/>
      <c r="K26"/>
      <c r="L26"/>
      <c r="M26" s="55"/>
      <c r="N26" s="218"/>
      <c r="O26" s="219"/>
      <c r="P26" s="88"/>
      <c r="Q26" s="88"/>
      <c r="R26" s="218"/>
      <c r="S26" s="304"/>
      <c r="T26" s="304"/>
      <c r="U26" s="219"/>
      <c r="V26" s="349"/>
      <c r="W26" s="219"/>
      <c r="X26" s="304"/>
      <c r="Y26" s="219"/>
      <c r="Z26" s="218"/>
      <c r="AA26" s="238"/>
      <c r="AB26" s="304"/>
      <c r="AC26" s="209"/>
      <c r="AD26" s="304"/>
      <c r="AE26" s="304"/>
      <c r="AF26" s="218"/>
      <c r="AG26" s="304"/>
      <c r="AH26" s="208"/>
      <c r="AI26" s="206"/>
      <c r="AJ26" s="206"/>
      <c r="AK26" s="209"/>
      <c r="AR26" s="88"/>
    </row>
    <row r="27" spans="1:44" s="89" customFormat="1" x14ac:dyDescent="0.3">
      <c r="A27" t="s">
        <v>891</v>
      </c>
      <c r="B27" t="s">
        <v>956</v>
      </c>
      <c r="C27" t="s">
        <v>985</v>
      </c>
      <c r="D27" t="s">
        <v>1000</v>
      </c>
      <c r="E27"/>
      <c r="G27"/>
      <c r="H27"/>
      <c r="I27"/>
      <c r="J27"/>
      <c r="K27"/>
      <c r="L27"/>
      <c r="M27" s="55"/>
      <c r="N27" s="218"/>
      <c r="O27" s="219"/>
      <c r="P27" s="88"/>
      <c r="Q27" s="88"/>
      <c r="R27" s="218"/>
      <c r="S27" s="304"/>
      <c r="T27" s="304"/>
      <c r="U27" s="219"/>
      <c r="V27" s="349"/>
      <c r="W27" s="219"/>
      <c r="X27" s="304"/>
      <c r="Y27" s="219"/>
      <c r="Z27" s="218"/>
      <c r="AA27" s="238"/>
      <c r="AB27" s="304"/>
      <c r="AC27" s="209"/>
      <c r="AD27" s="304"/>
      <c r="AE27" s="304"/>
      <c r="AF27" s="218"/>
      <c r="AG27" s="304"/>
      <c r="AH27" s="208"/>
      <c r="AI27" s="206"/>
      <c r="AJ27" s="206"/>
      <c r="AK27" s="209"/>
      <c r="AR27" s="88"/>
    </row>
    <row r="28" spans="1:44" s="89" customFormat="1" x14ac:dyDescent="0.3">
      <c r="A28"/>
      <c r="B28" s="89" t="s">
        <v>1002</v>
      </c>
      <c r="C28" t="s">
        <v>701</v>
      </c>
      <c r="D28" t="s">
        <v>1000</v>
      </c>
      <c r="E28"/>
      <c r="G28"/>
      <c r="H28"/>
      <c r="I28"/>
      <c r="J28"/>
      <c r="K28"/>
      <c r="L28"/>
      <c r="M28" s="55"/>
      <c r="N28" s="218"/>
      <c r="O28" s="219"/>
      <c r="P28" s="88"/>
      <c r="Q28" s="88"/>
      <c r="R28" s="218"/>
      <c r="S28" s="304"/>
      <c r="T28" s="304"/>
      <c r="U28" s="219"/>
      <c r="V28" s="349"/>
      <c r="W28" s="219"/>
      <c r="X28" s="304"/>
      <c r="Y28" s="219"/>
      <c r="Z28" s="218"/>
      <c r="AA28" s="238"/>
      <c r="AB28" s="304"/>
      <c r="AC28" s="209"/>
      <c r="AD28" s="304"/>
      <c r="AE28" s="304"/>
      <c r="AF28" s="218"/>
      <c r="AG28" s="304"/>
      <c r="AH28" s="208"/>
      <c r="AI28" s="206"/>
      <c r="AJ28" s="206"/>
      <c r="AK28" s="209"/>
      <c r="AR28" s="88"/>
    </row>
    <row r="29" spans="1:44" x14ac:dyDescent="0.3">
      <c r="B29" t="s">
        <v>957</v>
      </c>
      <c r="C29" t="s">
        <v>702</v>
      </c>
      <c r="O29" s="219"/>
      <c r="P29" s="88"/>
      <c r="Q29" s="88"/>
      <c r="R29" s="218"/>
    </row>
    <row r="30" spans="1:44" x14ac:dyDescent="0.3">
      <c r="A30" s="1"/>
      <c r="B30" t="s">
        <v>968</v>
      </c>
      <c r="C30" t="s">
        <v>702</v>
      </c>
      <c r="O30" s="220"/>
      <c r="P30" s="1"/>
      <c r="Q30" s="1"/>
      <c r="R30" s="222"/>
      <c r="S30" s="282"/>
      <c r="T30" s="282"/>
      <c r="U30" s="223"/>
      <c r="V30" s="371"/>
      <c r="W30" s="223"/>
      <c r="X30" s="285"/>
      <c r="Y30" s="352"/>
      <c r="Z30" s="236"/>
      <c r="AA30" s="372"/>
      <c r="AB30" s="282"/>
      <c r="AC30" s="122"/>
      <c r="AD30" s="285"/>
      <c r="AE30" s="121"/>
      <c r="AF30" s="236"/>
      <c r="AG30" s="121"/>
    </row>
    <row r="31" spans="1:44" x14ac:dyDescent="0.3">
      <c r="A31" s="1"/>
      <c r="B31" t="s">
        <v>969</v>
      </c>
      <c r="C31" t="s">
        <v>702</v>
      </c>
      <c r="O31" s="221"/>
      <c r="P31" s="20"/>
      <c r="Q31" s="20"/>
      <c r="R31" s="235"/>
      <c r="S31" s="282"/>
      <c r="T31" s="285"/>
      <c r="V31" s="371"/>
      <c r="X31" s="285"/>
      <c r="Z31" s="237"/>
      <c r="AB31" s="285"/>
      <c r="AD31" s="285"/>
      <c r="AF31" s="237"/>
      <c r="AH31" s="139"/>
      <c r="AK31" s="117"/>
      <c r="AR31" s="1"/>
    </row>
    <row r="32" spans="1:44" x14ac:dyDescent="0.3">
      <c r="B32" t="s">
        <v>970</v>
      </c>
      <c r="C32" t="s">
        <v>701</v>
      </c>
      <c r="D32" t="s">
        <v>1004</v>
      </c>
      <c r="N32" s="222"/>
      <c r="AD32" s="39"/>
      <c r="AF32" s="222"/>
      <c r="AH32" s="139"/>
      <c r="AK32" s="117"/>
    </row>
    <row r="33" spans="1:37" x14ac:dyDescent="0.3">
      <c r="N33" s="218"/>
      <c r="P33" s="88"/>
      <c r="R33" s="218"/>
      <c r="T33" s="39"/>
      <c r="U33" s="225"/>
      <c r="W33" s="225"/>
      <c r="Y33" s="238"/>
      <c r="AA33" s="238"/>
      <c r="AB33" s="11"/>
      <c r="AC33" s="119"/>
      <c r="AD33" s="39"/>
      <c r="AE33" s="29"/>
      <c r="AF33" s="222"/>
      <c r="AG33" s="29"/>
      <c r="AH33" s="118"/>
      <c r="AI33" s="29"/>
      <c r="AJ33" s="29"/>
      <c r="AK33" s="119"/>
    </row>
    <row r="34" spans="1:37" x14ac:dyDescent="0.3">
      <c r="A34" t="s">
        <v>958</v>
      </c>
      <c r="B34" t="s">
        <v>962</v>
      </c>
      <c r="D34" t="s">
        <v>977</v>
      </c>
      <c r="N34" s="35" t="s">
        <v>688</v>
      </c>
      <c r="O34" s="348"/>
      <c r="P34" s="35" t="s">
        <v>688</v>
      </c>
      <c r="Q34" s="340"/>
      <c r="R34" s="347" t="s">
        <v>688</v>
      </c>
      <c r="S34" s="282"/>
      <c r="T34" s="355" t="s">
        <v>688</v>
      </c>
      <c r="U34" s="348"/>
      <c r="V34" s="347" t="s">
        <v>688</v>
      </c>
      <c r="W34" s="223"/>
      <c r="X34" s="355" t="s">
        <v>688</v>
      </c>
      <c r="Y34" s="348"/>
      <c r="Z34" s="355" t="s">
        <v>688</v>
      </c>
      <c r="AA34" s="227" t="s">
        <v>1186</v>
      </c>
      <c r="AB34" s="355" t="s">
        <v>688</v>
      </c>
      <c r="AD34" s="39" t="s">
        <v>688</v>
      </c>
      <c r="AE34" s="287"/>
      <c r="AF34" s="39" t="s">
        <v>688</v>
      </c>
      <c r="AG34" s="29" t="s">
        <v>1271</v>
      </c>
    </row>
    <row r="35" spans="1:37" x14ac:dyDescent="0.3">
      <c r="B35" t="s">
        <v>706</v>
      </c>
      <c r="N35" s="343" t="s">
        <v>1195</v>
      </c>
      <c r="O35" s="348" t="s">
        <v>1059</v>
      </c>
      <c r="P35" s="343" t="s">
        <v>1195</v>
      </c>
      <c r="Q35" s="5" t="s">
        <v>1303</v>
      </c>
      <c r="R35" s="343" t="s">
        <v>1195</v>
      </c>
      <c r="S35" s="359" t="s">
        <v>1310</v>
      </c>
      <c r="T35" s="356" t="s">
        <v>1195</v>
      </c>
      <c r="U35" s="348" t="s">
        <v>1310</v>
      </c>
      <c r="V35" s="347" t="s">
        <v>1195</v>
      </c>
      <c r="W35" s="227" t="s">
        <v>1261</v>
      </c>
      <c r="X35" s="355" t="s">
        <v>1195</v>
      </c>
      <c r="Y35" s="227" t="s">
        <v>1231</v>
      </c>
      <c r="Z35" s="355" t="s">
        <v>1195</v>
      </c>
      <c r="AA35" s="227" t="s">
        <v>1347</v>
      </c>
      <c r="AB35" s="355" t="s">
        <v>1195</v>
      </c>
      <c r="AC35" s="377" t="s">
        <v>1357</v>
      </c>
      <c r="AD35" s="286"/>
      <c r="AE35" s="287"/>
      <c r="AF35" s="286"/>
      <c r="AG35" s="286"/>
    </row>
    <row r="36" spans="1:37" x14ac:dyDescent="0.3">
      <c r="N36" s="343" t="s">
        <v>1189</v>
      </c>
      <c r="O36" s="348" t="s">
        <v>1059</v>
      </c>
      <c r="P36" s="343" t="s">
        <v>1189</v>
      </c>
      <c r="Q36" s="5" t="s">
        <v>1249</v>
      </c>
      <c r="R36" s="222"/>
      <c r="S36" s="287" t="s">
        <v>1319</v>
      </c>
      <c r="T36" s="39"/>
      <c r="U36" s="227" t="s">
        <v>1368</v>
      </c>
      <c r="V36" s="347" t="s">
        <v>1189</v>
      </c>
      <c r="W36" s="227" t="s">
        <v>1383</v>
      </c>
      <c r="Y36" s="227" t="s">
        <v>1212</v>
      </c>
      <c r="Z36" s="39"/>
      <c r="AA36" s="227" t="s">
        <v>1348</v>
      </c>
      <c r="AB36" s="39"/>
      <c r="AC36" s="353"/>
      <c r="AD36" s="286"/>
      <c r="AE36" s="287" t="s">
        <v>1242</v>
      </c>
      <c r="AF36" s="39" t="s">
        <v>1195</v>
      </c>
      <c r="AG36" s="376"/>
    </row>
    <row r="37" spans="1:37" x14ac:dyDescent="0.3">
      <c r="B37" t="s">
        <v>963</v>
      </c>
      <c r="C37" t="s">
        <v>986</v>
      </c>
      <c r="D37" t="s">
        <v>965</v>
      </c>
      <c r="N37" s="343" t="s">
        <v>1190</v>
      </c>
      <c r="O37" s="227" t="s">
        <v>1059</v>
      </c>
      <c r="P37" s="343" t="s">
        <v>1190</v>
      </c>
      <c r="Q37" s="5" t="s">
        <v>1250</v>
      </c>
      <c r="R37" s="222"/>
      <c r="S37" s="287" t="s">
        <v>1320</v>
      </c>
      <c r="T37" s="39"/>
      <c r="U37" s="227" t="s">
        <v>1320</v>
      </c>
      <c r="V37" s="347" t="s">
        <v>1190</v>
      </c>
      <c r="W37" s="227" t="s">
        <v>1381</v>
      </c>
      <c r="X37" s="355" t="s">
        <v>1189</v>
      </c>
      <c r="Y37" s="287" t="s">
        <v>1262</v>
      </c>
      <c r="Z37" s="355" t="s">
        <v>1189</v>
      </c>
      <c r="AA37" s="238" t="s">
        <v>1059</v>
      </c>
      <c r="AB37" s="355" t="s">
        <v>1189</v>
      </c>
      <c r="AC37" s="312" t="s">
        <v>1210</v>
      </c>
      <c r="AD37" s="39"/>
      <c r="AE37" s="287"/>
      <c r="AF37" s="39"/>
      <c r="AG37" s="376"/>
    </row>
    <row r="38" spans="1:37" x14ac:dyDescent="0.3">
      <c r="D38" t="s">
        <v>966</v>
      </c>
      <c r="N38" s="343" t="s">
        <v>1192</v>
      </c>
      <c r="O38" s="227" t="s">
        <v>1059</v>
      </c>
      <c r="P38" s="343" t="s">
        <v>1192</v>
      </c>
      <c r="Q38" s="5" t="s">
        <v>1288</v>
      </c>
      <c r="R38" s="343" t="s">
        <v>1189</v>
      </c>
      <c r="S38" s="359" t="s">
        <v>1305</v>
      </c>
      <c r="T38" s="356" t="s">
        <v>1189</v>
      </c>
      <c r="U38" s="348" t="s">
        <v>1305</v>
      </c>
      <c r="V38" s="347" t="s">
        <v>1192</v>
      </c>
      <c r="W38" s="227" t="s">
        <v>1369</v>
      </c>
      <c r="X38" s="355" t="s">
        <v>1190</v>
      </c>
      <c r="Y38" s="227" t="s">
        <v>1201</v>
      </c>
      <c r="Z38" s="355" t="s">
        <v>1190</v>
      </c>
      <c r="AA38" s="227" t="s">
        <v>1201</v>
      </c>
      <c r="AB38" s="355" t="s">
        <v>1190</v>
      </c>
      <c r="AC38" s="353" t="s">
        <v>1229</v>
      </c>
      <c r="AD38" s="39" t="s">
        <v>1195</v>
      </c>
      <c r="AE38" s="354" t="s">
        <v>1213</v>
      </c>
      <c r="AF38" s="39" t="s">
        <v>1189</v>
      </c>
      <c r="AG38" s="283" t="s">
        <v>1372</v>
      </c>
    </row>
    <row r="39" spans="1:37" x14ac:dyDescent="0.3">
      <c r="N39" s="343" t="s">
        <v>1191</v>
      </c>
      <c r="O39" s="227" t="s">
        <v>1059</v>
      </c>
      <c r="P39" s="343" t="s">
        <v>1191</v>
      </c>
      <c r="Q39" s="5" t="s">
        <v>1059</v>
      </c>
      <c r="R39" s="343" t="s">
        <v>1190</v>
      </c>
      <c r="S39" s="287" t="s">
        <v>1309</v>
      </c>
      <c r="T39" s="356" t="s">
        <v>1190</v>
      </c>
      <c r="U39" s="227" t="s">
        <v>1309</v>
      </c>
      <c r="V39" s="347" t="s">
        <v>1191</v>
      </c>
      <c r="W39" s="238" t="s">
        <v>1193</v>
      </c>
      <c r="Y39" s="227" t="s">
        <v>1202</v>
      </c>
      <c r="Z39" s="39"/>
      <c r="AA39" s="227" t="s">
        <v>1202</v>
      </c>
      <c r="AB39" s="39"/>
      <c r="AC39" s="353" t="s">
        <v>1230</v>
      </c>
      <c r="AD39" s="39"/>
      <c r="AE39" s="354" t="s">
        <v>1214</v>
      </c>
      <c r="AF39" s="39" t="s">
        <v>1190</v>
      </c>
      <c r="AG39" s="353" t="s">
        <v>1229</v>
      </c>
    </row>
    <row r="40" spans="1:37" x14ac:dyDescent="0.3">
      <c r="N40" s="222"/>
      <c r="O40" s="227"/>
      <c r="R40" s="343" t="s">
        <v>1192</v>
      </c>
      <c r="S40" s="287" t="s">
        <v>1308</v>
      </c>
      <c r="T40" s="356" t="s">
        <v>1192</v>
      </c>
      <c r="U40" s="227" t="s">
        <v>1321</v>
      </c>
      <c r="W40" s="227"/>
      <c r="X40" s="355" t="s">
        <v>1192</v>
      </c>
      <c r="Y40" s="227" t="s">
        <v>1371</v>
      </c>
      <c r="Z40" s="355" t="s">
        <v>1192</v>
      </c>
      <c r="AA40" s="227" t="s">
        <v>1346</v>
      </c>
      <c r="AB40" s="355" t="s">
        <v>1192</v>
      </c>
      <c r="AC40" s="312" t="s">
        <v>1059</v>
      </c>
      <c r="AD40" s="39" t="s">
        <v>1189</v>
      </c>
      <c r="AE40" s="283" t="s">
        <v>1222</v>
      </c>
      <c r="AG40" s="353" t="s">
        <v>1230</v>
      </c>
    </row>
    <row r="41" spans="1:37" x14ac:dyDescent="0.3">
      <c r="N41" s="35"/>
      <c r="O41" s="227"/>
      <c r="P41" s="35"/>
      <c r="Q41" s="5"/>
      <c r="R41" s="343" t="s">
        <v>1191</v>
      </c>
      <c r="S41" s="283" t="s">
        <v>1193</v>
      </c>
      <c r="T41" s="356" t="s">
        <v>1191</v>
      </c>
      <c r="U41" s="238" t="s">
        <v>1193</v>
      </c>
      <c r="V41" s="349" t="s">
        <v>689</v>
      </c>
      <c r="W41" s="227"/>
      <c r="X41" s="355" t="s">
        <v>1191</v>
      </c>
      <c r="Y41" s="227" t="s">
        <v>1193</v>
      </c>
      <c r="Z41" s="355" t="s">
        <v>1191</v>
      </c>
      <c r="AA41" s="238" t="s">
        <v>1193</v>
      </c>
      <c r="AB41" s="355" t="s">
        <v>1191</v>
      </c>
      <c r="AC41" s="136" t="s">
        <v>1232</v>
      </c>
      <c r="AD41" s="39" t="s">
        <v>1190</v>
      </c>
      <c r="AE41" s="283" t="s">
        <v>1223</v>
      </c>
      <c r="AF41" s="39" t="s">
        <v>1192</v>
      </c>
      <c r="AG41" s="283" t="s">
        <v>1059</v>
      </c>
    </row>
    <row r="42" spans="1:37" x14ac:dyDescent="0.3">
      <c r="D42" t="s">
        <v>967</v>
      </c>
      <c r="N42" s="342" t="s">
        <v>689</v>
      </c>
      <c r="O42" s="227"/>
      <c r="P42" s="342" t="s">
        <v>689</v>
      </c>
      <c r="R42" s="343"/>
      <c r="S42" s="287"/>
      <c r="T42" s="356"/>
      <c r="U42" s="227"/>
      <c r="V42" s="347" t="s">
        <v>1195</v>
      </c>
      <c r="W42" s="227" t="s">
        <v>1382</v>
      </c>
      <c r="Y42" s="287"/>
      <c r="Z42" s="39"/>
      <c r="AB42" s="39"/>
      <c r="AC42" s="312"/>
      <c r="AD42" s="39" t="s">
        <v>1192</v>
      </c>
      <c r="AE42" s="283" t="s">
        <v>1059</v>
      </c>
      <c r="AF42" s="39" t="s">
        <v>1191</v>
      </c>
      <c r="AG42" s="283" t="s">
        <v>1273</v>
      </c>
    </row>
    <row r="43" spans="1:37" x14ac:dyDescent="0.3">
      <c r="D43" t="s">
        <v>972</v>
      </c>
      <c r="N43" s="343" t="s">
        <v>1195</v>
      </c>
      <c r="O43" s="227" t="s">
        <v>1367</v>
      </c>
      <c r="P43" s="343" t="s">
        <v>1195</v>
      </c>
      <c r="Q43" s="5" t="s">
        <v>1291</v>
      </c>
      <c r="R43" s="347"/>
      <c r="S43" s="287"/>
      <c r="T43" s="355"/>
      <c r="U43" s="227"/>
      <c r="V43" s="347" t="s">
        <v>1189</v>
      </c>
      <c r="W43" s="227"/>
      <c r="X43" s="305" t="s">
        <v>689</v>
      </c>
      <c r="Y43" s="227"/>
      <c r="Z43" s="305" t="s">
        <v>689</v>
      </c>
      <c r="AB43" s="305" t="s">
        <v>689</v>
      </c>
      <c r="AC43" s="353" t="s">
        <v>1224</v>
      </c>
      <c r="AD43" s="39" t="s">
        <v>1191</v>
      </c>
      <c r="AE43" s="124" t="s">
        <v>1233</v>
      </c>
      <c r="AG43" s="287"/>
    </row>
    <row r="44" spans="1:37" x14ac:dyDescent="0.3">
      <c r="N44" s="343" t="s">
        <v>1189</v>
      </c>
      <c r="P44" s="343" t="s">
        <v>1189</v>
      </c>
      <c r="R44" s="349" t="s">
        <v>689</v>
      </c>
      <c r="S44" s="287"/>
      <c r="T44" s="305" t="s">
        <v>689</v>
      </c>
      <c r="U44" s="227"/>
      <c r="V44" s="347" t="s">
        <v>1190</v>
      </c>
      <c r="W44" s="227"/>
      <c r="X44" s="355" t="s">
        <v>1195</v>
      </c>
      <c r="Y44" s="227" t="s">
        <v>1228</v>
      </c>
      <c r="Z44" s="355" t="s">
        <v>1195</v>
      </c>
      <c r="AA44" s="227" t="s">
        <v>1228</v>
      </c>
      <c r="AB44" s="355" t="s">
        <v>1195</v>
      </c>
      <c r="AC44" s="353"/>
      <c r="AD44" s="39"/>
      <c r="AE44" s="287"/>
      <c r="AG44" s="287"/>
    </row>
    <row r="45" spans="1:37" x14ac:dyDescent="0.3">
      <c r="B45" s="212" t="s">
        <v>1006</v>
      </c>
      <c r="C45" t="s">
        <v>986</v>
      </c>
      <c r="N45" s="343" t="s">
        <v>1190</v>
      </c>
      <c r="P45" s="343" t="s">
        <v>1190</v>
      </c>
      <c r="R45" s="343" t="s">
        <v>1195</v>
      </c>
      <c r="S45" s="287"/>
      <c r="T45" s="356" t="s">
        <v>1195</v>
      </c>
      <c r="U45" s="227"/>
      <c r="V45" s="347" t="s">
        <v>1192</v>
      </c>
      <c r="W45" s="227"/>
      <c r="X45" s="355"/>
      <c r="Y45" s="227" t="s">
        <v>1207</v>
      </c>
      <c r="Z45" s="355"/>
      <c r="AA45" s="227" t="s">
        <v>1227</v>
      </c>
      <c r="AB45" s="355"/>
      <c r="AC45" s="312"/>
      <c r="AD45" s="39" t="s">
        <v>689</v>
      </c>
      <c r="AE45" s="287" t="s">
        <v>1224</v>
      </c>
      <c r="AF45" s="39" t="s">
        <v>689</v>
      </c>
      <c r="AG45" s="287" t="s">
        <v>1224</v>
      </c>
    </row>
    <row r="46" spans="1:37" x14ac:dyDescent="0.3">
      <c r="B46" s="212"/>
      <c r="N46" s="343" t="s">
        <v>1192</v>
      </c>
      <c r="P46" s="343" t="s">
        <v>1192</v>
      </c>
      <c r="R46" s="343" t="s">
        <v>1189</v>
      </c>
      <c r="S46" s="287" t="s">
        <v>1311</v>
      </c>
      <c r="T46" s="356" t="s">
        <v>1189</v>
      </c>
      <c r="U46" s="227" t="s">
        <v>1311</v>
      </c>
      <c r="V46" s="347" t="s">
        <v>1191</v>
      </c>
      <c r="W46" s="227"/>
      <c r="X46" s="355" t="s">
        <v>1189</v>
      </c>
      <c r="Y46" s="227" t="s">
        <v>1225</v>
      </c>
      <c r="Z46" s="355" t="s">
        <v>1189</v>
      </c>
      <c r="AA46" s="227" t="s">
        <v>1194</v>
      </c>
      <c r="AB46" s="355" t="s">
        <v>1189</v>
      </c>
      <c r="AC46" s="312"/>
      <c r="AD46" s="39" t="s">
        <v>1195</v>
      </c>
      <c r="AE46" s="287"/>
      <c r="AF46" s="39" t="s">
        <v>1195</v>
      </c>
      <c r="AG46" s="283"/>
    </row>
    <row r="47" spans="1:37" x14ac:dyDescent="0.3">
      <c r="B47" s="212"/>
      <c r="N47" s="343" t="s">
        <v>1191</v>
      </c>
      <c r="P47" s="343" t="s">
        <v>1191</v>
      </c>
      <c r="R47" s="343" t="s">
        <v>1190</v>
      </c>
      <c r="S47" s="227" t="s">
        <v>1200</v>
      </c>
      <c r="T47" s="356" t="s">
        <v>1190</v>
      </c>
      <c r="U47" s="227" t="s">
        <v>1200</v>
      </c>
      <c r="W47" s="227"/>
      <c r="Y47" s="227" t="s">
        <v>1194</v>
      </c>
      <c r="Z47" s="355" t="s">
        <v>1190</v>
      </c>
      <c r="AA47" s="227" t="s">
        <v>1200</v>
      </c>
      <c r="AB47" s="39"/>
      <c r="AC47" s="353"/>
      <c r="AD47" s="39" t="s">
        <v>1189</v>
      </c>
      <c r="AE47" s="287"/>
      <c r="AF47" s="39" t="s">
        <v>1189</v>
      </c>
      <c r="AG47" s="287"/>
    </row>
    <row r="48" spans="1:37" x14ac:dyDescent="0.3">
      <c r="B48" s="212"/>
      <c r="R48" s="343" t="s">
        <v>1192</v>
      </c>
      <c r="S48" s="287" t="s">
        <v>1203</v>
      </c>
      <c r="T48" s="356" t="s">
        <v>1192</v>
      </c>
      <c r="U48" s="227" t="s">
        <v>1322</v>
      </c>
      <c r="V48" s="347" t="s">
        <v>829</v>
      </c>
      <c r="W48" s="227" t="s">
        <v>1392</v>
      </c>
      <c r="X48" s="355" t="s">
        <v>1190</v>
      </c>
      <c r="Y48" s="227" t="s">
        <v>1200</v>
      </c>
      <c r="Z48" s="355" t="s">
        <v>1192</v>
      </c>
      <c r="AA48" s="227" t="s">
        <v>1349</v>
      </c>
      <c r="AB48" s="355" t="s">
        <v>1190</v>
      </c>
      <c r="AC48" s="353"/>
      <c r="AD48" s="39" t="s">
        <v>1190</v>
      </c>
      <c r="AE48" s="283"/>
      <c r="AF48" s="39" t="s">
        <v>1190</v>
      </c>
      <c r="AG48" s="287"/>
    </row>
    <row r="49" spans="1:43" x14ac:dyDescent="0.3">
      <c r="B49" s="212"/>
      <c r="N49" s="35" t="s">
        <v>829</v>
      </c>
      <c r="O49" s="227"/>
      <c r="P49" s="35" t="s">
        <v>829</v>
      </c>
      <c r="R49" s="343" t="s">
        <v>1191</v>
      </c>
      <c r="S49" s="287"/>
      <c r="T49" s="356" t="s">
        <v>1191</v>
      </c>
      <c r="U49" s="227"/>
      <c r="X49" s="355" t="s">
        <v>1192</v>
      </c>
      <c r="Y49" s="227" t="s">
        <v>1365</v>
      </c>
      <c r="Z49" s="355" t="s">
        <v>1191</v>
      </c>
      <c r="AA49" s="227" t="s">
        <v>1350</v>
      </c>
      <c r="AB49" s="355" t="s">
        <v>1192</v>
      </c>
      <c r="AC49" s="353"/>
      <c r="AD49" s="39" t="s">
        <v>1192</v>
      </c>
      <c r="AE49" s="287"/>
      <c r="AF49" s="39" t="s">
        <v>1192</v>
      </c>
      <c r="AG49" s="287"/>
    </row>
    <row r="50" spans="1:43" x14ac:dyDescent="0.3">
      <c r="B50" t="s">
        <v>964</v>
      </c>
      <c r="N50" s="35"/>
      <c r="O50" s="238" t="s">
        <v>1294</v>
      </c>
      <c r="P50" s="35"/>
      <c r="Q50" s="94" t="s">
        <v>1278</v>
      </c>
      <c r="R50" s="222"/>
      <c r="S50" s="287"/>
      <c r="T50" s="39"/>
      <c r="U50" s="227"/>
      <c r="V50" s="347" t="s">
        <v>1226</v>
      </c>
      <c r="W50" s="238" t="s">
        <v>1393</v>
      </c>
      <c r="X50" s="355" t="s">
        <v>1191</v>
      </c>
      <c r="Y50" s="227" t="s">
        <v>1350</v>
      </c>
      <c r="AB50" s="355" t="s">
        <v>1191</v>
      </c>
      <c r="AC50" s="353"/>
      <c r="AD50" s="39" t="s">
        <v>1191</v>
      </c>
      <c r="AE50" s="287"/>
      <c r="AF50" s="39" t="s">
        <v>1191</v>
      </c>
      <c r="AG50" s="287"/>
    </row>
    <row r="51" spans="1:43" x14ac:dyDescent="0.3">
      <c r="N51" s="222"/>
      <c r="O51" s="238" t="s">
        <v>1295</v>
      </c>
      <c r="P51" s="35" t="s">
        <v>1280</v>
      </c>
      <c r="R51" s="347" t="s">
        <v>829</v>
      </c>
      <c r="S51" s="283" t="s">
        <v>976</v>
      </c>
      <c r="T51" s="355" t="s">
        <v>829</v>
      </c>
      <c r="U51" s="227" t="s">
        <v>1388</v>
      </c>
      <c r="X51" s="355"/>
      <c r="Z51" s="355"/>
      <c r="AB51" s="355"/>
      <c r="AC51" s="353"/>
      <c r="AD51" s="39"/>
      <c r="AE51" s="287"/>
      <c r="AG51" s="287"/>
    </row>
    <row r="52" spans="1:43" x14ac:dyDescent="0.3">
      <c r="N52" s="222"/>
      <c r="O52" s="227" t="s">
        <v>1304</v>
      </c>
      <c r="P52" s="344" t="s">
        <v>1281</v>
      </c>
      <c r="Q52" s="5" t="s">
        <v>1283</v>
      </c>
      <c r="R52" s="222" t="s">
        <v>1312</v>
      </c>
      <c r="S52" s="39" t="s">
        <v>991</v>
      </c>
      <c r="T52" s="39" t="s">
        <v>1312</v>
      </c>
      <c r="U52" s="220" t="s">
        <v>991</v>
      </c>
      <c r="V52" s="347" t="s">
        <v>1280</v>
      </c>
      <c r="W52" s="238"/>
      <c r="X52" s="355" t="s">
        <v>829</v>
      </c>
      <c r="Y52" s="227" t="s">
        <v>1342</v>
      </c>
      <c r="Z52" s="355" t="s">
        <v>829</v>
      </c>
      <c r="AA52" s="238" t="s">
        <v>1204</v>
      </c>
      <c r="AB52" s="355" t="s">
        <v>829</v>
      </c>
      <c r="AC52" s="312" t="s">
        <v>1204</v>
      </c>
      <c r="AD52" s="355" t="s">
        <v>829</v>
      </c>
      <c r="AE52" s="283" t="s">
        <v>1204</v>
      </c>
      <c r="AF52" s="355" t="s">
        <v>829</v>
      </c>
      <c r="AG52" s="28" t="s">
        <v>1276</v>
      </c>
    </row>
    <row r="53" spans="1:43" x14ac:dyDescent="0.3">
      <c r="B53" t="s">
        <v>971</v>
      </c>
      <c r="N53" s="222"/>
      <c r="O53" s="227"/>
      <c r="P53" s="344" t="s">
        <v>1282</v>
      </c>
      <c r="Q53" s="5" t="s">
        <v>1251</v>
      </c>
      <c r="R53" s="222" t="s">
        <v>1313</v>
      </c>
      <c r="S53" s="220" t="s">
        <v>1386</v>
      </c>
      <c r="T53" s="39" t="s">
        <v>1313</v>
      </c>
      <c r="U53" s="220" t="s">
        <v>1387</v>
      </c>
      <c r="V53" s="343" t="s">
        <v>1281</v>
      </c>
      <c r="W53" s="227" t="s">
        <v>1391</v>
      </c>
      <c r="X53" s="355" t="s">
        <v>1226</v>
      </c>
      <c r="Y53" s="219" t="s">
        <v>1396</v>
      </c>
      <c r="Z53" s="11" t="s">
        <v>1206</v>
      </c>
      <c r="AA53" s="238" t="s">
        <v>1187</v>
      </c>
      <c r="AB53" s="11"/>
      <c r="AC53" s="312"/>
      <c r="AD53" s="39"/>
      <c r="AE53" s="287"/>
      <c r="AG53" s="283" t="s">
        <v>1373</v>
      </c>
    </row>
    <row r="54" spans="1:43" x14ac:dyDescent="0.3">
      <c r="N54" s="222"/>
      <c r="O54" s="227"/>
      <c r="P54" s="342"/>
      <c r="R54" s="222" t="s">
        <v>1263</v>
      </c>
      <c r="S54" s="287" t="s">
        <v>1332</v>
      </c>
      <c r="T54" s="39" t="s">
        <v>1263</v>
      </c>
      <c r="U54" s="227" t="s">
        <v>1333</v>
      </c>
      <c r="V54" s="222"/>
      <c r="W54" s="238"/>
      <c r="X54" s="355" t="s">
        <v>1196</v>
      </c>
      <c r="Y54" s="238" t="s">
        <v>1343</v>
      </c>
      <c r="Z54" s="355" t="s">
        <v>1196</v>
      </c>
      <c r="AA54" s="238" t="s">
        <v>1351</v>
      </c>
      <c r="AB54" s="355" t="s">
        <v>1280</v>
      </c>
      <c r="AC54" s="353"/>
      <c r="AD54" s="355" t="s">
        <v>1280</v>
      </c>
      <c r="AE54" s="287"/>
      <c r="AF54" s="39"/>
    </row>
    <row r="55" spans="1:43" x14ac:dyDescent="0.3">
      <c r="N55" s="222"/>
      <c r="O55" s="227"/>
      <c r="P55" s="35"/>
      <c r="R55" s="222"/>
      <c r="S55" s="287"/>
      <c r="T55" s="39"/>
      <c r="U55" s="227"/>
      <c r="V55" s="343"/>
      <c r="W55" s="238"/>
      <c r="X55" s="355"/>
      <c r="Y55" s="238"/>
      <c r="Z55" s="355"/>
      <c r="AB55" s="356" t="s">
        <v>1281</v>
      </c>
      <c r="AC55" s="312" t="s">
        <v>1234</v>
      </c>
      <c r="AD55" s="356" t="s">
        <v>1281</v>
      </c>
      <c r="AE55" s="283" t="s">
        <v>1234</v>
      </c>
      <c r="AF55" s="355" t="s">
        <v>1280</v>
      </c>
      <c r="AG55" s="287"/>
    </row>
    <row r="56" spans="1:43" x14ac:dyDescent="0.3">
      <c r="A56" t="s">
        <v>959</v>
      </c>
      <c r="B56" t="s">
        <v>961</v>
      </c>
      <c r="C56" t="s">
        <v>702</v>
      </c>
      <c r="D56" t="s">
        <v>1007</v>
      </c>
      <c r="N56" s="35" t="s">
        <v>1280</v>
      </c>
      <c r="O56" s="227"/>
      <c r="P56" s="35" t="s">
        <v>1279</v>
      </c>
      <c r="R56" s="347" t="s">
        <v>1280</v>
      </c>
      <c r="S56" s="287"/>
      <c r="T56" s="355" t="s">
        <v>1280</v>
      </c>
      <c r="U56" s="227"/>
      <c r="V56" s="224"/>
      <c r="W56" s="238"/>
      <c r="X56" s="355" t="s">
        <v>1280</v>
      </c>
      <c r="Y56" s="227"/>
      <c r="Z56" s="355" t="s">
        <v>1280</v>
      </c>
      <c r="AA56" s="238"/>
      <c r="AB56" s="39"/>
      <c r="AC56" s="353"/>
      <c r="AD56" s="39"/>
      <c r="AE56" s="94"/>
      <c r="AF56" s="356" t="s">
        <v>1281</v>
      </c>
      <c r="AG56" s="379" t="s">
        <v>1361</v>
      </c>
    </row>
    <row r="57" spans="1:43" x14ac:dyDescent="0.3">
      <c r="N57" s="344" t="s">
        <v>1281</v>
      </c>
      <c r="O57" s="227" t="s">
        <v>1314</v>
      </c>
      <c r="P57" s="342"/>
      <c r="Q57" s="341" t="s">
        <v>1394</v>
      </c>
      <c r="R57" s="343" t="s">
        <v>1281</v>
      </c>
      <c r="S57" s="227" t="s">
        <v>1390</v>
      </c>
      <c r="T57" s="356" t="s">
        <v>1281</v>
      </c>
      <c r="U57" s="227" t="s">
        <v>1389</v>
      </c>
      <c r="V57" s="347" t="s">
        <v>1279</v>
      </c>
      <c r="W57" s="238"/>
      <c r="X57" s="356" t="s">
        <v>1281</v>
      </c>
      <c r="Y57" s="227" t="s">
        <v>1103</v>
      </c>
      <c r="Z57" s="356" t="s">
        <v>1281</v>
      </c>
      <c r="AA57" s="227" t="s">
        <v>1366</v>
      </c>
      <c r="AB57" s="356" t="s">
        <v>1282</v>
      </c>
      <c r="AC57" s="353" t="s">
        <v>1358</v>
      </c>
      <c r="AD57" s="356" t="s">
        <v>1282</v>
      </c>
      <c r="AE57" s="353" t="s">
        <v>1360</v>
      </c>
      <c r="AF57" s="39"/>
      <c r="AG57" s="287"/>
    </row>
    <row r="58" spans="1:43" x14ac:dyDescent="0.3">
      <c r="N58" s="222"/>
      <c r="O58" s="227" t="s">
        <v>1298</v>
      </c>
      <c r="P58" s="35" t="s">
        <v>1284</v>
      </c>
      <c r="Q58" s="1"/>
      <c r="R58" s="222"/>
      <c r="S58" s="287"/>
      <c r="T58" s="39"/>
      <c r="U58" s="227"/>
      <c r="V58" s="218"/>
      <c r="W58" s="238" t="s">
        <v>1323</v>
      </c>
      <c r="Y58" s="227"/>
      <c r="Z58" s="39"/>
      <c r="AB58" s="356"/>
      <c r="AC58" s="353" t="s">
        <v>1359</v>
      </c>
      <c r="AD58" s="356"/>
      <c r="AE58" s="283"/>
      <c r="AF58" s="356" t="s">
        <v>1282</v>
      </c>
      <c r="AG58" s="287"/>
    </row>
    <row r="59" spans="1:43" x14ac:dyDescent="0.3">
      <c r="N59" s="344" t="s">
        <v>1282</v>
      </c>
      <c r="O59" s="227" t="s">
        <v>1292</v>
      </c>
      <c r="P59" s="342"/>
      <c r="Q59" s="283" t="s">
        <v>1254</v>
      </c>
      <c r="R59" s="343" t="s">
        <v>1282</v>
      </c>
      <c r="S59" s="287" t="s">
        <v>1315</v>
      </c>
      <c r="T59" s="356" t="s">
        <v>1282</v>
      </c>
      <c r="U59" s="227" t="s">
        <v>1315</v>
      </c>
      <c r="V59" s="349"/>
      <c r="W59" s="227" t="s">
        <v>1318</v>
      </c>
      <c r="X59" s="356" t="s">
        <v>1282</v>
      </c>
      <c r="Y59" s="238"/>
      <c r="Z59" s="356" t="s">
        <v>1282</v>
      </c>
      <c r="AB59" s="355" t="s">
        <v>1279</v>
      </c>
      <c r="AC59" s="238"/>
      <c r="AD59" s="355" t="s">
        <v>1279</v>
      </c>
      <c r="AE59" s="283"/>
      <c r="AF59" s="356"/>
      <c r="AG59" s="287"/>
    </row>
    <row r="60" spans="1:43" x14ac:dyDescent="0.3">
      <c r="D60" t="s">
        <v>1009</v>
      </c>
      <c r="N60" s="35"/>
      <c r="O60" s="227"/>
      <c r="P60" s="35" t="s">
        <v>1285</v>
      </c>
      <c r="R60" s="347"/>
      <c r="S60" s="287"/>
      <c r="T60" s="124"/>
      <c r="U60" s="227"/>
      <c r="V60" s="347" t="s">
        <v>1284</v>
      </c>
      <c r="W60" s="238"/>
      <c r="X60" s="356"/>
      <c r="Y60" s="238"/>
      <c r="Z60" s="356"/>
      <c r="AA60" s="238"/>
      <c r="AB60" s="304"/>
      <c r="AC60" s="238" t="s">
        <v>1205</v>
      </c>
      <c r="AD60" s="304"/>
      <c r="AE60" s="238" t="s">
        <v>1205</v>
      </c>
      <c r="AF60" s="355" t="s">
        <v>1279</v>
      </c>
      <c r="AG60" s="28" t="s">
        <v>1274</v>
      </c>
    </row>
    <row r="61" spans="1:43" s="89" customFormat="1" x14ac:dyDescent="0.3">
      <c r="A61"/>
      <c r="D61" s="89" t="s">
        <v>1010</v>
      </c>
      <c r="E61"/>
      <c r="M61" s="55"/>
      <c r="N61" s="35" t="s">
        <v>1279</v>
      </c>
      <c r="O61" s="227"/>
      <c r="P61" s="344" t="s">
        <v>801</v>
      </c>
      <c r="Q61" t="s">
        <v>1286</v>
      </c>
      <c r="R61" s="347" t="s">
        <v>1279</v>
      </c>
      <c r="S61" s="287"/>
      <c r="T61" s="355" t="s">
        <v>1279</v>
      </c>
      <c r="U61" s="227"/>
      <c r="V61" s="222" t="s">
        <v>1326</v>
      </c>
      <c r="W61" s="238" t="s">
        <v>1327</v>
      </c>
      <c r="X61" s="355" t="s">
        <v>1279</v>
      </c>
      <c r="Y61" s="238"/>
      <c r="Z61" s="355" t="s">
        <v>1279</v>
      </c>
      <c r="AA61" s="238"/>
      <c r="AB61" s="305"/>
      <c r="AC61" s="238" t="s">
        <v>1352</v>
      </c>
      <c r="AD61" s="305"/>
      <c r="AE61" s="283"/>
      <c r="AF61" s="304"/>
      <c r="AG61" s="283" t="s">
        <v>1277</v>
      </c>
      <c r="AH61" s="118"/>
      <c r="AI61" s="29"/>
      <c r="AJ61" s="29"/>
      <c r="AK61" s="119"/>
      <c r="AP61"/>
      <c r="AQ61"/>
    </row>
    <row r="62" spans="1:43" s="89" customFormat="1" x14ac:dyDescent="0.3">
      <c r="A62"/>
      <c r="D62" s="89" t="s">
        <v>1011</v>
      </c>
      <c r="M62" s="55"/>
      <c r="N62" s="342"/>
      <c r="O62" s="227" t="s">
        <v>1293</v>
      </c>
      <c r="P62" s="344" t="s">
        <v>802</v>
      </c>
      <c r="Q62" t="s">
        <v>1287</v>
      </c>
      <c r="R62" s="218"/>
      <c r="S62" s="283" t="s">
        <v>1317</v>
      </c>
      <c r="T62" s="304"/>
      <c r="U62" s="238" t="s">
        <v>1323</v>
      </c>
      <c r="V62" s="349" t="s">
        <v>1328</v>
      </c>
      <c r="W62" s="227" t="s">
        <v>1329</v>
      </c>
      <c r="X62" s="304"/>
      <c r="Y62" s="238" t="s">
        <v>1345</v>
      </c>
      <c r="Z62" s="304"/>
      <c r="AA62" s="238" t="s">
        <v>1205</v>
      </c>
      <c r="AB62" s="355" t="s">
        <v>1284</v>
      </c>
      <c r="AC62" s="238"/>
      <c r="AD62" s="355" t="s">
        <v>1284</v>
      </c>
      <c r="AE62" s="283"/>
      <c r="AF62" s="305"/>
      <c r="AG62" s="283"/>
      <c r="AH62" s="118"/>
      <c r="AI62" s="29"/>
      <c r="AJ62" s="29"/>
      <c r="AK62" s="119"/>
      <c r="AP62"/>
      <c r="AQ62"/>
    </row>
    <row r="63" spans="1:43" s="89" customFormat="1" x14ac:dyDescent="0.3">
      <c r="D63" s="89" t="s">
        <v>1012</v>
      </c>
      <c r="M63" s="55"/>
      <c r="N63" s="35" t="s">
        <v>1284</v>
      </c>
      <c r="O63" s="227"/>
      <c r="P63" s="342" t="s">
        <v>1289</v>
      </c>
      <c r="Q63"/>
      <c r="R63" s="349"/>
      <c r="S63" s="287" t="s">
        <v>1318</v>
      </c>
      <c r="T63" s="305"/>
      <c r="U63" s="227" t="s">
        <v>1318</v>
      </c>
      <c r="V63" s="226"/>
      <c r="W63" s="238"/>
      <c r="X63" s="305"/>
      <c r="Y63" s="238" t="s">
        <v>1108</v>
      </c>
      <c r="Z63" s="305"/>
      <c r="AA63" s="238" t="s">
        <v>1352</v>
      </c>
      <c r="AB63" s="39"/>
      <c r="AC63" s="238" t="s">
        <v>1353</v>
      </c>
      <c r="AD63" s="39"/>
      <c r="AE63" s="238" t="s">
        <v>1353</v>
      </c>
      <c r="AF63" s="355" t="s">
        <v>1284</v>
      </c>
      <c r="AG63" s="380" t="s">
        <v>1275</v>
      </c>
      <c r="AH63" s="118"/>
      <c r="AI63" s="29"/>
      <c r="AJ63" s="29"/>
      <c r="AK63" s="119"/>
      <c r="AP63"/>
      <c r="AQ63"/>
    </row>
    <row r="64" spans="1:43" s="89" customFormat="1" x14ac:dyDescent="0.3">
      <c r="M64" s="55"/>
      <c r="N64" s="342"/>
      <c r="O64" s="227" t="s">
        <v>1299</v>
      </c>
      <c r="P64" s="345" t="s">
        <v>937</v>
      </c>
      <c r="Q64" t="s">
        <v>936</v>
      </c>
      <c r="R64" s="347" t="s">
        <v>1284</v>
      </c>
      <c r="S64" s="287"/>
      <c r="T64" s="355" t="s">
        <v>1284</v>
      </c>
      <c r="U64" s="227"/>
      <c r="V64" s="347" t="s">
        <v>1285</v>
      </c>
      <c r="W64" s="238"/>
      <c r="X64" s="355" t="s">
        <v>1284</v>
      </c>
      <c r="Y64" s="238"/>
      <c r="Z64" s="355" t="s">
        <v>1284</v>
      </c>
      <c r="AA64" s="238"/>
      <c r="AB64" s="305"/>
      <c r="AC64" s="238"/>
      <c r="AD64" s="305"/>
      <c r="AE64" s="283"/>
      <c r="AF64" s="39"/>
      <c r="AG64" s="283" t="s">
        <v>1277</v>
      </c>
      <c r="AH64" s="118"/>
      <c r="AI64" s="29"/>
      <c r="AJ64" s="29"/>
      <c r="AK64" s="119"/>
      <c r="AP64"/>
      <c r="AQ64"/>
    </row>
    <row r="65" spans="1:43" s="89" customFormat="1" x14ac:dyDescent="0.3">
      <c r="B65" t="s">
        <v>960</v>
      </c>
      <c r="C65" t="s">
        <v>701</v>
      </c>
      <c r="D65" t="s">
        <v>1008</v>
      </c>
      <c r="M65" s="55"/>
      <c r="N65" s="11"/>
      <c r="O65" s="15" t="s">
        <v>1300</v>
      </c>
      <c r="P65" s="346" t="s">
        <v>938</v>
      </c>
      <c r="Q65" t="s">
        <v>936</v>
      </c>
      <c r="R65" s="222"/>
      <c r="S65" s="287" t="s">
        <v>1376</v>
      </c>
      <c r="T65" s="39" t="s">
        <v>1326</v>
      </c>
      <c r="U65" s="238" t="s">
        <v>1327</v>
      </c>
      <c r="V65" s="343" t="s">
        <v>801</v>
      </c>
      <c r="W65" s="238"/>
      <c r="X65" s="39"/>
      <c r="Y65" s="238" t="s">
        <v>1197</v>
      </c>
      <c r="Z65" s="39"/>
      <c r="AA65" s="238" t="s">
        <v>1353</v>
      </c>
      <c r="AC65" s="238"/>
      <c r="AD65" s="88"/>
      <c r="AE65" s="283"/>
      <c r="AF65" s="305"/>
      <c r="AG65" s="283"/>
      <c r="AH65" s="118"/>
      <c r="AI65" s="29"/>
      <c r="AJ65" s="29"/>
      <c r="AK65" s="119"/>
      <c r="AP65"/>
      <c r="AQ65"/>
    </row>
    <row r="66" spans="1:43" s="89" customFormat="1" x14ac:dyDescent="0.3">
      <c r="A66"/>
      <c r="M66" s="55"/>
      <c r="P66" s="346" t="s">
        <v>994</v>
      </c>
      <c r="Q66" s="89" t="s">
        <v>936</v>
      </c>
      <c r="R66" s="218"/>
      <c r="S66" s="283"/>
      <c r="T66" s="305" t="s">
        <v>1328</v>
      </c>
      <c r="U66" s="227" t="s">
        <v>1329</v>
      </c>
      <c r="V66" s="351" t="s">
        <v>1296</v>
      </c>
      <c r="W66" s="238" t="s">
        <v>1316</v>
      </c>
      <c r="X66" s="305"/>
      <c r="Y66" s="238" t="s">
        <v>1198</v>
      </c>
      <c r="Z66" s="305"/>
      <c r="AA66" s="238" t="s">
        <v>1354</v>
      </c>
      <c r="AB66" s="355" t="s">
        <v>1285</v>
      </c>
      <c r="AC66" s="238"/>
      <c r="AD66" s="355" t="s">
        <v>1285</v>
      </c>
      <c r="AE66" s="378" t="s">
        <v>1235</v>
      </c>
      <c r="AF66" s="88"/>
      <c r="AG66" s="94"/>
      <c r="AH66" s="118"/>
      <c r="AI66" s="29"/>
      <c r="AJ66" s="29"/>
      <c r="AK66" s="119"/>
      <c r="AP66"/>
      <c r="AQ66"/>
    </row>
    <row r="67" spans="1:43" s="89" customFormat="1" x14ac:dyDescent="0.3">
      <c r="M67" s="55"/>
      <c r="N67" s="35" t="s">
        <v>1285</v>
      </c>
      <c r="O67" s="227"/>
      <c r="P67" s="342" t="s">
        <v>1290</v>
      </c>
      <c r="R67" s="347" t="s">
        <v>1285</v>
      </c>
      <c r="S67" s="287"/>
      <c r="T67" s="355" t="s">
        <v>1285</v>
      </c>
      <c r="U67" s="227"/>
      <c r="V67" s="351" t="s">
        <v>1297</v>
      </c>
      <c r="W67" s="238"/>
      <c r="Y67" s="238"/>
      <c r="AA67" s="238"/>
      <c r="AB67" s="356" t="s">
        <v>801</v>
      </c>
      <c r="AC67" s="378" t="s">
        <v>1235</v>
      </c>
      <c r="AD67" s="356" t="s">
        <v>801</v>
      </c>
      <c r="AE67" s="238"/>
      <c r="AF67" s="355" t="s">
        <v>1285</v>
      </c>
      <c r="AG67" s="283"/>
      <c r="AH67" s="118"/>
      <c r="AI67" s="29"/>
      <c r="AJ67" s="29"/>
      <c r="AK67" s="119"/>
      <c r="AP67"/>
      <c r="AQ67"/>
    </row>
    <row r="68" spans="1:43" s="89" customFormat="1" x14ac:dyDescent="0.3">
      <c r="M68" s="55"/>
      <c r="N68" s="344" t="s">
        <v>801</v>
      </c>
      <c r="O68" s="220"/>
      <c r="P68" s="342"/>
      <c r="Q68" s="1"/>
      <c r="R68" s="343" t="s">
        <v>801</v>
      </c>
      <c r="S68" s="287"/>
      <c r="T68" s="356" t="s">
        <v>801</v>
      </c>
      <c r="U68" s="227"/>
      <c r="V68" s="343" t="s">
        <v>802</v>
      </c>
      <c r="W68" s="238" t="s">
        <v>1344</v>
      </c>
      <c r="X68" s="355" t="s">
        <v>1285</v>
      </c>
      <c r="Y68" s="238"/>
      <c r="Z68" s="355" t="s">
        <v>1285</v>
      </c>
      <c r="AA68" s="238"/>
      <c r="AB68" s="357" t="s">
        <v>1296</v>
      </c>
      <c r="AC68" s="238"/>
      <c r="AD68" s="357" t="s">
        <v>1296</v>
      </c>
      <c r="AE68" s="238"/>
      <c r="AF68" s="356" t="s">
        <v>801</v>
      </c>
      <c r="AG68" s="283"/>
      <c r="AH68" s="118"/>
      <c r="AI68" s="29"/>
      <c r="AJ68" s="29"/>
      <c r="AK68" s="119"/>
      <c r="AP68"/>
      <c r="AQ68"/>
    </row>
    <row r="69" spans="1:43" s="89" customFormat="1" x14ac:dyDescent="0.3">
      <c r="M69" s="55"/>
      <c r="N69" s="346" t="s">
        <v>1296</v>
      </c>
      <c r="O69" s="220" t="s">
        <v>1385</v>
      </c>
      <c r="P69" s="342" t="s">
        <v>1306</v>
      </c>
      <c r="Q69" s="5" t="s">
        <v>1307</v>
      </c>
      <c r="R69" s="351" t="s">
        <v>1296</v>
      </c>
      <c r="S69" s="220" t="s">
        <v>1385</v>
      </c>
      <c r="T69" s="357" t="s">
        <v>1296</v>
      </c>
      <c r="U69" s="220" t="s">
        <v>1384</v>
      </c>
      <c r="V69" s="218"/>
      <c r="W69" s="238"/>
      <c r="X69" s="356" t="s">
        <v>801</v>
      </c>
      <c r="Y69" s="238"/>
      <c r="Z69" s="356" t="s">
        <v>801</v>
      </c>
      <c r="AA69" s="238" t="s">
        <v>1355</v>
      </c>
      <c r="AB69" s="357" t="s">
        <v>1297</v>
      </c>
      <c r="AC69" s="238"/>
      <c r="AD69" s="357" t="s">
        <v>1297</v>
      </c>
      <c r="AE69" s="238"/>
      <c r="AF69" s="357" t="s">
        <v>1296</v>
      </c>
      <c r="AG69" s="283"/>
      <c r="AH69" s="118"/>
      <c r="AI69" s="29"/>
      <c r="AJ69" s="29"/>
      <c r="AK69" s="119"/>
      <c r="AP69"/>
      <c r="AQ69"/>
    </row>
    <row r="70" spans="1:43" s="89" customFormat="1" x14ac:dyDescent="0.3">
      <c r="B70" t="s">
        <v>979</v>
      </c>
      <c r="M70" s="55"/>
      <c r="N70" s="346" t="s">
        <v>1297</v>
      </c>
      <c r="O70" s="220" t="s">
        <v>1385</v>
      </c>
      <c r="P70" s="88"/>
      <c r="Q70" s="1" t="s">
        <v>1395</v>
      </c>
      <c r="R70" s="351" t="s">
        <v>1297</v>
      </c>
      <c r="S70" s="220" t="s">
        <v>1385</v>
      </c>
      <c r="T70" s="357" t="s">
        <v>1297</v>
      </c>
      <c r="U70" s="220" t="s">
        <v>1384</v>
      </c>
      <c r="V70" s="349" t="s">
        <v>1289</v>
      </c>
      <c r="W70" s="238"/>
      <c r="X70" s="357" t="s">
        <v>1296</v>
      </c>
      <c r="Y70" s="238" t="s">
        <v>1199</v>
      </c>
      <c r="Z70" s="357" t="s">
        <v>1296</v>
      </c>
      <c r="AA70" s="238"/>
      <c r="AB70" s="356" t="s">
        <v>802</v>
      </c>
      <c r="AC70" s="238"/>
      <c r="AD70" s="356" t="s">
        <v>802</v>
      </c>
      <c r="AE70" s="238"/>
      <c r="AF70" s="357" t="s">
        <v>1297</v>
      </c>
      <c r="AG70" s="283"/>
      <c r="AH70" s="118"/>
      <c r="AI70" s="29"/>
      <c r="AJ70" s="29"/>
      <c r="AK70" s="119"/>
      <c r="AP70"/>
      <c r="AQ70"/>
    </row>
    <row r="71" spans="1:43" s="89" customFormat="1" x14ac:dyDescent="0.3">
      <c r="B71" s="89" t="s">
        <v>980</v>
      </c>
      <c r="M71" s="55"/>
      <c r="N71" s="344" t="s">
        <v>802</v>
      </c>
      <c r="O71" s="227" t="s">
        <v>1302</v>
      </c>
      <c r="R71" s="343" t="s">
        <v>802</v>
      </c>
      <c r="S71" s="287" t="s">
        <v>936</v>
      </c>
      <c r="T71" s="356" t="s">
        <v>802</v>
      </c>
      <c r="U71" s="227" t="s">
        <v>936</v>
      </c>
      <c r="V71" s="350" t="s">
        <v>937</v>
      </c>
      <c r="W71" s="238" t="s">
        <v>1015</v>
      </c>
      <c r="X71" s="357" t="s">
        <v>1297</v>
      </c>
      <c r="Y71" s="238" t="s">
        <v>1377</v>
      </c>
      <c r="Z71" s="357" t="s">
        <v>1297</v>
      </c>
      <c r="AA71" s="238"/>
      <c r="AB71" s="304"/>
      <c r="AC71" s="238"/>
      <c r="AD71" s="304"/>
      <c r="AE71" s="94"/>
      <c r="AF71" s="356" t="s">
        <v>802</v>
      </c>
      <c r="AG71" s="283"/>
      <c r="AH71" s="118"/>
      <c r="AI71" s="29"/>
      <c r="AJ71" s="29"/>
      <c r="AK71" s="119"/>
      <c r="AP71"/>
      <c r="AQ71"/>
    </row>
    <row r="72" spans="1:43" s="89" customFormat="1" x14ac:dyDescent="0.3">
      <c r="B72" s="89" t="s">
        <v>981</v>
      </c>
      <c r="M72" s="55"/>
      <c r="N72" s="88"/>
      <c r="O72" s="94"/>
      <c r="R72" s="218"/>
      <c r="S72" s="283"/>
      <c r="T72" s="304"/>
      <c r="U72" s="238"/>
      <c r="V72" s="351" t="s">
        <v>938</v>
      </c>
      <c r="W72" s="238" t="s">
        <v>1014</v>
      </c>
      <c r="X72" s="356" t="s">
        <v>802</v>
      </c>
      <c r="Y72" s="238" t="s">
        <v>1107</v>
      </c>
      <c r="Z72" s="356" t="s">
        <v>802</v>
      </c>
      <c r="AA72" s="238" t="s">
        <v>1107</v>
      </c>
      <c r="AB72" s="305" t="s">
        <v>1289</v>
      </c>
      <c r="AC72" s="378" t="s">
        <v>1235</v>
      </c>
      <c r="AD72" s="305" t="s">
        <v>1289</v>
      </c>
      <c r="AE72" s="378" t="s">
        <v>1241</v>
      </c>
      <c r="AF72" s="304"/>
      <c r="AG72" s="283"/>
      <c r="AH72" s="118"/>
      <c r="AI72" s="29"/>
      <c r="AJ72" s="29"/>
      <c r="AK72" s="119"/>
      <c r="AP72"/>
      <c r="AQ72"/>
    </row>
    <row r="73" spans="1:43" s="89" customFormat="1" x14ac:dyDescent="0.3">
      <c r="B73" s="89" t="s">
        <v>982</v>
      </c>
      <c r="M73" s="55"/>
      <c r="N73" s="342" t="s">
        <v>1289</v>
      </c>
      <c r="O73" s="227"/>
      <c r="R73" s="349" t="s">
        <v>1289</v>
      </c>
      <c r="S73" s="287"/>
      <c r="T73" s="305" t="s">
        <v>1289</v>
      </c>
      <c r="U73" s="227"/>
      <c r="V73" s="351" t="s">
        <v>994</v>
      </c>
      <c r="W73" s="238" t="s">
        <v>1113</v>
      </c>
      <c r="X73" s="304"/>
      <c r="Y73" s="238"/>
      <c r="Z73" s="304"/>
      <c r="AA73" s="238"/>
      <c r="AB73" s="358" t="s">
        <v>937</v>
      </c>
      <c r="AC73" s="238"/>
      <c r="AD73" s="358" t="s">
        <v>937</v>
      </c>
      <c r="AE73" s="238"/>
      <c r="AF73" s="305" t="s">
        <v>1289</v>
      </c>
      <c r="AG73" s="283"/>
      <c r="AH73" s="118"/>
      <c r="AI73" s="29"/>
      <c r="AJ73" s="29"/>
      <c r="AK73" s="119"/>
      <c r="AP73"/>
      <c r="AQ73"/>
    </row>
    <row r="74" spans="1:43" s="89" customFormat="1" x14ac:dyDescent="0.3">
      <c r="M74" s="55"/>
      <c r="N74" s="345" t="s">
        <v>937</v>
      </c>
      <c r="O74" s="238" t="s">
        <v>936</v>
      </c>
      <c r="R74" s="350" t="s">
        <v>937</v>
      </c>
      <c r="S74" s="287" t="s">
        <v>936</v>
      </c>
      <c r="T74" s="358" t="s">
        <v>937</v>
      </c>
      <c r="U74" s="227"/>
      <c r="V74" s="218"/>
      <c r="W74" s="238"/>
      <c r="X74" s="305" t="s">
        <v>1289</v>
      </c>
      <c r="Y74" s="227"/>
      <c r="Z74" s="305" t="s">
        <v>1289</v>
      </c>
      <c r="AA74" s="238" t="s">
        <v>1188</v>
      </c>
      <c r="AB74" s="357" t="s">
        <v>938</v>
      </c>
      <c r="AC74" s="238"/>
      <c r="AD74" s="357" t="s">
        <v>938</v>
      </c>
      <c r="AE74" s="283"/>
      <c r="AF74" s="358" t="s">
        <v>937</v>
      </c>
      <c r="AG74" s="283"/>
      <c r="AH74" s="118"/>
      <c r="AI74" s="29"/>
      <c r="AJ74" s="29"/>
      <c r="AK74" s="119"/>
      <c r="AP74"/>
      <c r="AQ74"/>
    </row>
    <row r="75" spans="1:43" s="89" customFormat="1" x14ac:dyDescent="0.3">
      <c r="A75"/>
      <c r="B75"/>
      <c r="C75"/>
      <c r="D75"/>
      <c r="E75"/>
      <c r="M75" s="55"/>
      <c r="N75" s="346" t="s">
        <v>938</v>
      </c>
      <c r="O75" s="238" t="s">
        <v>1264</v>
      </c>
      <c r="R75" s="351" t="s">
        <v>938</v>
      </c>
      <c r="S75" s="283" t="s">
        <v>936</v>
      </c>
      <c r="T75" s="357" t="s">
        <v>938</v>
      </c>
      <c r="U75" s="238" t="s">
        <v>1325</v>
      </c>
      <c r="V75" s="218"/>
      <c r="W75" s="238"/>
      <c r="X75" s="358" t="s">
        <v>937</v>
      </c>
      <c r="Y75" s="238"/>
      <c r="Z75" s="358" t="s">
        <v>937</v>
      </c>
      <c r="AA75" s="238"/>
      <c r="AB75" s="357" t="s">
        <v>994</v>
      </c>
      <c r="AC75" s="238"/>
      <c r="AD75" s="357" t="s">
        <v>994</v>
      </c>
      <c r="AE75" s="283"/>
      <c r="AF75" s="357" t="s">
        <v>938</v>
      </c>
      <c r="AG75" s="283"/>
      <c r="AH75" s="118"/>
      <c r="AI75" s="29"/>
      <c r="AJ75" s="29"/>
      <c r="AK75" s="119"/>
      <c r="AP75"/>
      <c r="AQ75"/>
    </row>
    <row r="76" spans="1:43" s="89" customFormat="1" x14ac:dyDescent="0.3">
      <c r="A76" t="s">
        <v>801</v>
      </c>
      <c r="B76" s="1" t="s">
        <v>834</v>
      </c>
      <c r="C76"/>
      <c r="D76"/>
      <c r="E76"/>
      <c r="F76"/>
      <c r="M76" s="55"/>
      <c r="N76" s="88"/>
      <c r="O76" s="227" t="s">
        <v>1265</v>
      </c>
      <c r="R76" s="351" t="s">
        <v>994</v>
      </c>
      <c r="S76" s="283" t="s">
        <v>936</v>
      </c>
      <c r="T76" s="357" t="s">
        <v>994</v>
      </c>
      <c r="U76" s="238" t="s">
        <v>1324</v>
      </c>
      <c r="V76" s="218"/>
      <c r="W76" s="238"/>
      <c r="X76" s="357" t="s">
        <v>938</v>
      </c>
      <c r="Y76" s="238"/>
      <c r="Z76" s="357" t="s">
        <v>938</v>
      </c>
      <c r="AA76" s="238"/>
      <c r="AC76" s="94"/>
      <c r="AD76" s="304"/>
      <c r="AE76" s="283"/>
      <c r="AF76" s="357" t="s">
        <v>994</v>
      </c>
      <c r="AG76" s="94"/>
      <c r="AH76" s="118"/>
      <c r="AI76" s="29"/>
      <c r="AJ76" s="29"/>
      <c r="AK76" s="119"/>
      <c r="AP76"/>
      <c r="AQ76"/>
    </row>
    <row r="77" spans="1:43" s="89" customFormat="1" x14ac:dyDescent="0.3">
      <c r="A77"/>
      <c r="B77" s="1"/>
      <c r="C77"/>
      <c r="D77"/>
      <c r="E77"/>
      <c r="F77"/>
      <c r="M77" s="55"/>
      <c r="N77" s="346" t="s">
        <v>994</v>
      </c>
      <c r="O77" s="227" t="s">
        <v>936</v>
      </c>
      <c r="Q77" s="1"/>
      <c r="R77" s="218"/>
      <c r="S77" s="283"/>
      <c r="T77" s="304"/>
      <c r="U77" s="238"/>
      <c r="V77" s="349" t="s">
        <v>1290</v>
      </c>
      <c r="W77" s="238"/>
      <c r="X77" s="357" t="s">
        <v>994</v>
      </c>
      <c r="Y77" s="238" t="s">
        <v>1111</v>
      </c>
      <c r="Z77" s="357" t="s">
        <v>994</v>
      </c>
      <c r="AA77" s="238"/>
      <c r="AC77" s="94"/>
      <c r="AD77" s="304"/>
      <c r="AE77" s="283"/>
      <c r="AF77" s="218" t="s">
        <v>1364</v>
      </c>
      <c r="AG77" s="283" t="s">
        <v>1362</v>
      </c>
      <c r="AH77" s="118"/>
      <c r="AI77" s="29"/>
      <c r="AJ77" s="29"/>
      <c r="AK77" s="119"/>
      <c r="AP77"/>
      <c r="AQ77"/>
    </row>
    <row r="78" spans="1:43" s="89" customFormat="1" x14ac:dyDescent="0.3">
      <c r="A78"/>
      <c r="B78" s="1"/>
      <c r="C78"/>
      <c r="D78"/>
      <c r="E78"/>
      <c r="F78"/>
      <c r="M78" s="55"/>
      <c r="N78" s="88"/>
      <c r="O78" s="94"/>
      <c r="Q78" s="1"/>
      <c r="R78" s="349" t="s">
        <v>1290</v>
      </c>
      <c r="S78" s="283" t="s">
        <v>992</v>
      </c>
      <c r="T78" s="304"/>
      <c r="U78" s="238"/>
      <c r="V78" s="338"/>
      <c r="W78" s="238"/>
      <c r="X78" s="304"/>
      <c r="Y78" s="238" t="s">
        <v>1112</v>
      </c>
      <c r="Z78" s="304"/>
      <c r="AA78" s="238"/>
      <c r="AB78" s="304"/>
      <c r="AC78" s="238"/>
      <c r="AD78" s="29"/>
      <c r="AE78" s="283"/>
      <c r="AF78" s="304" t="s">
        <v>1363</v>
      </c>
      <c r="AG78" s="5" t="s">
        <v>25</v>
      </c>
      <c r="AH78" s="118"/>
      <c r="AI78" s="29"/>
      <c r="AJ78" s="29"/>
      <c r="AK78" s="119"/>
      <c r="AP78"/>
      <c r="AQ78"/>
    </row>
    <row r="79" spans="1:43" s="89" customFormat="1" x14ac:dyDescent="0.3">
      <c r="A79"/>
      <c r="B79" s="1"/>
      <c r="C79"/>
      <c r="D79"/>
      <c r="E79"/>
      <c r="F79"/>
      <c r="M79" s="55"/>
      <c r="N79" s="88"/>
      <c r="O79" s="94"/>
      <c r="Q79" s="1"/>
      <c r="R79" s="218"/>
      <c r="S79" s="283"/>
      <c r="T79" s="304"/>
      <c r="U79" s="238"/>
      <c r="V79" s="338"/>
      <c r="W79" s="238"/>
      <c r="X79" s="304"/>
      <c r="Y79" s="238" t="s">
        <v>1270</v>
      </c>
      <c r="Z79" s="304"/>
      <c r="AA79" s="238"/>
      <c r="AB79" s="304"/>
      <c r="AC79" s="238"/>
      <c r="AD79" s="39"/>
      <c r="AE79" s="315"/>
      <c r="AF79" s="218"/>
      <c r="AG79" s="5" t="s">
        <v>26</v>
      </c>
      <c r="AH79" s="118"/>
      <c r="AI79" s="29"/>
      <c r="AJ79" s="29"/>
      <c r="AK79" s="119"/>
      <c r="AP79"/>
      <c r="AQ79"/>
    </row>
    <row r="80" spans="1:43" s="89" customFormat="1" x14ac:dyDescent="0.3">
      <c r="A80"/>
      <c r="B80" s="1"/>
      <c r="C80"/>
      <c r="D80"/>
      <c r="E80"/>
      <c r="F80"/>
      <c r="M80" s="55"/>
      <c r="N80" s="342" t="s">
        <v>1290</v>
      </c>
      <c r="O80" s="238" t="s">
        <v>1027</v>
      </c>
      <c r="Q80" s="1"/>
      <c r="R80" s="226"/>
      <c r="S80" s="29"/>
      <c r="T80" s="305" t="s">
        <v>1290</v>
      </c>
      <c r="U80" s="238" t="s">
        <v>992</v>
      </c>
      <c r="V80" s="349" t="s">
        <v>1306</v>
      </c>
      <c r="W80" s="238"/>
      <c r="X80" s="304"/>
      <c r="Y80" s="238"/>
      <c r="Z80" s="304"/>
      <c r="AA80" s="238"/>
      <c r="AB80" s="304"/>
      <c r="AC80" s="238"/>
      <c r="AD80" s="40"/>
      <c r="AE80" s="29"/>
      <c r="AF80" s="218"/>
      <c r="AG80" s="5" t="s">
        <v>133</v>
      </c>
      <c r="AH80" s="118"/>
      <c r="AI80" s="29"/>
      <c r="AJ80" s="29"/>
      <c r="AK80" s="119"/>
      <c r="AP80"/>
      <c r="AQ80"/>
    </row>
    <row r="81" spans="1:43" s="89" customFormat="1" x14ac:dyDescent="0.3">
      <c r="A81"/>
      <c r="B81" s="1"/>
      <c r="C81"/>
      <c r="D81"/>
      <c r="E81"/>
      <c r="F81"/>
      <c r="M81" s="55"/>
      <c r="N81" s="226"/>
      <c r="O81" s="220"/>
      <c r="Q81" s="1"/>
      <c r="R81" s="226"/>
      <c r="S81" s="39"/>
      <c r="T81" s="283"/>
      <c r="U81" s="238"/>
      <c r="X81" s="305" t="s">
        <v>1290</v>
      </c>
      <c r="Y81" s="238" t="s">
        <v>1109</v>
      </c>
      <c r="Z81" s="305" t="s">
        <v>1290</v>
      </c>
      <c r="AA81" s="238" t="s">
        <v>1109</v>
      </c>
      <c r="AB81" s="305"/>
      <c r="AC81" s="238"/>
      <c r="AE81" s="29"/>
      <c r="AF81" s="226"/>
      <c r="AG81" s="283"/>
      <c r="AH81" s="118"/>
      <c r="AI81" s="29"/>
      <c r="AJ81" s="29"/>
      <c r="AK81" s="119"/>
      <c r="AP81"/>
      <c r="AQ81"/>
    </row>
    <row r="82" spans="1:43" s="89" customFormat="1" x14ac:dyDescent="0.3">
      <c r="A82"/>
      <c r="B82" s="1"/>
      <c r="C82"/>
      <c r="D82"/>
      <c r="E82"/>
      <c r="F82"/>
      <c r="M82" s="55"/>
      <c r="N82" s="226"/>
      <c r="O82" s="220"/>
      <c r="Q82" s="1"/>
      <c r="R82" s="226"/>
      <c r="S82" s="39"/>
      <c r="T82" s="283"/>
      <c r="U82" s="238"/>
      <c r="X82" s="283"/>
      <c r="Y82" s="238" t="s">
        <v>1110</v>
      </c>
      <c r="Z82" s="283"/>
      <c r="AA82" s="238" t="s">
        <v>1110</v>
      </c>
      <c r="AB82" s="283"/>
      <c r="AC82" s="238"/>
      <c r="AF82" s="226"/>
      <c r="AG82" s="283"/>
      <c r="AH82" s="118"/>
      <c r="AI82" s="29"/>
      <c r="AJ82" s="29"/>
      <c r="AK82" s="119"/>
      <c r="AP82"/>
      <c r="AQ82"/>
    </row>
    <row r="83" spans="1:43" s="89" customFormat="1" x14ac:dyDescent="0.3">
      <c r="A83"/>
      <c r="B83" s="1" t="s">
        <v>835</v>
      </c>
      <c r="C83"/>
      <c r="D83"/>
      <c r="E83"/>
      <c r="F83"/>
      <c r="G83"/>
      <c r="M83" s="55"/>
      <c r="N83" s="226"/>
      <c r="O83" s="220"/>
      <c r="Q83" s="1"/>
      <c r="R83" s="226"/>
      <c r="S83" s="29"/>
      <c r="T83" s="305" t="s">
        <v>1306</v>
      </c>
      <c r="U83" s="238" t="s">
        <v>1104</v>
      </c>
      <c r="V83" s="228"/>
      <c r="W83" s="238"/>
      <c r="X83" s="283"/>
      <c r="Y83" s="238"/>
      <c r="Z83" s="283"/>
      <c r="AA83" s="238"/>
      <c r="AB83" s="283"/>
      <c r="AC83" s="238"/>
      <c r="AF83" s="226"/>
      <c r="AG83" s="283"/>
      <c r="AH83" s="118"/>
      <c r="AI83" s="29"/>
      <c r="AJ83" s="29"/>
      <c r="AK83" s="119"/>
      <c r="AP83"/>
      <c r="AQ83"/>
    </row>
    <row r="84" spans="1:43" s="89" customFormat="1" x14ac:dyDescent="0.3">
      <c r="A84"/>
      <c r="B84"/>
      <c r="C84"/>
      <c r="D84"/>
      <c r="E84"/>
      <c r="F84"/>
      <c r="G84"/>
      <c r="M84" s="55"/>
      <c r="N84" s="222"/>
      <c r="O84" s="15"/>
      <c r="R84" s="226"/>
      <c r="S84" s="29"/>
      <c r="T84" s="287"/>
      <c r="U84" s="238" t="s">
        <v>993</v>
      </c>
      <c r="V84" s="349"/>
      <c r="W84" s="238"/>
      <c r="X84" s="305" t="s">
        <v>1306</v>
      </c>
      <c r="Y84" s="238"/>
      <c r="Z84" s="305" t="s">
        <v>1306</v>
      </c>
      <c r="AA84" s="238"/>
      <c r="AB84" s="305"/>
      <c r="AC84" s="238"/>
      <c r="AF84" s="222"/>
      <c r="AG84" s="94"/>
      <c r="AH84" s="118"/>
      <c r="AI84" s="29"/>
      <c r="AJ84" s="29"/>
      <c r="AK84" s="119"/>
      <c r="AP84"/>
      <c r="AQ84"/>
    </row>
    <row r="85" spans="1:43" s="89" customFormat="1" x14ac:dyDescent="0.3">
      <c r="A85"/>
      <c r="B85"/>
      <c r="C85"/>
      <c r="D85"/>
      <c r="E85"/>
      <c r="F85"/>
      <c r="G85"/>
      <c r="M85" s="55"/>
      <c r="N85" s="11"/>
      <c r="O85" s="15"/>
      <c r="P85"/>
      <c r="Q85"/>
      <c r="R85" s="226"/>
      <c r="S85" s="29"/>
      <c r="T85" s="287"/>
      <c r="U85" s="238"/>
      <c r="V85" s="349"/>
      <c r="W85" s="238"/>
      <c r="X85" s="304"/>
      <c r="Z85" s="304"/>
      <c r="AA85" s="94"/>
      <c r="AB85" s="40"/>
      <c r="AC85" s="119"/>
      <c r="AF85" s="11"/>
      <c r="AG85" s="94"/>
      <c r="AH85" s="118"/>
      <c r="AI85" s="29"/>
      <c r="AJ85" s="29"/>
      <c r="AK85" s="119"/>
      <c r="AP85"/>
      <c r="AQ85"/>
    </row>
    <row r="86" spans="1:43" s="89" customFormat="1" x14ac:dyDescent="0.3">
      <c r="A86"/>
      <c r="B86"/>
      <c r="C86"/>
      <c r="D86"/>
      <c r="E86"/>
      <c r="F86"/>
      <c r="G86"/>
      <c r="M86" s="55"/>
      <c r="N86" s="11"/>
      <c r="O86" s="15"/>
      <c r="P86"/>
      <c r="Q86"/>
      <c r="R86" s="222"/>
      <c r="S86" s="29"/>
      <c r="T86" s="40"/>
      <c r="U86" s="225" t="s">
        <v>1105</v>
      </c>
      <c r="V86" s="349"/>
      <c r="W86" s="238"/>
      <c r="X86" s="304"/>
      <c r="Z86" s="226"/>
      <c r="AA86" s="238"/>
      <c r="AB86" s="29"/>
      <c r="AC86" s="119"/>
      <c r="AG86" s="94"/>
      <c r="AH86" s="118"/>
      <c r="AI86" s="29"/>
      <c r="AJ86" s="29"/>
      <c r="AK86" s="119"/>
      <c r="AP86"/>
      <c r="AQ86"/>
    </row>
    <row r="87" spans="1:43" s="89" customFormat="1" x14ac:dyDescent="0.3">
      <c r="A87" t="s">
        <v>831</v>
      </c>
      <c r="B87" s="1" t="s">
        <v>832</v>
      </c>
      <c r="C87"/>
      <c r="D87"/>
      <c r="E87"/>
      <c r="F87"/>
      <c r="G87"/>
      <c r="M87" s="55"/>
      <c r="N87" s="226"/>
      <c r="O87" s="15"/>
      <c r="Q87"/>
      <c r="R87" s="11"/>
      <c r="S87" s="29"/>
      <c r="T87" s="29"/>
      <c r="U87" s="225" t="s">
        <v>987</v>
      </c>
      <c r="V87" s="349"/>
      <c r="W87" s="238"/>
      <c r="X87" s="304"/>
      <c r="Y87" s="238"/>
      <c r="Z87" s="11"/>
      <c r="AA87" s="238"/>
      <c r="AB87" s="40"/>
      <c r="AC87" s="332"/>
      <c r="AD87" s="40"/>
      <c r="AE87" s="146"/>
      <c r="AF87" s="11"/>
      <c r="AH87" s="118"/>
      <c r="AI87" s="29"/>
      <c r="AJ87" s="29"/>
      <c r="AK87" s="119"/>
      <c r="AP87"/>
      <c r="AQ87"/>
    </row>
    <row r="88" spans="1:43" s="89" customFormat="1" x14ac:dyDescent="0.3">
      <c r="A88"/>
      <c r="B88" s="1" t="s">
        <v>833</v>
      </c>
      <c r="C88"/>
      <c r="D88"/>
      <c r="E88"/>
      <c r="F88"/>
      <c r="G88"/>
      <c r="M88" s="55"/>
      <c r="N88" s="11"/>
      <c r="O88" s="225"/>
      <c r="R88" s="11"/>
      <c r="S88" s="29"/>
      <c r="T88" s="40"/>
      <c r="U88" s="225" t="s">
        <v>988</v>
      </c>
      <c r="V88" s="347"/>
      <c r="W88" s="238"/>
      <c r="X88" s="304"/>
      <c r="Y88" s="238"/>
      <c r="Z88" s="226"/>
      <c r="AA88" s="238"/>
      <c r="AB88" s="29"/>
      <c r="AC88" s="119"/>
      <c r="AD88" s="29"/>
      <c r="AE88" s="29"/>
      <c r="AF88" s="226"/>
      <c r="AH88" s="118"/>
      <c r="AI88" s="29"/>
      <c r="AJ88" s="29"/>
      <c r="AK88" s="119"/>
      <c r="AP88"/>
      <c r="AQ88"/>
    </row>
    <row r="89" spans="1:43" s="89" customFormat="1" x14ac:dyDescent="0.3">
      <c r="A89"/>
      <c r="B89"/>
      <c r="C89"/>
      <c r="D89"/>
      <c r="E89"/>
      <c r="F89"/>
      <c r="G89"/>
      <c r="M89" s="55"/>
      <c r="N89" s="11"/>
      <c r="O89" s="225"/>
      <c r="P89"/>
      <c r="R89" s="226"/>
      <c r="S89" s="40"/>
      <c r="T89" s="40"/>
      <c r="U89" s="225"/>
      <c r="V89" s="349"/>
      <c r="W89" s="238"/>
      <c r="X89" s="304"/>
      <c r="Y89" s="238"/>
      <c r="Z89" s="11"/>
      <c r="AA89" s="238"/>
      <c r="AB89" s="40"/>
      <c r="AC89" s="119"/>
      <c r="AD89" s="40"/>
      <c r="AE89" s="29"/>
      <c r="AF89" s="11"/>
      <c r="AG89" s="29"/>
      <c r="AH89" s="118"/>
      <c r="AI89" s="29"/>
      <c r="AJ89" s="29"/>
      <c r="AK89" s="119"/>
      <c r="AP89"/>
      <c r="AQ89"/>
    </row>
    <row r="90" spans="1:43" s="89" customFormat="1" x14ac:dyDescent="0.3">
      <c r="A90" t="s">
        <v>869</v>
      </c>
      <c r="B90"/>
      <c r="C90"/>
      <c r="D90"/>
      <c r="E90"/>
      <c r="F90"/>
      <c r="G90"/>
      <c r="M90" s="55"/>
      <c r="N90" s="11"/>
      <c r="O90" s="225"/>
      <c r="P90"/>
      <c r="R90" s="11"/>
      <c r="S90" s="40"/>
      <c r="T90" s="40"/>
      <c r="U90" s="246" t="s">
        <v>989</v>
      </c>
      <c r="V90" s="349"/>
      <c r="W90" s="225"/>
      <c r="X90" s="39"/>
      <c r="Y90" s="238"/>
      <c r="Z90" s="11"/>
      <c r="AA90" s="238"/>
      <c r="AB90" s="40"/>
      <c r="AC90" s="119"/>
      <c r="AD90" s="40"/>
      <c r="AE90" s="29"/>
      <c r="AF90" s="11"/>
      <c r="AG90" s="29"/>
      <c r="AH90" s="118"/>
      <c r="AI90" s="29"/>
      <c r="AJ90" s="29"/>
      <c r="AK90" s="119"/>
      <c r="AP90"/>
      <c r="AQ90"/>
    </row>
    <row r="91" spans="1:43" s="89" customFormat="1" x14ac:dyDescent="0.3">
      <c r="A91" t="s">
        <v>830</v>
      </c>
      <c r="B91">
        <v>14</v>
      </c>
      <c r="C91"/>
      <c r="D91"/>
      <c r="E91"/>
      <c r="F91"/>
      <c r="G91"/>
      <c r="M91" s="55"/>
      <c r="N91" s="226"/>
      <c r="O91" s="15"/>
      <c r="Q91"/>
      <c r="R91" s="11"/>
      <c r="S91" s="29"/>
      <c r="T91" s="29"/>
      <c r="U91" s="246" t="s">
        <v>1106</v>
      </c>
      <c r="V91" s="226"/>
      <c r="W91" s="225"/>
      <c r="X91" s="39"/>
      <c r="Y91" s="238"/>
      <c r="Z91" s="226"/>
      <c r="AA91" s="238"/>
      <c r="AB91" s="29"/>
      <c r="AC91" s="119"/>
      <c r="AD91" s="29"/>
      <c r="AE91" s="29"/>
      <c r="AF91" s="226"/>
      <c r="AG91" s="29"/>
      <c r="AH91" s="118"/>
      <c r="AI91" s="29"/>
      <c r="AJ91" s="29"/>
      <c r="AK91" s="119"/>
      <c r="AP91" s="1"/>
      <c r="AQ91"/>
    </row>
    <row r="92" spans="1:43" s="89" customFormat="1" x14ac:dyDescent="0.3">
      <c r="A92"/>
      <c r="B92">
        <v>17</v>
      </c>
      <c r="C92"/>
      <c r="D92"/>
      <c r="E92"/>
      <c r="G92"/>
      <c r="M92" s="55"/>
      <c r="N92" s="228"/>
      <c r="O92" s="15"/>
      <c r="R92" s="11"/>
      <c r="S92" s="29"/>
      <c r="T92" s="287"/>
      <c r="U92" s="246" t="s">
        <v>990</v>
      </c>
      <c r="V92" s="349"/>
      <c r="W92" s="238"/>
      <c r="X92" s="304"/>
      <c r="Y92" s="238"/>
      <c r="Z92" s="228"/>
      <c r="AA92" s="374"/>
      <c r="AB92" s="287"/>
      <c r="AC92" s="333"/>
      <c r="AD92" s="287"/>
      <c r="AE92" s="314"/>
      <c r="AF92" s="228"/>
      <c r="AG92" s="314"/>
      <c r="AH92" s="118"/>
      <c r="AI92" s="29"/>
      <c r="AJ92" s="29"/>
      <c r="AK92" s="119"/>
      <c r="AP92"/>
      <c r="AQ92"/>
    </row>
    <row r="93" spans="1:43" s="89" customFormat="1" x14ac:dyDescent="0.3">
      <c r="A93"/>
      <c r="B93">
        <v>19</v>
      </c>
      <c r="C93"/>
      <c r="D93"/>
      <c r="E93"/>
      <c r="M93" s="55"/>
      <c r="N93" s="226"/>
      <c r="O93" s="220"/>
      <c r="R93" s="226"/>
      <c r="S93" s="40"/>
      <c r="T93" s="288"/>
      <c r="U93" s="219"/>
      <c r="V93" s="349"/>
      <c r="W93" s="238"/>
      <c r="X93" s="39"/>
      <c r="Y93" s="238"/>
      <c r="Z93" s="218"/>
      <c r="AA93" s="238"/>
      <c r="AB93" s="304"/>
      <c r="AC93" s="119"/>
      <c r="AD93" s="304"/>
      <c r="AE93" s="29"/>
      <c r="AF93" s="304"/>
      <c r="AG93" s="29"/>
      <c r="AH93" s="118"/>
      <c r="AI93" s="29"/>
      <c r="AJ93" s="29"/>
      <c r="AK93" s="119"/>
      <c r="AP93"/>
      <c r="AQ93"/>
    </row>
    <row r="94" spans="1:43" s="89" customFormat="1" x14ac:dyDescent="0.3">
      <c r="A94"/>
      <c r="B94"/>
      <c r="C94"/>
      <c r="D94"/>
      <c r="E94"/>
      <c r="M94" s="55"/>
      <c r="N94" s="226"/>
      <c r="O94" s="220"/>
      <c r="R94" s="228"/>
      <c r="S94" s="40"/>
      <c r="T94" s="288"/>
      <c r="U94" s="219"/>
      <c r="V94" s="349"/>
      <c r="W94" s="238"/>
      <c r="X94" s="304"/>
      <c r="Y94" s="238"/>
      <c r="Z94" s="218"/>
      <c r="AA94" s="373"/>
      <c r="AB94" s="304"/>
      <c r="AC94" s="119"/>
      <c r="AD94" s="304"/>
      <c r="AE94" s="29"/>
      <c r="AF94" s="304"/>
      <c r="AG94" s="29"/>
      <c r="AH94" s="118"/>
      <c r="AI94" s="29"/>
      <c r="AJ94" s="29"/>
      <c r="AK94" s="119"/>
      <c r="AP94"/>
      <c r="AQ94"/>
    </row>
    <row r="95" spans="1:43" s="89" customFormat="1" x14ac:dyDescent="0.3">
      <c r="A95"/>
      <c r="B95"/>
      <c r="C95"/>
      <c r="D95"/>
      <c r="E95"/>
      <c r="M95" s="55"/>
      <c r="N95" s="226"/>
      <c r="O95" s="220"/>
      <c r="R95" s="226"/>
      <c r="S95" s="304"/>
      <c r="T95" s="288"/>
      <c r="U95" s="219"/>
      <c r="V95" s="349"/>
      <c r="W95" s="238"/>
      <c r="X95" s="39"/>
      <c r="Y95" s="238"/>
      <c r="Z95" s="218"/>
      <c r="AA95" s="373"/>
      <c r="AB95" s="304"/>
      <c r="AC95" s="119"/>
      <c r="AD95" s="304"/>
      <c r="AE95" s="29"/>
      <c r="AF95" s="304"/>
      <c r="AG95" s="29"/>
      <c r="AH95" s="118"/>
      <c r="AI95" s="29"/>
      <c r="AJ95" s="29"/>
      <c r="AK95" s="119"/>
      <c r="AP95"/>
      <c r="AQ95"/>
    </row>
    <row r="96" spans="1:43" s="89" customFormat="1" x14ac:dyDescent="0.3">
      <c r="A96"/>
      <c r="B96"/>
      <c r="C96"/>
      <c r="D96"/>
      <c r="E96"/>
      <c r="M96" s="55"/>
      <c r="N96" s="226"/>
      <c r="O96" s="220"/>
      <c r="R96" s="226"/>
      <c r="S96" s="304"/>
      <c r="T96" s="288"/>
      <c r="U96" s="219"/>
      <c r="V96" s="349"/>
      <c r="W96" s="238"/>
      <c r="X96" s="39"/>
      <c r="Y96" s="238"/>
      <c r="Z96" s="218"/>
      <c r="AA96" s="373"/>
      <c r="AB96" s="304"/>
      <c r="AC96" s="119"/>
      <c r="AD96" s="304"/>
      <c r="AE96" s="29"/>
      <c r="AF96" s="304"/>
      <c r="AG96" s="29"/>
      <c r="AH96" s="118"/>
      <c r="AI96" s="29"/>
      <c r="AJ96" s="29"/>
      <c r="AK96" s="119"/>
      <c r="AP96"/>
      <c r="AQ96"/>
    </row>
    <row r="97" spans="1:43" s="89" customFormat="1" x14ac:dyDescent="0.3">
      <c r="A97"/>
      <c r="B97"/>
      <c r="C97"/>
      <c r="D97"/>
      <c r="E97"/>
      <c r="M97" s="55"/>
      <c r="N97" s="226"/>
      <c r="O97" s="225"/>
      <c r="R97" s="226"/>
      <c r="S97" s="304"/>
      <c r="T97" s="288"/>
      <c r="U97" s="225"/>
      <c r="V97" s="349"/>
      <c r="W97" s="238"/>
      <c r="X97" s="304"/>
      <c r="Y97" s="238"/>
      <c r="Z97" s="338"/>
      <c r="AA97" s="373"/>
      <c r="AB97" s="283"/>
      <c r="AC97" s="334"/>
      <c r="AD97" s="283"/>
      <c r="AE97" s="313"/>
      <c r="AF97" s="283"/>
      <c r="AG97" s="313"/>
      <c r="AH97" s="118"/>
      <c r="AI97" s="29"/>
      <c r="AJ97" s="29"/>
      <c r="AK97" s="119"/>
      <c r="AP97"/>
      <c r="AQ97"/>
    </row>
    <row r="98" spans="1:43" s="89" customFormat="1" x14ac:dyDescent="0.3">
      <c r="A98"/>
      <c r="B98"/>
      <c r="C98"/>
      <c r="D98"/>
      <c r="E98"/>
      <c r="M98" s="55"/>
      <c r="R98" s="226"/>
      <c r="S98" s="304"/>
      <c r="T98" s="29"/>
      <c r="U98" s="225"/>
      <c r="V98" s="349"/>
      <c r="W98" s="238"/>
      <c r="X98" s="39"/>
      <c r="Y98" s="238"/>
      <c r="Z98" s="226"/>
      <c r="AA98" s="373"/>
      <c r="AB98" s="29"/>
      <c r="AC98" s="334"/>
      <c r="AD98" s="29"/>
      <c r="AE98" s="313"/>
      <c r="AF98" s="226"/>
      <c r="AG98" s="313"/>
      <c r="AH98" s="118"/>
      <c r="AI98" s="29"/>
      <c r="AJ98" s="29"/>
      <c r="AK98" s="119"/>
      <c r="AP98"/>
      <c r="AQ98"/>
    </row>
    <row r="99" spans="1:43" s="89" customFormat="1" x14ac:dyDescent="0.3">
      <c r="A99"/>
      <c r="B99"/>
      <c r="C99"/>
      <c r="D99"/>
      <c r="E99"/>
      <c r="M99" s="55"/>
      <c r="N99" s="226"/>
      <c r="O99" s="225"/>
      <c r="P99" s="89" t="s">
        <v>1378</v>
      </c>
      <c r="Q99" s="89" t="s">
        <v>1379</v>
      </c>
      <c r="R99" s="226"/>
      <c r="S99" s="29"/>
      <c r="T99" s="29"/>
      <c r="U99" s="225"/>
      <c r="V99" s="349"/>
      <c r="W99" s="238"/>
      <c r="X99" s="304"/>
      <c r="Y99" s="238"/>
      <c r="Z99" s="226"/>
      <c r="AA99" s="238"/>
      <c r="AB99" s="29"/>
      <c r="AC99" s="209"/>
      <c r="AD99" s="29"/>
      <c r="AE99" s="304"/>
      <c r="AF99" s="226"/>
      <c r="AG99" s="304"/>
      <c r="AH99" s="118"/>
      <c r="AI99" s="29"/>
      <c r="AJ99" s="29"/>
      <c r="AK99" s="119"/>
      <c r="AP99"/>
      <c r="AQ99"/>
    </row>
    <row r="100" spans="1:43" s="89" customFormat="1" x14ac:dyDescent="0.3">
      <c r="A100"/>
      <c r="B100">
        <v>25</v>
      </c>
      <c r="C100"/>
      <c r="D100"/>
      <c r="E100"/>
      <c r="M100" s="55"/>
      <c r="N100" s="218"/>
      <c r="O100" s="229"/>
      <c r="Q100" s="210" t="s">
        <v>1380</v>
      </c>
      <c r="R100" s="226"/>
      <c r="S100" s="29"/>
      <c r="T100" s="304"/>
      <c r="U100" s="225"/>
      <c r="V100" s="349"/>
      <c r="W100" s="238"/>
      <c r="X100" s="304"/>
      <c r="Y100" s="238"/>
      <c r="Z100" s="218"/>
      <c r="AA100" s="238"/>
      <c r="AB100" s="304"/>
      <c r="AC100" s="119"/>
      <c r="AD100" s="304"/>
      <c r="AE100" s="29"/>
      <c r="AF100" s="218"/>
      <c r="AG100" s="29"/>
      <c r="AH100" s="118"/>
      <c r="AI100" s="29"/>
      <c r="AJ100" s="29"/>
      <c r="AK100" s="119"/>
      <c r="AP100"/>
      <c r="AQ100"/>
    </row>
    <row r="101" spans="1:43" s="89" customFormat="1" x14ac:dyDescent="0.3">
      <c r="A101"/>
      <c r="B101"/>
      <c r="C101"/>
      <c r="D101"/>
      <c r="E101"/>
      <c r="M101" s="55"/>
      <c r="N101" s="11"/>
      <c r="Q101" s="210"/>
      <c r="R101" s="226"/>
      <c r="S101" s="29"/>
      <c r="T101" s="40"/>
      <c r="U101" s="229"/>
      <c r="V101" s="347"/>
      <c r="W101" s="238"/>
      <c r="X101" s="124"/>
      <c r="Y101" s="238"/>
      <c r="Z101" s="11"/>
      <c r="AA101" s="238"/>
      <c r="AB101" s="40"/>
      <c r="AC101" s="119"/>
      <c r="AD101" s="40"/>
      <c r="AE101" s="29"/>
      <c r="AF101" s="11"/>
      <c r="AG101" s="29"/>
      <c r="AH101" s="118"/>
      <c r="AI101" s="29"/>
      <c r="AJ101" s="29"/>
      <c r="AK101" s="119"/>
      <c r="AP101"/>
      <c r="AQ101"/>
    </row>
    <row r="102" spans="1:43" s="89" customFormat="1" x14ac:dyDescent="0.3">
      <c r="A102" t="s">
        <v>871</v>
      </c>
      <c r="C102"/>
      <c r="D102"/>
      <c r="E102"/>
      <c r="M102" s="55"/>
      <c r="N102" s="226"/>
      <c r="Q102" s="88"/>
      <c r="R102" s="218"/>
      <c r="S102" s="288"/>
      <c r="T102" s="29"/>
      <c r="U102" s="219"/>
      <c r="V102" s="349"/>
      <c r="W102" s="238"/>
      <c r="X102" s="304"/>
      <c r="Y102" s="238"/>
      <c r="Z102" s="226"/>
      <c r="AA102" s="238"/>
      <c r="AB102" s="29"/>
      <c r="AC102" s="119"/>
      <c r="AD102" s="29"/>
      <c r="AE102" s="29"/>
      <c r="AF102" s="226"/>
      <c r="AG102" s="29"/>
      <c r="AH102" s="118"/>
      <c r="AI102" s="29"/>
      <c r="AJ102" s="29"/>
      <c r="AK102" s="119"/>
      <c r="AP102"/>
      <c r="AQ102"/>
    </row>
    <row r="103" spans="1:43" s="89" customFormat="1" x14ac:dyDescent="0.3">
      <c r="A103" t="s">
        <v>870</v>
      </c>
      <c r="C103"/>
      <c r="D103"/>
      <c r="E103"/>
      <c r="M103" s="55"/>
      <c r="N103" s="226"/>
      <c r="Q103" s="1"/>
      <c r="R103" s="11"/>
      <c r="S103" s="288"/>
      <c r="T103" s="29"/>
      <c r="U103" s="219"/>
      <c r="V103" s="349"/>
      <c r="W103" s="238"/>
      <c r="X103" s="304"/>
      <c r="Y103" s="238"/>
      <c r="Z103" s="226"/>
      <c r="AA103" s="238"/>
      <c r="AB103" s="29"/>
      <c r="AC103" s="119"/>
      <c r="AD103" s="29"/>
      <c r="AE103" s="29"/>
      <c r="AF103" s="226"/>
      <c r="AG103" s="29"/>
      <c r="AH103" s="118"/>
      <c r="AI103" s="29"/>
      <c r="AJ103" s="29"/>
      <c r="AK103" s="119"/>
      <c r="AP103"/>
      <c r="AQ103"/>
    </row>
    <row r="104" spans="1:43" s="89" customFormat="1" x14ac:dyDescent="0.3">
      <c r="A104"/>
      <c r="B104"/>
      <c r="C104"/>
      <c r="D104"/>
      <c r="E104"/>
      <c r="M104" s="55"/>
      <c r="N104" s="226"/>
      <c r="R104" s="226"/>
      <c r="S104" s="304"/>
      <c r="T104" s="29"/>
      <c r="U104" s="225"/>
      <c r="V104" s="349"/>
      <c r="W104" s="238"/>
      <c r="X104" s="304"/>
      <c r="Y104" s="238"/>
      <c r="Z104" s="226"/>
      <c r="AA104" s="238"/>
      <c r="AB104" s="29"/>
      <c r="AC104" s="119"/>
      <c r="AD104" s="29"/>
      <c r="AE104" s="29"/>
      <c r="AF104" s="226"/>
      <c r="AG104" s="29"/>
      <c r="AH104" s="118"/>
      <c r="AI104" s="29"/>
      <c r="AJ104" s="29"/>
      <c r="AK104" s="119"/>
      <c r="AP104"/>
      <c r="AQ104"/>
    </row>
    <row r="105" spans="1:43" s="89" customFormat="1" x14ac:dyDescent="0.3">
      <c r="A105"/>
      <c r="B105"/>
      <c r="C105"/>
      <c r="D105"/>
      <c r="E105"/>
      <c r="M105" s="55"/>
      <c r="R105" s="226"/>
      <c r="S105" s="288"/>
      <c r="T105" s="29"/>
      <c r="U105" s="225"/>
      <c r="V105" s="349"/>
      <c r="W105" s="238"/>
      <c r="X105" s="304"/>
      <c r="Y105" s="238"/>
      <c r="Z105" s="226"/>
      <c r="AA105" s="238"/>
      <c r="AB105" s="29"/>
      <c r="AC105" s="119"/>
      <c r="AD105" s="29"/>
      <c r="AE105" s="29"/>
      <c r="AF105" s="226"/>
      <c r="AG105" s="29"/>
      <c r="AH105" s="118"/>
      <c r="AI105" s="29"/>
      <c r="AJ105" s="29"/>
      <c r="AK105" s="119"/>
      <c r="AP105"/>
      <c r="AQ105"/>
    </row>
    <row r="106" spans="1:43" s="89" customFormat="1" x14ac:dyDescent="0.3">
      <c r="A106"/>
      <c r="B106"/>
      <c r="C106"/>
      <c r="D106"/>
      <c r="E106"/>
      <c r="M106" s="55"/>
      <c r="R106" s="226"/>
      <c r="S106" s="29"/>
      <c r="T106" s="29"/>
      <c r="U106" s="225"/>
      <c r="V106" s="349"/>
      <c r="W106" s="238"/>
      <c r="X106" s="304"/>
      <c r="Y106" s="238"/>
      <c r="Z106" s="226"/>
      <c r="AA106" s="238"/>
      <c r="AB106" s="29"/>
      <c r="AC106" s="119"/>
      <c r="AD106" s="29"/>
      <c r="AE106" s="29"/>
      <c r="AF106" s="226"/>
      <c r="AG106" s="29"/>
      <c r="AH106" s="118"/>
      <c r="AI106" s="29"/>
      <c r="AJ106" s="29"/>
      <c r="AK106" s="119"/>
      <c r="AP106"/>
      <c r="AQ106"/>
    </row>
    <row r="107" spans="1:43" s="89" customFormat="1" x14ac:dyDescent="0.3">
      <c r="A107"/>
      <c r="B107"/>
      <c r="C107"/>
      <c r="D107"/>
      <c r="E107"/>
      <c r="M107" s="55"/>
      <c r="R107" s="226"/>
      <c r="S107" s="29"/>
      <c r="T107" s="29"/>
      <c r="U107" s="225"/>
      <c r="V107" s="349"/>
      <c r="W107" s="238"/>
      <c r="X107" s="39"/>
      <c r="Y107" s="238"/>
      <c r="Z107" s="226"/>
      <c r="AA107" s="238"/>
      <c r="AB107" s="29"/>
      <c r="AC107" s="119"/>
      <c r="AD107" s="29"/>
      <c r="AE107" s="29"/>
      <c r="AF107" s="226"/>
      <c r="AG107" s="29"/>
      <c r="AH107" s="118"/>
      <c r="AI107" s="29"/>
      <c r="AJ107" s="29"/>
      <c r="AK107" s="119"/>
      <c r="AP107"/>
      <c r="AQ107"/>
    </row>
    <row r="108" spans="1:43" s="89" customFormat="1" x14ac:dyDescent="0.3">
      <c r="A108"/>
      <c r="B108"/>
      <c r="C108"/>
      <c r="D108"/>
      <c r="E108"/>
      <c r="M108" s="55"/>
      <c r="R108" s="226"/>
      <c r="S108" s="29"/>
      <c r="T108" s="29"/>
      <c r="U108" s="225"/>
      <c r="V108" s="349"/>
      <c r="W108" s="238"/>
      <c r="X108" s="304"/>
      <c r="Y108" s="238"/>
      <c r="Z108" s="226"/>
      <c r="AA108" s="238"/>
      <c r="AB108" s="29"/>
      <c r="AC108" s="119"/>
      <c r="AD108" s="29"/>
      <c r="AE108" s="29"/>
      <c r="AF108" s="226"/>
      <c r="AG108" s="29"/>
      <c r="AH108" s="118"/>
      <c r="AI108" s="29"/>
      <c r="AJ108" s="29"/>
      <c r="AK108" s="119"/>
      <c r="AP108"/>
      <c r="AQ108"/>
    </row>
    <row r="109" spans="1:43" s="89" customFormat="1" x14ac:dyDescent="0.3">
      <c r="A109"/>
      <c r="B109"/>
      <c r="C109"/>
      <c r="D109"/>
      <c r="E109"/>
      <c r="M109" s="55"/>
      <c r="N109" s="218"/>
      <c r="O109" s="219"/>
      <c r="R109" s="226"/>
      <c r="S109" s="29"/>
      <c r="T109" s="304"/>
      <c r="U109" s="225"/>
      <c r="V109" s="349"/>
      <c r="W109" s="238"/>
      <c r="X109" s="304"/>
      <c r="Y109" s="238"/>
      <c r="Z109" s="226"/>
      <c r="AA109" s="238"/>
      <c r="AB109" s="29"/>
      <c r="AC109" s="119"/>
      <c r="AD109" s="29"/>
      <c r="AE109" s="29"/>
      <c r="AF109" s="226"/>
      <c r="AG109" s="29"/>
      <c r="AH109" s="118"/>
      <c r="AI109" s="29"/>
      <c r="AJ109" s="29"/>
      <c r="AK109" s="119"/>
      <c r="AP109"/>
      <c r="AQ109"/>
    </row>
    <row r="110" spans="1:43" s="89" customFormat="1" x14ac:dyDescent="0.3">
      <c r="A110"/>
      <c r="B110"/>
      <c r="C110"/>
      <c r="D110"/>
      <c r="E110"/>
      <c r="M110" s="55"/>
      <c r="N110" s="218"/>
      <c r="O110" s="219"/>
      <c r="R110" s="226"/>
      <c r="S110" s="29"/>
      <c r="T110" s="29"/>
      <c r="U110" s="225"/>
      <c r="V110" s="349"/>
      <c r="W110" s="238"/>
      <c r="X110" s="304"/>
      <c r="Y110" s="238"/>
      <c r="Z110" s="226"/>
      <c r="AA110" s="238"/>
      <c r="AB110" s="29"/>
      <c r="AC110" s="119"/>
      <c r="AD110" s="29"/>
      <c r="AE110" s="29"/>
      <c r="AF110" s="226"/>
      <c r="AG110" s="29"/>
      <c r="AH110" s="118"/>
      <c r="AI110" s="29"/>
      <c r="AJ110" s="29"/>
      <c r="AK110" s="119"/>
      <c r="AP110"/>
      <c r="AQ110"/>
    </row>
    <row r="111" spans="1:43" s="89" customFormat="1" x14ac:dyDescent="0.3">
      <c r="A111"/>
      <c r="B111"/>
      <c r="C111"/>
      <c r="D111"/>
      <c r="E111"/>
      <c r="M111" s="55"/>
      <c r="N111" s="218"/>
      <c r="O111" s="219"/>
      <c r="R111" s="218"/>
      <c r="S111" s="304"/>
      <c r="T111" s="29"/>
      <c r="U111" s="225"/>
      <c r="V111" s="349"/>
      <c r="W111" s="238"/>
      <c r="X111" s="304"/>
      <c r="Y111" s="238"/>
      <c r="Z111" s="226"/>
      <c r="AA111" s="238"/>
      <c r="AB111" s="29"/>
      <c r="AC111" s="119"/>
      <c r="AD111" s="29"/>
      <c r="AE111" s="29"/>
      <c r="AF111" s="226"/>
      <c r="AG111" s="29"/>
      <c r="AH111" s="118"/>
      <c r="AI111" s="29"/>
      <c r="AJ111" s="29"/>
      <c r="AK111" s="119"/>
      <c r="AP111"/>
      <c r="AQ111"/>
    </row>
    <row r="112" spans="1:43" s="89" customFormat="1" ht="17.25" customHeight="1" x14ac:dyDescent="0.3">
      <c r="A112" s="198" t="s">
        <v>874</v>
      </c>
      <c r="M112" s="55"/>
      <c r="N112" s="226"/>
      <c r="O112" s="225"/>
      <c r="R112" s="218"/>
      <c r="S112" s="304"/>
      <c r="T112" s="304"/>
      <c r="U112" s="225"/>
      <c r="V112" s="349"/>
      <c r="W112" s="238"/>
      <c r="X112" s="304"/>
      <c r="Y112" s="238"/>
      <c r="Z112" s="218"/>
      <c r="AA112" s="238"/>
      <c r="AB112" s="304"/>
      <c r="AC112" s="119"/>
      <c r="AD112" s="304"/>
      <c r="AE112" s="29"/>
      <c r="AF112" s="218"/>
      <c r="AG112" s="29"/>
      <c r="AH112" s="118"/>
      <c r="AI112" s="29"/>
      <c r="AJ112" s="29"/>
      <c r="AK112" s="119"/>
      <c r="AP112" s="1"/>
      <c r="AQ112"/>
    </row>
    <row r="113" spans="1:43" s="89" customFormat="1" x14ac:dyDescent="0.3">
      <c r="M113" s="55"/>
      <c r="N113" s="218"/>
      <c r="O113" s="225"/>
      <c r="R113" s="218"/>
      <c r="S113" s="304"/>
      <c r="T113" s="304"/>
      <c r="U113" s="225"/>
      <c r="V113" s="349"/>
      <c r="W113" s="225"/>
      <c r="X113" s="304"/>
      <c r="Y113" s="238"/>
      <c r="Z113" s="226"/>
      <c r="AA113" s="238"/>
      <c r="AB113" s="29"/>
      <c r="AC113" s="119"/>
      <c r="AE113" s="29"/>
      <c r="AG113" s="29"/>
      <c r="AH113" s="118"/>
      <c r="AI113" s="29"/>
      <c r="AJ113" s="29"/>
      <c r="AK113" s="119"/>
      <c r="AP113"/>
      <c r="AQ113"/>
    </row>
    <row r="114" spans="1:43" s="89" customFormat="1" x14ac:dyDescent="0.3">
      <c r="A114" s="88" t="s">
        <v>875</v>
      </c>
      <c r="M114" s="55"/>
      <c r="N114" s="226"/>
      <c r="O114" s="225"/>
      <c r="R114" s="218"/>
      <c r="S114" s="29"/>
      <c r="T114" s="29"/>
      <c r="U114" s="225"/>
      <c r="V114" s="349"/>
      <c r="W114" s="225"/>
      <c r="X114" s="304"/>
      <c r="Y114" s="238"/>
      <c r="Z114" s="226"/>
      <c r="AA114" s="238"/>
      <c r="AB114" s="29"/>
      <c r="AC114" s="119"/>
      <c r="AD114" s="29"/>
      <c r="AE114" s="29"/>
      <c r="AF114" s="226"/>
      <c r="AG114" s="29"/>
      <c r="AH114" s="118"/>
      <c r="AI114" s="29"/>
      <c r="AJ114" s="29"/>
      <c r="AK114" s="119"/>
      <c r="AP114"/>
      <c r="AQ114"/>
    </row>
    <row r="115" spans="1:43" s="89" customFormat="1" x14ac:dyDescent="0.3">
      <c r="M115" s="55"/>
      <c r="N115" s="11"/>
      <c r="O115" s="219"/>
      <c r="P115" s="88"/>
      <c r="Q115" s="88"/>
      <c r="R115" s="226"/>
      <c r="S115" s="29"/>
      <c r="T115" s="304"/>
      <c r="U115" s="225"/>
      <c r="V115" s="349"/>
      <c r="W115" s="225"/>
      <c r="X115" s="304"/>
      <c r="Y115" s="238"/>
      <c r="Z115" s="218"/>
      <c r="AA115" s="238"/>
      <c r="AB115" s="304"/>
      <c r="AC115" s="119"/>
      <c r="AD115" s="304"/>
      <c r="AE115" s="29"/>
      <c r="AF115" s="218"/>
      <c r="AG115" s="29"/>
      <c r="AH115" s="118"/>
      <c r="AI115" s="29"/>
      <c r="AJ115" s="29"/>
      <c r="AK115" s="119"/>
      <c r="AP115"/>
      <c r="AQ115"/>
    </row>
    <row r="116" spans="1:43" s="89" customFormat="1" x14ac:dyDescent="0.3">
      <c r="A116" s="94" t="s">
        <v>919</v>
      </c>
      <c r="B116" s="88" t="s">
        <v>920</v>
      </c>
      <c r="M116" s="55"/>
      <c r="N116" s="226"/>
      <c r="O116" s="225"/>
      <c r="R116" s="226"/>
      <c r="S116" s="29"/>
      <c r="T116" s="29"/>
      <c r="U116" s="225"/>
      <c r="V116" s="349"/>
      <c r="W116" s="225"/>
      <c r="X116" s="304"/>
      <c r="Y116" s="238"/>
      <c r="Z116" s="226"/>
      <c r="AA116" s="238"/>
      <c r="AB116" s="29"/>
      <c r="AC116" s="119"/>
      <c r="AD116" s="29"/>
      <c r="AE116" s="29"/>
      <c r="AF116" s="226"/>
      <c r="AG116" s="29"/>
      <c r="AH116" s="118"/>
      <c r="AI116" s="29"/>
      <c r="AJ116" s="29"/>
      <c r="AK116" s="119"/>
      <c r="AP116"/>
      <c r="AQ116"/>
    </row>
    <row r="117" spans="1:43" s="89" customFormat="1" x14ac:dyDescent="0.3">
      <c r="A117" s="94" t="s">
        <v>921</v>
      </c>
      <c r="B117" s="88"/>
      <c r="M117" s="55"/>
      <c r="N117" s="226"/>
      <c r="O117" s="225"/>
      <c r="R117" s="226"/>
      <c r="S117" s="29"/>
      <c r="T117" s="29"/>
      <c r="U117" s="225"/>
      <c r="V117" s="349"/>
      <c r="W117" s="225"/>
      <c r="X117" s="304"/>
      <c r="Y117" s="238"/>
      <c r="Z117" s="226"/>
      <c r="AA117" s="238"/>
      <c r="AB117" s="29"/>
      <c r="AC117" s="119"/>
      <c r="AD117" s="29"/>
      <c r="AE117" s="29"/>
      <c r="AF117" s="226"/>
      <c r="AG117" s="29"/>
      <c r="AH117" s="118"/>
      <c r="AI117" s="29"/>
      <c r="AJ117" s="29"/>
      <c r="AK117" s="119"/>
      <c r="AP117" s="1"/>
      <c r="AQ117"/>
    </row>
    <row r="118" spans="1:43" s="89" customFormat="1" x14ac:dyDescent="0.3">
      <c r="A118" s="94" t="s">
        <v>922</v>
      </c>
      <c r="M118" s="55"/>
      <c r="N118" s="226"/>
      <c r="O118" s="225"/>
      <c r="R118" s="218"/>
      <c r="S118" s="304"/>
      <c r="T118" s="29"/>
      <c r="U118" s="225"/>
      <c r="V118" s="349"/>
      <c r="W118" s="225"/>
      <c r="X118" s="304"/>
      <c r="Y118" s="238"/>
      <c r="Z118" s="226"/>
      <c r="AA118" s="238"/>
      <c r="AB118" s="29"/>
      <c r="AC118" s="119"/>
      <c r="AD118" s="29"/>
      <c r="AE118" s="29"/>
      <c r="AF118" s="226"/>
      <c r="AG118" s="29"/>
      <c r="AH118" s="118"/>
      <c r="AI118" s="29"/>
      <c r="AJ118" s="29"/>
      <c r="AK118" s="119"/>
      <c r="AP118"/>
      <c r="AQ118"/>
    </row>
    <row r="119" spans="1:43" s="89" customFormat="1" x14ac:dyDescent="0.3">
      <c r="M119" s="55"/>
      <c r="N119" s="226"/>
      <c r="O119" s="225"/>
      <c r="R119" s="218"/>
      <c r="S119" s="304"/>
      <c r="T119" s="29"/>
      <c r="U119" s="225"/>
      <c r="V119" s="349"/>
      <c r="W119" s="225"/>
      <c r="X119" s="304"/>
      <c r="Y119" s="238"/>
      <c r="Z119" s="226"/>
      <c r="AA119" s="238"/>
      <c r="AB119" s="29"/>
      <c r="AC119" s="119"/>
      <c r="AD119" s="29"/>
      <c r="AE119" s="29"/>
      <c r="AF119" s="226"/>
      <c r="AG119" s="29"/>
      <c r="AH119" s="118"/>
      <c r="AI119" s="29"/>
      <c r="AJ119" s="29"/>
      <c r="AK119" s="119"/>
      <c r="AP119"/>
      <c r="AQ119"/>
    </row>
    <row r="120" spans="1:43" s="89" customFormat="1" x14ac:dyDescent="0.3">
      <c r="M120" s="55"/>
      <c r="N120" s="226"/>
      <c r="O120" s="225"/>
      <c r="R120" s="218"/>
      <c r="S120" s="304"/>
      <c r="T120" s="29"/>
      <c r="U120" s="225"/>
      <c r="V120" s="349"/>
      <c r="W120" s="225"/>
      <c r="X120" s="304"/>
      <c r="Y120" s="238"/>
      <c r="Z120" s="226"/>
      <c r="AA120" s="238"/>
      <c r="AB120" s="29"/>
      <c r="AC120" s="119"/>
      <c r="AD120" s="29"/>
      <c r="AE120" s="29"/>
      <c r="AF120" s="226"/>
      <c r="AG120" s="29"/>
      <c r="AH120" s="118"/>
      <c r="AI120" s="29"/>
      <c r="AJ120" s="29"/>
      <c r="AK120" s="119"/>
      <c r="AP120"/>
      <c r="AQ120"/>
    </row>
    <row r="121" spans="1:43" s="89" customFormat="1" x14ac:dyDescent="0.3">
      <c r="M121" s="55"/>
      <c r="N121" s="226"/>
      <c r="O121" s="225"/>
      <c r="R121" s="218"/>
      <c r="S121" s="29"/>
      <c r="T121" s="29"/>
      <c r="U121" s="225"/>
      <c r="V121" s="349"/>
      <c r="W121" s="225"/>
      <c r="X121" s="304"/>
      <c r="Y121" s="238"/>
      <c r="Z121" s="226"/>
      <c r="AA121" s="238"/>
      <c r="AB121" s="29"/>
      <c r="AC121" s="119"/>
      <c r="AD121" s="29"/>
      <c r="AE121" s="29"/>
      <c r="AF121" s="226"/>
      <c r="AG121" s="29"/>
      <c r="AH121" s="118"/>
      <c r="AI121" s="29"/>
      <c r="AJ121" s="29"/>
      <c r="AK121" s="119"/>
      <c r="AP121"/>
      <c r="AQ121"/>
    </row>
    <row r="122" spans="1:43" s="89" customFormat="1" x14ac:dyDescent="0.3">
      <c r="M122" s="55"/>
      <c r="N122" s="226"/>
      <c r="O122" s="225"/>
      <c r="R122" s="226"/>
      <c r="S122" s="29"/>
      <c r="T122" s="29"/>
      <c r="U122" s="225"/>
      <c r="V122" s="349"/>
      <c r="W122" s="225"/>
      <c r="X122" s="304"/>
      <c r="Y122" s="238"/>
      <c r="Z122" s="226"/>
      <c r="AA122" s="238"/>
      <c r="AB122" s="29"/>
      <c r="AC122" s="119"/>
      <c r="AD122" s="29"/>
      <c r="AE122" s="29"/>
      <c r="AF122" s="226"/>
      <c r="AG122" s="29"/>
      <c r="AH122" s="118"/>
      <c r="AI122" s="29"/>
      <c r="AJ122" s="29"/>
      <c r="AK122" s="119"/>
      <c r="AP122"/>
      <c r="AQ122"/>
    </row>
    <row r="123" spans="1:43" s="89" customFormat="1" x14ac:dyDescent="0.3">
      <c r="M123" s="55"/>
      <c r="N123" s="226"/>
      <c r="O123" s="225"/>
      <c r="R123" s="226"/>
      <c r="S123" s="29"/>
      <c r="T123" s="29"/>
      <c r="U123" s="225"/>
      <c r="V123" s="349"/>
      <c r="W123" s="225"/>
      <c r="X123" s="304"/>
      <c r="Y123" s="238"/>
      <c r="Z123" s="226"/>
      <c r="AA123" s="238"/>
      <c r="AB123" s="29"/>
      <c r="AC123" s="119"/>
      <c r="AD123" s="29"/>
      <c r="AE123" s="29"/>
      <c r="AF123" s="226"/>
      <c r="AG123" s="29"/>
      <c r="AH123" s="118"/>
      <c r="AI123" s="29"/>
      <c r="AJ123" s="29"/>
      <c r="AK123" s="119"/>
      <c r="AP123" s="1"/>
      <c r="AQ123"/>
    </row>
    <row r="124" spans="1:43" s="89" customFormat="1" x14ac:dyDescent="0.3">
      <c r="M124" s="55"/>
      <c r="N124" s="226"/>
      <c r="O124" s="225"/>
      <c r="R124" s="218"/>
      <c r="S124" s="29"/>
      <c r="T124" s="29"/>
      <c r="U124" s="225"/>
      <c r="V124" s="349"/>
      <c r="W124" s="225"/>
      <c r="X124" s="304"/>
      <c r="Y124" s="238"/>
      <c r="Z124" s="226"/>
      <c r="AA124" s="238"/>
      <c r="AB124" s="29"/>
      <c r="AC124" s="119"/>
      <c r="AD124" s="29"/>
      <c r="AE124" s="29"/>
      <c r="AF124" s="226"/>
      <c r="AG124" s="29"/>
      <c r="AH124" s="118"/>
      <c r="AI124" s="29"/>
      <c r="AJ124" s="29"/>
      <c r="AK124" s="119"/>
      <c r="AP124"/>
      <c r="AQ124"/>
    </row>
    <row r="125" spans="1:43" s="89" customFormat="1" x14ac:dyDescent="0.3">
      <c r="M125" s="55"/>
      <c r="N125" s="226"/>
      <c r="O125" s="225"/>
      <c r="R125" s="226"/>
      <c r="S125" s="29"/>
      <c r="T125" s="29"/>
      <c r="U125" s="225"/>
      <c r="V125" s="349"/>
      <c r="W125" s="225"/>
      <c r="X125" s="304"/>
      <c r="Y125" s="238"/>
      <c r="Z125" s="226"/>
      <c r="AA125" s="238"/>
      <c r="AB125" s="29"/>
      <c r="AC125" s="119"/>
      <c r="AD125" s="29"/>
      <c r="AE125" s="29"/>
      <c r="AF125" s="226"/>
      <c r="AG125" s="29"/>
      <c r="AH125" s="118"/>
      <c r="AI125" s="29"/>
      <c r="AJ125" s="29"/>
      <c r="AK125" s="119"/>
      <c r="AP125"/>
      <c r="AQ125"/>
    </row>
    <row r="126" spans="1:43" s="89" customFormat="1" x14ac:dyDescent="0.3">
      <c r="M126" s="55"/>
      <c r="N126" s="226"/>
      <c r="O126" s="225"/>
      <c r="R126" s="226"/>
      <c r="S126" s="304"/>
      <c r="T126" s="29"/>
      <c r="U126" s="225"/>
      <c r="V126" s="349"/>
      <c r="W126" s="225"/>
      <c r="X126" s="304"/>
      <c r="Y126" s="238"/>
      <c r="Z126" s="226"/>
      <c r="AA126" s="238"/>
      <c r="AB126" s="29"/>
      <c r="AC126" s="119"/>
      <c r="AD126" s="29"/>
      <c r="AE126" s="29"/>
      <c r="AF126" s="226"/>
      <c r="AG126" s="29"/>
      <c r="AH126" s="118"/>
      <c r="AI126" s="29"/>
      <c r="AJ126" s="29"/>
      <c r="AK126" s="119"/>
      <c r="AP126"/>
      <c r="AQ126"/>
    </row>
    <row r="127" spans="1:43" s="89" customFormat="1" x14ac:dyDescent="0.3">
      <c r="M127" s="55"/>
      <c r="N127" s="226"/>
      <c r="O127" s="225"/>
      <c r="R127" s="226"/>
      <c r="S127" s="304"/>
      <c r="T127" s="29"/>
      <c r="U127" s="225"/>
      <c r="V127" s="349"/>
      <c r="W127" s="225"/>
      <c r="X127" s="304"/>
      <c r="Y127" s="238"/>
      <c r="Z127" s="226"/>
      <c r="AA127" s="238"/>
      <c r="AB127" s="29"/>
      <c r="AC127" s="119"/>
      <c r="AD127" s="29"/>
      <c r="AE127" s="29"/>
      <c r="AF127" s="226"/>
      <c r="AG127" s="29"/>
      <c r="AH127" s="118"/>
      <c r="AI127" s="29"/>
      <c r="AJ127" s="29"/>
      <c r="AK127" s="119"/>
      <c r="AP127"/>
      <c r="AQ127"/>
    </row>
    <row r="128" spans="1:43" s="89" customFormat="1" x14ac:dyDescent="0.3">
      <c r="M128" s="55"/>
      <c r="N128" s="226"/>
      <c r="O128" s="225"/>
      <c r="R128" s="226"/>
      <c r="S128" s="29"/>
      <c r="T128" s="29"/>
      <c r="U128" s="225"/>
      <c r="V128" s="349"/>
      <c r="W128" s="225"/>
      <c r="X128" s="304"/>
      <c r="Y128" s="238"/>
      <c r="Z128" s="226"/>
      <c r="AA128" s="238"/>
      <c r="AB128" s="29"/>
      <c r="AC128" s="119"/>
      <c r="AD128" s="29"/>
      <c r="AE128" s="29"/>
      <c r="AF128" s="226"/>
      <c r="AG128" s="29"/>
      <c r="AH128" s="118"/>
      <c r="AI128" s="29"/>
      <c r="AJ128" s="29"/>
      <c r="AK128" s="119"/>
      <c r="AP128"/>
      <c r="AQ128"/>
    </row>
    <row r="129" spans="13:43" s="89" customFormat="1" ht="18" customHeight="1" x14ac:dyDescent="0.3">
      <c r="M129" s="55"/>
      <c r="N129" s="226"/>
      <c r="O129" s="225"/>
      <c r="R129" s="226"/>
      <c r="S129" s="29"/>
      <c r="T129" s="29"/>
      <c r="U129" s="225"/>
      <c r="V129" s="349"/>
      <c r="W129" s="225"/>
      <c r="X129" s="304"/>
      <c r="Y129" s="219"/>
      <c r="Z129" s="226"/>
      <c r="AA129" s="238"/>
      <c r="AB129" s="29"/>
      <c r="AC129" s="119"/>
      <c r="AD129" s="29"/>
      <c r="AE129" s="29"/>
      <c r="AF129" s="226"/>
      <c r="AG129" s="29"/>
      <c r="AH129" s="118"/>
      <c r="AI129" s="29"/>
      <c r="AJ129" s="29"/>
      <c r="AK129" s="119"/>
      <c r="AP129"/>
      <c r="AQ129"/>
    </row>
    <row r="130" spans="13:43" s="89" customFormat="1" ht="16.5" customHeight="1" x14ac:dyDescent="0.3">
      <c r="M130" s="55"/>
      <c r="N130" s="226"/>
      <c r="O130" s="225"/>
      <c r="R130" s="226"/>
      <c r="S130" s="29"/>
      <c r="T130" s="29"/>
      <c r="U130" s="225"/>
      <c r="V130" s="349"/>
      <c r="W130" s="225"/>
      <c r="X130" s="304"/>
      <c r="Y130" s="219"/>
      <c r="Z130" s="226"/>
      <c r="AA130" s="238"/>
      <c r="AB130" s="29"/>
      <c r="AC130" s="119"/>
      <c r="AD130" s="29"/>
      <c r="AE130" s="29"/>
      <c r="AF130" s="226"/>
      <c r="AG130" s="29"/>
      <c r="AH130" s="118"/>
      <c r="AI130" s="29"/>
      <c r="AJ130" s="29"/>
      <c r="AK130" s="119"/>
      <c r="AP130"/>
      <c r="AQ130"/>
    </row>
    <row r="131" spans="13:43" s="89" customFormat="1" ht="16.5" customHeight="1" x14ac:dyDescent="0.3">
      <c r="M131" s="55"/>
      <c r="N131" s="226"/>
      <c r="O131" s="225"/>
      <c r="R131" s="226"/>
      <c r="S131" s="29"/>
      <c r="T131" s="29"/>
      <c r="U131" s="225"/>
      <c r="V131" s="349"/>
      <c r="W131" s="225"/>
      <c r="X131" s="304"/>
      <c r="Y131" s="219"/>
      <c r="Z131" s="226"/>
      <c r="AA131" s="238"/>
      <c r="AB131" s="29"/>
      <c r="AC131" s="119"/>
      <c r="AD131" s="29"/>
      <c r="AE131" s="29"/>
      <c r="AF131" s="226"/>
      <c r="AG131" s="29"/>
      <c r="AH131" s="118"/>
      <c r="AI131" s="29"/>
      <c r="AJ131" s="29"/>
      <c r="AK131" s="119"/>
      <c r="AP131" s="1"/>
      <c r="AQ131"/>
    </row>
    <row r="132" spans="13:43" s="89" customFormat="1" ht="16.5" customHeight="1" x14ac:dyDescent="0.3">
      <c r="M132" s="55"/>
      <c r="N132" s="226"/>
      <c r="O132" s="225"/>
      <c r="R132" s="226"/>
      <c r="S132" s="29"/>
      <c r="T132" s="29"/>
      <c r="U132" s="225"/>
      <c r="V132" s="349"/>
      <c r="W132" s="225"/>
      <c r="X132" s="304"/>
      <c r="Y132" s="219"/>
      <c r="Z132" s="226"/>
      <c r="AA132" s="238"/>
      <c r="AB132" s="29"/>
      <c r="AC132" s="119"/>
      <c r="AD132" s="29"/>
      <c r="AE132" s="29"/>
      <c r="AF132" s="226"/>
      <c r="AG132" s="29"/>
      <c r="AH132" s="118"/>
      <c r="AI132" s="29"/>
      <c r="AJ132" s="29"/>
      <c r="AK132" s="119"/>
      <c r="AP132"/>
      <c r="AQ132"/>
    </row>
    <row r="133" spans="13:43" s="89" customFormat="1" ht="16.5" customHeight="1" x14ac:dyDescent="0.3">
      <c r="M133" s="55"/>
      <c r="N133" s="226"/>
      <c r="O133" s="225"/>
      <c r="R133" s="226"/>
      <c r="S133" s="29"/>
      <c r="T133" s="29"/>
      <c r="U133" s="225"/>
      <c r="V133" s="349"/>
      <c r="W133" s="225"/>
      <c r="X133" s="304"/>
      <c r="Y133" s="219"/>
      <c r="Z133" s="226"/>
      <c r="AA133" s="238"/>
      <c r="AB133" s="29"/>
      <c r="AC133" s="119"/>
      <c r="AD133" s="29"/>
      <c r="AE133" s="29"/>
      <c r="AF133" s="226"/>
      <c r="AG133" s="29"/>
      <c r="AH133" s="118"/>
      <c r="AI133" s="29"/>
      <c r="AJ133" s="29"/>
      <c r="AK133" s="119"/>
      <c r="AP133"/>
      <c r="AQ133"/>
    </row>
    <row r="134" spans="13:43" s="89" customFormat="1" x14ac:dyDescent="0.3">
      <c r="M134" s="55"/>
      <c r="N134" s="226"/>
      <c r="O134" s="225"/>
      <c r="R134" s="226"/>
      <c r="S134" s="29"/>
      <c r="T134" s="29"/>
      <c r="U134" s="225"/>
      <c r="V134" s="349"/>
      <c r="W134" s="225"/>
      <c r="X134" s="304"/>
      <c r="Y134" s="219"/>
      <c r="Z134" s="226"/>
      <c r="AA134" s="238"/>
      <c r="AB134" s="29"/>
      <c r="AC134" s="119"/>
      <c r="AD134" s="29"/>
      <c r="AE134" s="29"/>
      <c r="AF134" s="226"/>
      <c r="AG134" s="29"/>
      <c r="AH134" s="118"/>
      <c r="AI134" s="29"/>
      <c r="AJ134" s="29"/>
      <c r="AK134" s="119"/>
      <c r="AP134" s="1"/>
      <c r="AQ134"/>
    </row>
    <row r="135" spans="13:43" s="89" customFormat="1" x14ac:dyDescent="0.3">
      <c r="M135" s="55"/>
      <c r="N135" s="226"/>
      <c r="O135" s="225"/>
      <c r="R135" s="226"/>
      <c r="S135" s="29"/>
      <c r="T135" s="29"/>
      <c r="U135" s="225"/>
      <c r="V135" s="349"/>
      <c r="W135" s="225"/>
      <c r="X135" s="304"/>
      <c r="Y135" s="219"/>
      <c r="Z135" s="226"/>
      <c r="AA135" s="238"/>
      <c r="AB135" s="29"/>
      <c r="AC135" s="119"/>
      <c r="AD135" s="29"/>
      <c r="AE135" s="29"/>
      <c r="AF135" s="226"/>
      <c r="AG135" s="29"/>
      <c r="AH135" s="118"/>
      <c r="AI135" s="29"/>
      <c r="AJ135" s="29"/>
      <c r="AK135" s="119"/>
      <c r="AP135"/>
      <c r="AQ135"/>
    </row>
    <row r="136" spans="13:43" s="89" customFormat="1" x14ac:dyDescent="0.3">
      <c r="M136" s="55"/>
      <c r="N136" s="226"/>
      <c r="O136" s="225"/>
      <c r="R136" s="226"/>
      <c r="S136" s="29"/>
      <c r="T136" s="29"/>
      <c r="U136" s="225"/>
      <c r="V136" s="349"/>
      <c r="W136" s="225"/>
      <c r="X136" s="304"/>
      <c r="Y136" s="219"/>
      <c r="Z136" s="226"/>
      <c r="AA136" s="238"/>
      <c r="AB136" s="29"/>
      <c r="AC136" s="119"/>
      <c r="AD136" s="29"/>
      <c r="AE136" s="29"/>
      <c r="AF136" s="226"/>
      <c r="AG136" s="29"/>
      <c r="AH136" s="118"/>
      <c r="AI136" s="29"/>
      <c r="AJ136" s="29"/>
      <c r="AK136" s="119"/>
      <c r="AP136"/>
      <c r="AQ136"/>
    </row>
    <row r="137" spans="13:43" s="89" customFormat="1" x14ac:dyDescent="0.3">
      <c r="M137" s="55"/>
      <c r="N137" s="226"/>
      <c r="O137" s="225"/>
      <c r="R137" s="226"/>
      <c r="S137" s="29"/>
      <c r="T137" s="29"/>
      <c r="U137" s="225"/>
      <c r="V137" s="349"/>
      <c r="W137" s="225"/>
      <c r="X137" s="304"/>
      <c r="Y137" s="219"/>
      <c r="Z137" s="226"/>
      <c r="AA137" s="238"/>
      <c r="AB137" s="29"/>
      <c r="AC137" s="119"/>
      <c r="AD137" s="29"/>
      <c r="AE137" s="29"/>
      <c r="AF137" s="226"/>
      <c r="AG137" s="29"/>
      <c r="AH137" s="118"/>
      <c r="AI137" s="29"/>
      <c r="AJ137" s="29"/>
      <c r="AK137" s="119"/>
      <c r="AP137" s="1"/>
      <c r="AQ137"/>
    </row>
    <row r="138" spans="13:43" s="89" customFormat="1" x14ac:dyDescent="0.3">
      <c r="M138" s="55"/>
      <c r="N138" s="226"/>
      <c r="O138" s="225"/>
      <c r="R138" s="226"/>
      <c r="S138" s="29"/>
      <c r="T138" s="29"/>
      <c r="U138" s="225"/>
      <c r="V138" s="349"/>
      <c r="W138" s="225"/>
      <c r="X138" s="304"/>
      <c r="Y138" s="219"/>
      <c r="Z138" s="226"/>
      <c r="AA138" s="238"/>
      <c r="AB138" s="29"/>
      <c r="AC138" s="119"/>
      <c r="AD138" s="29"/>
      <c r="AE138" s="29"/>
      <c r="AF138" s="226"/>
      <c r="AG138" s="29"/>
      <c r="AH138" s="118"/>
      <c r="AI138" s="29"/>
      <c r="AJ138" s="29"/>
      <c r="AK138" s="119"/>
      <c r="AP138"/>
      <c r="AQ138"/>
    </row>
    <row r="139" spans="13:43" s="89" customFormat="1" x14ac:dyDescent="0.3">
      <c r="M139" s="55"/>
      <c r="N139" s="226"/>
      <c r="O139" s="225"/>
      <c r="R139" s="226"/>
      <c r="S139" s="29"/>
      <c r="T139" s="29"/>
      <c r="U139" s="225"/>
      <c r="V139" s="349"/>
      <c r="W139" s="225"/>
      <c r="X139" s="304"/>
      <c r="Y139" s="219"/>
      <c r="Z139" s="226"/>
      <c r="AA139" s="238"/>
      <c r="AB139" s="29"/>
      <c r="AC139" s="119"/>
      <c r="AD139" s="29"/>
      <c r="AE139" s="29"/>
      <c r="AF139" s="226"/>
      <c r="AG139" s="29"/>
      <c r="AH139" s="118"/>
      <c r="AI139" s="29"/>
      <c r="AJ139" s="29"/>
      <c r="AK139" s="119"/>
      <c r="AP139"/>
      <c r="AQ139"/>
    </row>
    <row r="140" spans="13:43" s="89" customFormat="1" x14ac:dyDescent="0.3">
      <c r="M140" s="55"/>
      <c r="N140" s="226"/>
      <c r="O140" s="225"/>
      <c r="R140" s="226"/>
      <c r="S140" s="29"/>
      <c r="T140" s="29"/>
      <c r="U140" s="225"/>
      <c r="V140" s="349"/>
      <c r="W140" s="225"/>
      <c r="X140" s="304"/>
      <c r="Y140" s="219"/>
      <c r="Z140" s="226"/>
      <c r="AA140" s="238"/>
      <c r="AB140" s="29"/>
      <c r="AC140" s="119"/>
      <c r="AD140" s="29"/>
      <c r="AE140" s="29"/>
      <c r="AF140" s="226"/>
      <c r="AG140" s="29"/>
      <c r="AH140" s="118"/>
      <c r="AI140" s="29"/>
      <c r="AJ140" s="29"/>
      <c r="AK140" s="119"/>
      <c r="AP140"/>
      <c r="AQ140"/>
    </row>
    <row r="141" spans="13:43" s="89" customFormat="1" x14ac:dyDescent="0.3">
      <c r="M141" s="55"/>
      <c r="N141" s="226"/>
      <c r="O141" s="225"/>
      <c r="R141" s="226"/>
      <c r="S141" s="29"/>
      <c r="T141" s="29"/>
      <c r="U141" s="225"/>
      <c r="V141" s="349"/>
      <c r="W141" s="225"/>
      <c r="X141" s="304"/>
      <c r="Y141" s="219"/>
      <c r="Z141" s="226"/>
      <c r="AA141" s="238"/>
      <c r="AB141" s="29"/>
      <c r="AC141" s="119"/>
      <c r="AD141" s="29"/>
      <c r="AE141" s="29"/>
      <c r="AF141" s="226"/>
      <c r="AG141" s="29"/>
      <c r="AH141" s="118"/>
      <c r="AI141" s="29"/>
      <c r="AJ141" s="29"/>
      <c r="AK141" s="119"/>
      <c r="AP141" s="1"/>
      <c r="AQ141"/>
    </row>
    <row r="142" spans="13:43" s="89" customFormat="1" x14ac:dyDescent="0.3">
      <c r="M142" s="55"/>
      <c r="N142" s="226"/>
      <c r="O142" s="225"/>
      <c r="R142" s="226"/>
      <c r="S142" s="29"/>
      <c r="T142" s="29"/>
      <c r="U142" s="225"/>
      <c r="V142" s="349"/>
      <c r="W142" s="225"/>
      <c r="X142" s="304"/>
      <c r="Y142" s="219"/>
      <c r="Z142" s="226"/>
      <c r="AA142" s="238"/>
      <c r="AB142" s="29"/>
      <c r="AC142" s="119"/>
      <c r="AD142" s="29"/>
      <c r="AE142" s="29"/>
      <c r="AF142" s="226"/>
      <c r="AG142" s="29"/>
      <c r="AH142" s="118"/>
      <c r="AI142" s="29"/>
      <c r="AJ142" s="29"/>
      <c r="AK142" s="119"/>
      <c r="AP142"/>
      <c r="AQ142"/>
    </row>
    <row r="143" spans="13:43" s="89" customFormat="1" x14ac:dyDescent="0.3">
      <c r="M143" s="55"/>
      <c r="N143" s="226"/>
      <c r="O143" s="225"/>
      <c r="R143" s="226"/>
      <c r="S143" s="29"/>
      <c r="T143" s="29"/>
      <c r="U143" s="225"/>
      <c r="V143" s="349"/>
      <c r="W143" s="225"/>
      <c r="X143" s="304"/>
      <c r="Y143" s="219"/>
      <c r="Z143" s="226"/>
      <c r="AA143" s="238"/>
      <c r="AB143" s="29"/>
      <c r="AC143" s="119"/>
      <c r="AD143" s="29"/>
      <c r="AE143" s="29"/>
      <c r="AF143" s="226"/>
      <c r="AG143" s="29"/>
      <c r="AH143" s="118"/>
      <c r="AI143" s="29"/>
      <c r="AJ143" s="29"/>
      <c r="AK143" s="119"/>
      <c r="AP143"/>
      <c r="AQ143"/>
    </row>
    <row r="144" spans="13:43" s="89" customFormat="1" x14ac:dyDescent="0.3">
      <c r="M144" s="55"/>
      <c r="N144" s="226"/>
      <c r="O144" s="225"/>
      <c r="R144" s="226"/>
      <c r="S144" s="29"/>
      <c r="T144" s="29"/>
      <c r="U144" s="225"/>
      <c r="V144" s="349"/>
      <c r="W144" s="225"/>
      <c r="X144" s="304"/>
      <c r="Y144" s="219"/>
      <c r="Z144" s="226"/>
      <c r="AA144" s="238"/>
      <c r="AB144" s="29"/>
      <c r="AC144" s="119"/>
      <c r="AD144" s="29"/>
      <c r="AE144" s="29"/>
      <c r="AF144" s="226"/>
      <c r="AG144" s="29"/>
      <c r="AH144" s="118"/>
      <c r="AI144" s="29"/>
      <c r="AJ144" s="29"/>
      <c r="AK144" s="119"/>
      <c r="AP144"/>
      <c r="AQ144"/>
    </row>
    <row r="145" spans="13:43" s="89" customFormat="1" x14ac:dyDescent="0.3">
      <c r="M145" s="55"/>
      <c r="N145" s="226"/>
      <c r="O145" s="225"/>
      <c r="R145" s="226"/>
      <c r="S145" s="29"/>
      <c r="T145" s="29"/>
      <c r="U145" s="225"/>
      <c r="V145" s="349"/>
      <c r="W145" s="225"/>
      <c r="X145" s="304"/>
      <c r="Y145" s="219"/>
      <c r="Z145" s="226"/>
      <c r="AA145" s="238"/>
      <c r="AB145" s="29"/>
      <c r="AC145" s="119"/>
      <c r="AD145" s="29"/>
      <c r="AE145" s="29"/>
      <c r="AF145" s="226"/>
      <c r="AG145" s="29"/>
      <c r="AH145" s="118"/>
      <c r="AI145" s="29"/>
      <c r="AJ145" s="29"/>
      <c r="AK145" s="119"/>
      <c r="AP145"/>
      <c r="AQ145"/>
    </row>
    <row r="146" spans="13:43" s="89" customFormat="1" x14ac:dyDescent="0.3">
      <c r="M146" s="55"/>
      <c r="N146" s="226"/>
      <c r="O146" s="225"/>
      <c r="R146" s="226"/>
      <c r="S146" s="29"/>
      <c r="T146" s="29"/>
      <c r="U146" s="225"/>
      <c r="V146" s="349"/>
      <c r="W146" s="225"/>
      <c r="X146" s="304"/>
      <c r="Y146" s="219"/>
      <c r="Z146" s="226"/>
      <c r="AA146" s="238"/>
      <c r="AB146" s="29"/>
      <c r="AC146" s="119"/>
      <c r="AD146" s="29"/>
      <c r="AE146" s="29"/>
      <c r="AF146" s="226"/>
      <c r="AG146" s="29"/>
      <c r="AH146" s="118"/>
      <c r="AI146" s="29"/>
      <c r="AJ146" s="29"/>
      <c r="AK146" s="119"/>
      <c r="AP146"/>
      <c r="AQ146"/>
    </row>
    <row r="147" spans="13:43" s="89" customFormat="1" x14ac:dyDescent="0.3">
      <c r="M147" s="55"/>
      <c r="N147" s="226"/>
      <c r="O147" s="225"/>
      <c r="R147" s="226"/>
      <c r="S147" s="29"/>
      <c r="T147" s="29"/>
      <c r="U147" s="225"/>
      <c r="V147" s="349"/>
      <c r="W147" s="225"/>
      <c r="X147" s="304"/>
      <c r="Y147" s="219"/>
      <c r="Z147" s="226"/>
      <c r="AA147" s="238"/>
      <c r="AB147" s="29"/>
      <c r="AC147" s="119"/>
      <c r="AD147" s="29"/>
      <c r="AE147" s="29"/>
      <c r="AF147" s="226"/>
      <c r="AG147" s="29"/>
      <c r="AH147" s="118"/>
      <c r="AI147" s="29"/>
      <c r="AJ147" s="29"/>
      <c r="AK147" s="119"/>
      <c r="AP147"/>
      <c r="AQ147"/>
    </row>
    <row r="148" spans="13:43" s="89" customFormat="1" x14ac:dyDescent="0.3">
      <c r="M148" s="55"/>
      <c r="N148" s="226"/>
      <c r="O148" s="225"/>
      <c r="R148" s="226"/>
      <c r="S148" s="29"/>
      <c r="T148" s="29"/>
      <c r="U148" s="225"/>
      <c r="V148" s="349"/>
      <c r="W148" s="225"/>
      <c r="X148" s="304"/>
      <c r="Y148" s="219"/>
      <c r="Z148" s="226"/>
      <c r="AA148" s="238"/>
      <c r="AB148" s="29"/>
      <c r="AC148" s="119"/>
      <c r="AD148" s="29"/>
      <c r="AE148" s="29"/>
      <c r="AF148" s="226"/>
      <c r="AG148" s="29"/>
      <c r="AH148" s="118"/>
      <c r="AI148" s="29"/>
      <c r="AJ148" s="29"/>
      <c r="AK148" s="119"/>
      <c r="AP148"/>
      <c r="AQ148"/>
    </row>
    <row r="149" spans="13:43" s="89" customFormat="1" x14ac:dyDescent="0.3">
      <c r="M149" s="55"/>
      <c r="N149" s="226"/>
      <c r="O149" s="225"/>
      <c r="R149" s="226"/>
      <c r="S149" s="29"/>
      <c r="T149" s="29"/>
      <c r="U149" s="225"/>
      <c r="V149" s="349"/>
      <c r="W149" s="225"/>
      <c r="X149" s="304"/>
      <c r="Y149" s="219"/>
      <c r="Z149" s="226"/>
      <c r="AA149" s="238"/>
      <c r="AB149" s="29"/>
      <c r="AC149" s="119"/>
      <c r="AD149" s="29"/>
      <c r="AE149" s="29"/>
      <c r="AF149" s="226"/>
      <c r="AG149" s="29"/>
      <c r="AH149" s="118"/>
      <c r="AI149" s="29"/>
      <c r="AJ149" s="29"/>
      <c r="AK149" s="119"/>
      <c r="AP149"/>
      <c r="AQ149"/>
    </row>
    <row r="150" spans="13:43" s="127" customFormat="1" x14ac:dyDescent="0.3">
      <c r="M150" s="130"/>
      <c r="N150" s="224"/>
      <c r="O150" s="230"/>
      <c r="R150" s="224"/>
      <c r="S150" s="124"/>
      <c r="T150" s="124"/>
      <c r="U150" s="230"/>
      <c r="V150" s="349"/>
      <c r="W150" s="230"/>
      <c r="X150" s="124"/>
      <c r="Y150" s="230"/>
      <c r="Z150" s="224"/>
      <c r="AA150" s="232"/>
      <c r="AB150" s="124"/>
      <c r="AC150" s="136"/>
      <c r="AD150" s="124"/>
      <c r="AE150" s="124"/>
      <c r="AF150" s="224"/>
      <c r="AG150" s="124"/>
      <c r="AH150" s="135"/>
      <c r="AI150" s="124"/>
      <c r="AJ150" s="124"/>
      <c r="AK150" s="136"/>
      <c r="AP150"/>
      <c r="AQ150"/>
    </row>
    <row r="151" spans="13:43" s="128" customFormat="1" x14ac:dyDescent="0.3">
      <c r="M151" s="131"/>
      <c r="N151" s="231"/>
      <c r="O151" s="232"/>
      <c r="R151" s="231"/>
      <c r="S151" s="125"/>
      <c r="T151" s="125"/>
      <c r="U151" s="232"/>
      <c r="V151" s="349"/>
      <c r="W151" s="232"/>
      <c r="X151" s="124"/>
      <c r="Y151" s="230"/>
      <c r="Z151" s="231"/>
      <c r="AA151" s="232"/>
      <c r="AB151" s="125"/>
      <c r="AC151" s="138"/>
      <c r="AD151" s="125"/>
      <c r="AE151" s="125"/>
      <c r="AF151" s="231"/>
      <c r="AG151" s="125"/>
      <c r="AH151" s="137"/>
      <c r="AI151" s="125"/>
      <c r="AJ151" s="125"/>
      <c r="AK151" s="138"/>
      <c r="AP151"/>
      <c r="AQ151"/>
    </row>
    <row r="152" spans="13:43" s="89" customFormat="1" x14ac:dyDescent="0.3">
      <c r="M152" s="55"/>
      <c r="N152" s="226"/>
      <c r="O152" s="225"/>
      <c r="R152" s="226"/>
      <c r="S152" s="29"/>
      <c r="T152" s="29"/>
      <c r="U152" s="225"/>
      <c r="V152" s="349"/>
      <c r="W152" s="225"/>
      <c r="X152" s="304"/>
      <c r="Y152" s="219"/>
      <c r="Z152" s="226"/>
      <c r="AA152" s="238"/>
      <c r="AB152" s="29"/>
      <c r="AC152" s="119"/>
      <c r="AD152" s="29"/>
      <c r="AE152" s="29"/>
      <c r="AF152" s="226"/>
      <c r="AG152" s="29"/>
      <c r="AH152" s="118"/>
      <c r="AI152" s="29"/>
      <c r="AJ152" s="29"/>
      <c r="AK152" s="119"/>
      <c r="AP152"/>
      <c r="AQ152"/>
    </row>
    <row r="153" spans="13:43" s="89" customFormat="1" x14ac:dyDescent="0.3">
      <c r="M153" s="55"/>
      <c r="N153" s="226"/>
      <c r="O153" s="225"/>
      <c r="R153" s="226"/>
      <c r="S153" s="29"/>
      <c r="T153" s="29"/>
      <c r="U153" s="225"/>
      <c r="V153" s="349"/>
      <c r="W153" s="225"/>
      <c r="X153" s="304"/>
      <c r="Y153" s="219"/>
      <c r="Z153" s="226"/>
      <c r="AA153" s="238"/>
      <c r="AB153" s="29"/>
      <c r="AC153" s="119"/>
      <c r="AD153" s="29"/>
      <c r="AE153" s="29"/>
      <c r="AF153" s="226"/>
      <c r="AG153" s="29"/>
      <c r="AH153" s="118"/>
      <c r="AI153" s="29"/>
      <c r="AJ153" s="29"/>
      <c r="AK153" s="119"/>
      <c r="AP153"/>
      <c r="AQ153"/>
    </row>
    <row r="154" spans="13:43" s="89" customFormat="1" x14ac:dyDescent="0.3">
      <c r="M154" s="55"/>
      <c r="N154" s="226"/>
      <c r="O154" s="225"/>
      <c r="R154" s="226"/>
      <c r="S154" s="29"/>
      <c r="T154" s="29"/>
      <c r="U154" s="225"/>
      <c r="V154" s="349"/>
      <c r="W154" s="225"/>
      <c r="X154" s="304"/>
      <c r="Y154" s="219"/>
      <c r="Z154" s="226"/>
      <c r="AA154" s="238"/>
      <c r="AB154" s="29"/>
      <c r="AC154" s="119"/>
      <c r="AD154" s="29"/>
      <c r="AE154" s="29"/>
      <c r="AF154" s="226"/>
      <c r="AG154" s="29"/>
      <c r="AH154" s="118"/>
      <c r="AI154" s="29"/>
      <c r="AJ154" s="29"/>
      <c r="AK154" s="119"/>
      <c r="AP154"/>
      <c r="AQ154"/>
    </row>
    <row r="155" spans="13:43" s="89" customFormat="1" x14ac:dyDescent="0.3">
      <c r="M155" s="55"/>
      <c r="N155" s="226"/>
      <c r="O155" s="225"/>
      <c r="R155" s="226"/>
      <c r="S155" s="29"/>
      <c r="T155" s="29"/>
      <c r="U155" s="225"/>
      <c r="V155" s="349"/>
      <c r="W155" s="225"/>
      <c r="X155" s="304"/>
      <c r="Y155" s="219"/>
      <c r="Z155" s="226"/>
      <c r="AA155" s="238"/>
      <c r="AB155" s="29"/>
      <c r="AC155" s="119"/>
      <c r="AD155" s="29"/>
      <c r="AE155" s="29"/>
      <c r="AF155" s="226"/>
      <c r="AG155" s="29"/>
      <c r="AH155" s="118"/>
      <c r="AI155" s="29"/>
      <c r="AJ155" s="29"/>
      <c r="AK155" s="119"/>
      <c r="AP155"/>
      <c r="AQ155" s="1"/>
    </row>
    <row r="156" spans="13:43" s="89" customFormat="1" x14ac:dyDescent="0.3">
      <c r="M156" s="55"/>
      <c r="N156" s="226"/>
      <c r="O156" s="225"/>
      <c r="R156" s="226"/>
      <c r="S156" s="29"/>
      <c r="T156" s="29"/>
      <c r="U156" s="225"/>
      <c r="V156" s="349"/>
      <c r="W156" s="225"/>
      <c r="X156" s="304"/>
      <c r="Y156" s="219"/>
      <c r="Z156" s="226"/>
      <c r="AA156" s="238"/>
      <c r="AB156" s="29"/>
      <c r="AC156" s="119"/>
      <c r="AD156" s="29"/>
      <c r="AE156" s="29"/>
      <c r="AF156" s="226"/>
      <c r="AG156" s="29"/>
      <c r="AH156" s="118"/>
      <c r="AI156" s="29"/>
      <c r="AJ156" s="29"/>
      <c r="AK156" s="119"/>
      <c r="AP156"/>
      <c r="AQ156" s="1"/>
    </row>
    <row r="157" spans="13:43" s="89" customFormat="1" x14ac:dyDescent="0.3">
      <c r="M157" s="55"/>
      <c r="N157" s="226"/>
      <c r="O157" s="225"/>
      <c r="R157" s="226"/>
      <c r="S157" s="29"/>
      <c r="T157" s="29"/>
      <c r="U157" s="225"/>
      <c r="V157" s="349"/>
      <c r="W157" s="225"/>
      <c r="X157" s="304"/>
      <c r="Y157" s="219"/>
      <c r="Z157" s="226"/>
      <c r="AA157" s="238"/>
      <c r="AB157" s="29"/>
      <c r="AC157" s="119"/>
      <c r="AD157" s="29"/>
      <c r="AE157" s="29"/>
      <c r="AF157" s="226"/>
      <c r="AG157" s="29"/>
      <c r="AH157" s="118"/>
      <c r="AI157" s="29"/>
      <c r="AJ157" s="29"/>
      <c r="AK157" s="119"/>
      <c r="AP157"/>
      <c r="AQ157"/>
    </row>
    <row r="158" spans="13:43" s="89" customFormat="1" x14ac:dyDescent="0.3">
      <c r="M158" s="55"/>
      <c r="N158" s="226"/>
      <c r="O158" s="225"/>
      <c r="R158" s="226"/>
      <c r="S158" s="29"/>
      <c r="T158" s="29"/>
      <c r="U158" s="225"/>
      <c r="V158" s="349"/>
      <c r="W158" s="225"/>
      <c r="X158" s="304"/>
      <c r="Y158" s="219"/>
      <c r="Z158" s="226"/>
      <c r="AA158" s="238"/>
      <c r="AB158" s="29"/>
      <c r="AC158" s="119"/>
      <c r="AD158" s="29"/>
      <c r="AE158" s="29"/>
      <c r="AF158" s="226"/>
      <c r="AG158" s="29"/>
      <c r="AH158" s="118"/>
      <c r="AI158" s="29"/>
      <c r="AJ158" s="29"/>
      <c r="AK158" s="119"/>
      <c r="AP158"/>
      <c r="AQ158"/>
    </row>
    <row r="159" spans="13:43" s="89" customFormat="1" x14ac:dyDescent="0.3">
      <c r="M159" s="55"/>
      <c r="N159" s="226"/>
      <c r="O159" s="225"/>
      <c r="R159" s="226"/>
      <c r="S159" s="29"/>
      <c r="T159" s="29"/>
      <c r="U159" s="225"/>
      <c r="V159" s="349"/>
      <c r="W159" s="225"/>
      <c r="X159" s="304"/>
      <c r="Y159" s="219"/>
      <c r="Z159" s="226"/>
      <c r="AA159" s="238"/>
      <c r="AB159" s="29"/>
      <c r="AC159" s="119"/>
      <c r="AD159" s="29"/>
      <c r="AE159" s="29"/>
      <c r="AF159" s="226"/>
      <c r="AG159" s="29"/>
      <c r="AH159" s="118"/>
      <c r="AI159" s="29"/>
      <c r="AJ159" s="29"/>
      <c r="AK159" s="119"/>
      <c r="AP159"/>
      <c r="AQ159"/>
    </row>
    <row r="160" spans="13:43" s="89" customFormat="1" x14ac:dyDescent="0.3">
      <c r="M160" s="55"/>
      <c r="N160" s="226"/>
      <c r="O160" s="225"/>
      <c r="R160" s="226"/>
      <c r="S160" s="29"/>
      <c r="T160" s="29"/>
      <c r="U160" s="225"/>
      <c r="V160" s="349"/>
      <c r="W160" s="225"/>
      <c r="X160" s="304"/>
      <c r="Y160" s="219"/>
      <c r="Z160" s="226"/>
      <c r="AA160" s="238"/>
      <c r="AB160" s="29"/>
      <c r="AC160" s="119"/>
      <c r="AD160" s="29"/>
      <c r="AE160" s="29"/>
      <c r="AF160" s="226"/>
      <c r="AG160" s="29"/>
      <c r="AH160" s="118"/>
      <c r="AI160" s="29"/>
      <c r="AJ160" s="29"/>
      <c r="AK160" s="119"/>
      <c r="AP160"/>
      <c r="AQ160"/>
    </row>
    <row r="161" spans="1:37" s="89" customFormat="1" x14ac:dyDescent="0.3">
      <c r="A161" s="29"/>
      <c r="B161" s="29"/>
      <c r="C161" s="29"/>
      <c r="D161" s="29"/>
      <c r="E161" s="29"/>
      <c r="F161" s="29"/>
      <c r="G161" s="29"/>
      <c r="M161" s="55"/>
      <c r="N161" s="226"/>
      <c r="O161" s="225"/>
      <c r="R161" s="226"/>
      <c r="S161" s="29"/>
      <c r="T161" s="29"/>
      <c r="U161" s="225"/>
      <c r="V161" s="349"/>
      <c r="W161" s="225"/>
      <c r="X161" s="304"/>
      <c r="Y161" s="219"/>
      <c r="Z161" s="226"/>
      <c r="AA161" s="238"/>
      <c r="AB161" s="29"/>
      <c r="AC161" s="119"/>
      <c r="AD161" s="29"/>
      <c r="AE161" s="29"/>
      <c r="AF161" s="226"/>
      <c r="AG161" s="29"/>
      <c r="AH161" s="118"/>
      <c r="AI161" s="29"/>
      <c r="AJ161" s="29"/>
      <c r="AK161" s="119"/>
    </row>
    <row r="162" spans="1:37" s="89" customFormat="1" x14ac:dyDescent="0.3">
      <c r="A162" s="29"/>
      <c r="B162" s="29"/>
      <c r="C162" s="29"/>
      <c r="D162" s="29"/>
      <c r="E162" s="29"/>
      <c r="F162" s="29"/>
      <c r="G162" s="29"/>
      <c r="M162" s="55"/>
      <c r="N162" s="226"/>
      <c r="O162" s="225"/>
      <c r="R162" s="226"/>
      <c r="S162" s="29"/>
      <c r="T162" s="29"/>
      <c r="U162" s="225"/>
      <c r="V162" s="349"/>
      <c r="W162" s="225"/>
      <c r="X162" s="304"/>
      <c r="Y162" s="219"/>
      <c r="Z162" s="226"/>
      <c r="AA162" s="238"/>
      <c r="AB162" s="29"/>
      <c r="AC162" s="119"/>
      <c r="AD162" s="29"/>
      <c r="AE162" s="29"/>
      <c r="AF162" s="226"/>
      <c r="AG162" s="29"/>
      <c r="AH162" s="118"/>
      <c r="AI162" s="29"/>
      <c r="AJ162" s="29"/>
      <c r="AK162" s="119"/>
    </row>
    <row r="163" spans="1:37" x14ac:dyDescent="0.3">
      <c r="A163" s="126"/>
      <c r="B163" s="29"/>
      <c r="C163" s="29"/>
      <c r="D163" s="29"/>
      <c r="E163" s="29"/>
      <c r="F163" s="29"/>
      <c r="G163" s="29"/>
    </row>
    <row r="164" spans="1:37" x14ac:dyDescent="0.3">
      <c r="A164" s="126"/>
      <c r="B164" s="29"/>
      <c r="C164" s="29"/>
      <c r="D164" s="29"/>
      <c r="E164" s="29"/>
      <c r="F164" s="29"/>
      <c r="G164" s="29"/>
    </row>
    <row r="165" spans="1:37" x14ac:dyDescent="0.3">
      <c r="A165" s="126"/>
      <c r="B165" s="29"/>
      <c r="C165" s="29"/>
      <c r="D165" s="29"/>
      <c r="E165" s="29"/>
      <c r="F165" s="29"/>
      <c r="G165" s="29"/>
    </row>
    <row r="166" spans="1:37" x14ac:dyDescent="0.3">
      <c r="A166" s="87"/>
      <c r="B166" s="29"/>
      <c r="C166" s="29"/>
      <c r="D166" s="29"/>
      <c r="E166" s="29"/>
      <c r="F166" s="29"/>
      <c r="G166" s="29"/>
    </row>
    <row r="167" spans="1:37" x14ac:dyDescent="0.3">
      <c r="A167" s="126"/>
      <c r="B167" s="29"/>
      <c r="C167" s="29"/>
      <c r="D167" s="29"/>
      <c r="E167" s="29"/>
      <c r="F167" s="29"/>
      <c r="G167" s="29"/>
    </row>
    <row r="168" spans="1:37" x14ac:dyDescent="0.3">
      <c r="A168" s="126"/>
      <c r="B168" s="29"/>
      <c r="C168" s="29"/>
      <c r="D168" s="29"/>
      <c r="E168" s="29"/>
      <c r="F168" s="29"/>
      <c r="G168" s="29"/>
    </row>
    <row r="169" spans="1:37" x14ac:dyDescent="0.3">
      <c r="A169" s="126"/>
      <c r="B169" s="29"/>
      <c r="C169" s="29"/>
      <c r="D169" s="29"/>
      <c r="E169" s="29"/>
      <c r="F169" s="29"/>
      <c r="G169" s="29"/>
    </row>
    <row r="170" spans="1:37" x14ac:dyDescent="0.3">
      <c r="A170" s="126"/>
      <c r="B170" s="29"/>
      <c r="C170" s="29"/>
      <c r="D170" s="29"/>
      <c r="E170" s="29"/>
      <c r="F170" s="29"/>
      <c r="G170" s="29"/>
    </row>
    <row r="171" spans="1:37" x14ac:dyDescent="0.3">
      <c r="A171" s="29"/>
      <c r="B171" s="29"/>
      <c r="C171" s="29"/>
      <c r="D171" s="29"/>
      <c r="E171" s="29"/>
      <c r="F171" s="29"/>
      <c r="G171" s="29"/>
    </row>
    <row r="172" spans="1:37" x14ac:dyDescent="0.3">
      <c r="A172" s="29"/>
      <c r="B172" s="29"/>
      <c r="C172" s="29"/>
      <c r="D172" s="29"/>
      <c r="E172" s="29"/>
      <c r="F172" s="29"/>
      <c r="G172" s="29"/>
    </row>
    <row r="173" spans="1:37" x14ac:dyDescent="0.3">
      <c r="A173" s="29"/>
      <c r="B173" s="29"/>
      <c r="C173" s="29"/>
      <c r="D173" s="29"/>
      <c r="E173" s="29"/>
      <c r="F173" s="29"/>
      <c r="G173" s="29"/>
    </row>
    <row r="174" spans="1:37" x14ac:dyDescent="0.3">
      <c r="A174" s="126"/>
      <c r="B174" s="29"/>
      <c r="C174" s="29"/>
      <c r="D174" s="29"/>
      <c r="E174" s="29"/>
      <c r="F174" s="29"/>
      <c r="G174" s="29"/>
    </row>
    <row r="175" spans="1:37" x14ac:dyDescent="0.3">
      <c r="A175" s="126"/>
      <c r="B175" s="29"/>
      <c r="C175" s="29"/>
      <c r="D175" s="29"/>
      <c r="E175" s="29"/>
      <c r="F175" s="29"/>
      <c r="G175" s="29"/>
    </row>
    <row r="176" spans="1:37" x14ac:dyDescent="0.3">
      <c r="A176" s="126"/>
      <c r="B176" s="29"/>
      <c r="C176" s="29"/>
      <c r="D176" s="29"/>
      <c r="E176" s="29"/>
      <c r="F176" s="29"/>
      <c r="G176" s="29"/>
    </row>
    <row r="177" spans="1:7" x14ac:dyDescent="0.3">
      <c r="A177" s="87"/>
      <c r="B177" s="29"/>
      <c r="C177" s="29"/>
      <c r="D177" s="29"/>
      <c r="E177" s="29"/>
      <c r="F177" s="29"/>
      <c r="G177" s="29"/>
    </row>
    <row r="178" spans="1:7" x14ac:dyDescent="0.3">
      <c r="A178" s="126"/>
      <c r="B178" s="29"/>
      <c r="C178" s="29"/>
      <c r="D178" s="29"/>
      <c r="E178" s="29"/>
      <c r="F178" s="29"/>
      <c r="G178" s="29"/>
    </row>
    <row r="179" spans="1:7" x14ac:dyDescent="0.3">
      <c r="A179" s="126"/>
      <c r="B179" s="29"/>
      <c r="C179" s="29"/>
      <c r="D179" s="29"/>
      <c r="E179" s="29"/>
      <c r="F179" s="29"/>
      <c r="G179" s="29"/>
    </row>
    <row r="180" spans="1:7" x14ac:dyDescent="0.3">
      <c r="A180" s="126"/>
      <c r="B180" s="29"/>
      <c r="C180" s="29"/>
      <c r="D180" s="29"/>
      <c r="E180" s="29"/>
      <c r="F180" s="29"/>
      <c r="G180" s="29"/>
    </row>
    <row r="181" spans="1:7" x14ac:dyDescent="0.3">
      <c r="A181" s="126"/>
      <c r="B181" s="29"/>
      <c r="C181" s="29"/>
      <c r="D181" s="29"/>
      <c r="E181" s="29"/>
      <c r="F181" s="29"/>
      <c r="G181" s="29"/>
    </row>
    <row r="182" spans="1:7" x14ac:dyDescent="0.3">
      <c r="A182" s="29"/>
      <c r="B182" s="29"/>
      <c r="C182" s="29"/>
      <c r="D182" s="29"/>
      <c r="E182" s="29"/>
      <c r="F182" s="29"/>
      <c r="G182" s="29"/>
    </row>
    <row r="183" spans="1:7" x14ac:dyDescent="0.3">
      <c r="A183" s="29"/>
      <c r="B183" s="29"/>
      <c r="C183" s="29"/>
      <c r="D183" s="29"/>
      <c r="E183" s="29"/>
      <c r="F183" s="29"/>
      <c r="G183" s="29"/>
    </row>
    <row r="184" spans="1:7" x14ac:dyDescent="0.3">
      <c r="A184" s="29"/>
      <c r="B184" s="29"/>
      <c r="C184" s="29"/>
      <c r="D184" s="29"/>
      <c r="E184" s="29"/>
      <c r="F184" s="29"/>
      <c r="G184" s="29"/>
    </row>
    <row r="185" spans="1:7" x14ac:dyDescent="0.3">
      <c r="A185" s="126"/>
      <c r="B185" s="29"/>
      <c r="C185" s="29"/>
      <c r="D185" s="29"/>
      <c r="E185" s="29"/>
      <c r="F185" s="29"/>
      <c r="G185" s="29"/>
    </row>
    <row r="186" spans="1:7" x14ac:dyDescent="0.3">
      <c r="A186" s="126"/>
      <c r="B186" s="29"/>
      <c r="C186" s="29"/>
      <c r="D186" s="29"/>
      <c r="E186" s="29"/>
      <c r="F186" s="29"/>
      <c r="G186" s="29"/>
    </row>
    <row r="187" spans="1:7" x14ac:dyDescent="0.3">
      <c r="A187" s="126"/>
      <c r="B187" s="29"/>
      <c r="C187" s="29"/>
      <c r="D187" s="29"/>
      <c r="E187" s="29"/>
      <c r="F187" s="29"/>
      <c r="G187" s="29"/>
    </row>
    <row r="188" spans="1:7" x14ac:dyDescent="0.3">
      <c r="A188" s="87"/>
      <c r="B188" s="29"/>
      <c r="C188" s="29"/>
      <c r="D188" s="29"/>
      <c r="E188" s="29"/>
      <c r="F188" s="29"/>
      <c r="G188" s="29"/>
    </row>
    <row r="189" spans="1:7" x14ac:dyDescent="0.3">
      <c r="A189" s="126"/>
      <c r="B189" s="29"/>
      <c r="C189" s="29"/>
      <c r="D189" s="29"/>
      <c r="E189" s="29"/>
      <c r="F189" s="29"/>
      <c r="G189" s="29"/>
    </row>
    <row r="190" spans="1:7" x14ac:dyDescent="0.3">
      <c r="A190" s="126"/>
      <c r="B190" s="29"/>
      <c r="C190" s="29"/>
      <c r="D190" s="29"/>
      <c r="E190" s="29"/>
      <c r="F190" s="29"/>
      <c r="G190" s="29"/>
    </row>
    <row r="191" spans="1:7" x14ac:dyDescent="0.3">
      <c r="A191" s="126"/>
      <c r="B191" s="29"/>
      <c r="C191" s="29"/>
      <c r="D191" s="29"/>
      <c r="E191" s="29"/>
      <c r="F191" s="29"/>
      <c r="G191" s="29"/>
    </row>
    <row r="192" spans="1:7" x14ac:dyDescent="0.3">
      <c r="A192" s="126"/>
      <c r="B192" s="29"/>
      <c r="C192" s="29"/>
      <c r="D192" s="29"/>
      <c r="E192" s="29"/>
      <c r="F192" s="29"/>
      <c r="G192" s="29"/>
    </row>
    <row r="193" spans="1:7" x14ac:dyDescent="0.3">
      <c r="A193" s="29"/>
      <c r="B193" s="29"/>
      <c r="C193" s="29"/>
      <c r="D193" s="29"/>
      <c r="E193" s="29"/>
      <c r="F193" s="29"/>
      <c r="G193" s="29"/>
    </row>
    <row r="194" spans="1:7" x14ac:dyDescent="0.3">
      <c r="A194" s="29"/>
      <c r="B194" s="29"/>
      <c r="C194" s="29"/>
      <c r="D194" s="29"/>
      <c r="E194" s="29"/>
      <c r="F194" s="29"/>
      <c r="G194" s="29"/>
    </row>
  </sheetData>
  <mergeCells count="23">
    <mergeCell ref="X7:AA7"/>
    <mergeCell ref="G12:L12"/>
    <mergeCell ref="G13:L13"/>
    <mergeCell ref="G14:L14"/>
    <mergeCell ref="K15:L15"/>
    <mergeCell ref="A9:A14"/>
    <mergeCell ref="G11:L11"/>
    <mergeCell ref="G8:J8"/>
    <mergeCell ref="G9:L9"/>
    <mergeCell ref="K7:L7"/>
    <mergeCell ref="K8:L8"/>
    <mergeCell ref="G10:L10"/>
    <mergeCell ref="A4:A5"/>
    <mergeCell ref="B4:E4"/>
    <mergeCell ref="B6:E6"/>
    <mergeCell ref="F6:G6"/>
    <mergeCell ref="G7:J7"/>
    <mergeCell ref="F4:H4"/>
    <mergeCell ref="I4:L4"/>
    <mergeCell ref="J6:L6"/>
    <mergeCell ref="B5:E5"/>
    <mergeCell ref="F5:H5"/>
    <mergeCell ref="I5:L5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4408F-3A80-47F9-A96B-B159BD80DB33}">
  <sheetPr>
    <tabColor rgb="FFFF0000"/>
  </sheetPr>
  <dimension ref="A1:P135"/>
  <sheetViews>
    <sheetView zoomScale="85" zoomScaleNormal="85" workbookViewId="0">
      <selection activeCell="I32" sqref="I32"/>
    </sheetView>
  </sheetViews>
  <sheetFormatPr defaultColWidth="9" defaultRowHeight="16.5" x14ac:dyDescent="0.3"/>
  <cols>
    <col min="1" max="16384" width="9" style="66"/>
  </cols>
  <sheetData>
    <row r="1" spans="1:1" s="74" customFormat="1" x14ac:dyDescent="0.3">
      <c r="A1" s="74" t="s">
        <v>513</v>
      </c>
    </row>
    <row r="3" spans="1:1" x14ac:dyDescent="0.3">
      <c r="A3" s="66" t="s">
        <v>514</v>
      </c>
    </row>
    <row r="4" spans="1:1" x14ac:dyDescent="0.3">
      <c r="A4" s="66" t="s">
        <v>521</v>
      </c>
    </row>
    <row r="6" spans="1:1" x14ac:dyDescent="0.3">
      <c r="A6" s="66" t="s">
        <v>517</v>
      </c>
    </row>
    <row r="7" spans="1:1" x14ac:dyDescent="0.3">
      <c r="A7" s="66" t="s">
        <v>522</v>
      </c>
    </row>
    <row r="8" spans="1:1" x14ac:dyDescent="0.3">
      <c r="A8" s="66" t="s">
        <v>518</v>
      </c>
    </row>
    <row r="10" spans="1:1" x14ac:dyDescent="0.3">
      <c r="A10" s="66" t="s">
        <v>526</v>
      </c>
    </row>
    <row r="11" spans="1:1" x14ac:dyDescent="0.3">
      <c r="A11" s="199" t="s">
        <v>524</v>
      </c>
    </row>
    <row r="12" spans="1:1" x14ac:dyDescent="0.3">
      <c r="A12" s="199" t="s">
        <v>523</v>
      </c>
    </row>
    <row r="14" spans="1:1" x14ac:dyDescent="0.3">
      <c r="A14" s="66" t="s">
        <v>519</v>
      </c>
    </row>
    <row r="16" spans="1:1" x14ac:dyDescent="0.3">
      <c r="A16" s="66" t="s">
        <v>525</v>
      </c>
    </row>
    <row r="17" spans="1:1" x14ac:dyDescent="0.3">
      <c r="A17" s="66" t="s">
        <v>520</v>
      </c>
    </row>
    <row r="19" spans="1:1" x14ac:dyDescent="0.3">
      <c r="A19" s="66" t="s">
        <v>515</v>
      </c>
    </row>
    <row r="20" spans="1:1" x14ac:dyDescent="0.3">
      <c r="A20" s="200" t="s">
        <v>516</v>
      </c>
    </row>
    <row r="61" spans="1:1" x14ac:dyDescent="0.3">
      <c r="A61" s="66" t="s">
        <v>611</v>
      </c>
    </row>
    <row r="62" spans="1:1" x14ac:dyDescent="0.3">
      <c r="A62" s="66" t="s">
        <v>612</v>
      </c>
    </row>
    <row r="64" spans="1:1" x14ac:dyDescent="0.3">
      <c r="A64" s="74" t="s">
        <v>613</v>
      </c>
    </row>
    <row r="66" spans="1:16" x14ac:dyDescent="0.3">
      <c r="A66" s="66" t="s">
        <v>614</v>
      </c>
    </row>
    <row r="67" spans="1:16" x14ac:dyDescent="0.3">
      <c r="A67" s="74" t="s">
        <v>615</v>
      </c>
    </row>
    <row r="70" spans="1:16" s="74" customFormat="1" x14ac:dyDescent="0.3">
      <c r="A70" s="74" t="s">
        <v>656</v>
      </c>
    </row>
    <row r="72" spans="1:16" x14ac:dyDescent="0.3">
      <c r="A72" s="66" t="s">
        <v>637</v>
      </c>
      <c r="P72" s="66" t="s">
        <v>672</v>
      </c>
    </row>
    <row r="73" spans="1:16" x14ac:dyDescent="0.3">
      <c r="A73" s="66" t="s">
        <v>638</v>
      </c>
      <c r="P73" s="66" t="s">
        <v>673</v>
      </c>
    </row>
    <row r="74" spans="1:16" x14ac:dyDescent="0.3">
      <c r="P74" s="66" t="s">
        <v>674</v>
      </c>
    </row>
    <row r="75" spans="1:16" x14ac:dyDescent="0.3">
      <c r="A75" s="66" t="s">
        <v>639</v>
      </c>
    </row>
    <row r="76" spans="1:16" x14ac:dyDescent="0.3">
      <c r="A76" s="66" t="s">
        <v>640</v>
      </c>
    </row>
    <row r="78" spans="1:16" x14ac:dyDescent="0.3">
      <c r="A78" s="66" t="s">
        <v>641</v>
      </c>
    </row>
    <row r="80" spans="1:16" x14ac:dyDescent="0.3">
      <c r="A80" s="66" t="s">
        <v>642</v>
      </c>
    </row>
    <row r="82" spans="1:1" x14ac:dyDescent="0.3">
      <c r="A82" s="66" t="s">
        <v>643</v>
      </c>
    </row>
    <row r="84" spans="1:1" x14ac:dyDescent="0.3">
      <c r="A84" s="66" t="s">
        <v>644</v>
      </c>
    </row>
    <row r="86" spans="1:1" x14ac:dyDescent="0.3">
      <c r="A86" s="66" t="s">
        <v>645</v>
      </c>
    </row>
    <row r="88" spans="1:1" x14ac:dyDescent="0.3">
      <c r="A88" s="66" t="s">
        <v>646</v>
      </c>
    </row>
    <row r="89" spans="1:1" x14ac:dyDescent="0.3">
      <c r="A89" s="66" t="s">
        <v>647</v>
      </c>
    </row>
    <row r="90" spans="1:1" x14ac:dyDescent="0.3">
      <c r="A90" s="66" t="s">
        <v>648</v>
      </c>
    </row>
    <row r="92" spans="1:1" x14ac:dyDescent="0.3">
      <c r="A92" s="66" t="s">
        <v>649</v>
      </c>
    </row>
    <row r="94" spans="1:1" x14ac:dyDescent="0.3">
      <c r="A94" s="66" t="s">
        <v>650</v>
      </c>
    </row>
    <row r="96" spans="1:1" x14ac:dyDescent="0.3">
      <c r="A96" s="66" t="s">
        <v>651</v>
      </c>
    </row>
    <row r="97" spans="1:1" x14ac:dyDescent="0.3">
      <c r="A97" s="66" t="s">
        <v>652</v>
      </c>
    </row>
    <row r="98" spans="1:1" x14ac:dyDescent="0.3">
      <c r="A98" s="66" t="s">
        <v>653</v>
      </c>
    </row>
    <row r="100" spans="1:1" x14ac:dyDescent="0.3">
      <c r="A100" s="66" t="s">
        <v>654</v>
      </c>
    </row>
    <row r="102" spans="1:1" x14ac:dyDescent="0.3">
      <c r="A102" s="66" t="s">
        <v>655</v>
      </c>
    </row>
    <row r="104" spans="1:1" x14ac:dyDescent="0.3">
      <c r="A104" s="74" t="s">
        <v>878</v>
      </c>
    </row>
    <row r="105" spans="1:1" x14ac:dyDescent="0.3">
      <c r="A105" s="74" t="s">
        <v>879</v>
      </c>
    </row>
    <row r="106" spans="1:1" x14ac:dyDescent="0.3">
      <c r="A106" s="66" t="s">
        <v>880</v>
      </c>
    </row>
    <row r="124" spans="1:1" x14ac:dyDescent="0.3">
      <c r="A124" s="66" t="s">
        <v>881</v>
      </c>
    </row>
    <row r="125" spans="1:1" x14ac:dyDescent="0.3">
      <c r="A125" s="66" t="s">
        <v>884</v>
      </c>
    </row>
    <row r="126" spans="1:1" x14ac:dyDescent="0.3">
      <c r="A126" s="66" t="s">
        <v>888</v>
      </c>
    </row>
    <row r="128" spans="1:1" x14ac:dyDescent="0.3">
      <c r="A128" s="66" t="s">
        <v>885</v>
      </c>
    </row>
    <row r="129" spans="1:1" x14ac:dyDescent="0.3">
      <c r="A129" s="66" t="s">
        <v>886</v>
      </c>
    </row>
    <row r="131" spans="1:1" x14ac:dyDescent="0.3">
      <c r="A131" s="66" t="s">
        <v>882</v>
      </c>
    </row>
    <row r="132" spans="1:1" x14ac:dyDescent="0.3">
      <c r="A132" s="66" t="s">
        <v>883</v>
      </c>
    </row>
    <row r="133" spans="1:1" x14ac:dyDescent="0.3">
      <c r="A133" s="66" t="s">
        <v>887</v>
      </c>
    </row>
    <row r="135" spans="1:1" x14ac:dyDescent="0.3">
      <c r="A135" s="66" t="s">
        <v>889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D7E44-F920-429F-B124-2B08D07B1A31}">
  <sheetPr>
    <tabColor rgb="FFFF0000"/>
  </sheetPr>
  <dimension ref="A1:U266"/>
  <sheetViews>
    <sheetView zoomScale="55" zoomScaleNormal="55" workbookViewId="0">
      <selection activeCell="V15" sqref="V15"/>
    </sheetView>
  </sheetViews>
  <sheetFormatPr defaultColWidth="9" defaultRowHeight="16.5" x14ac:dyDescent="0.3"/>
  <cols>
    <col min="1" max="16384" width="9" style="66"/>
  </cols>
  <sheetData>
    <row r="1" spans="1:1" x14ac:dyDescent="0.3">
      <c r="A1" s="74" t="s">
        <v>616</v>
      </c>
    </row>
    <row r="14" spans="1:1" x14ac:dyDescent="0.3">
      <c r="A14" s="178" t="s">
        <v>617</v>
      </c>
    </row>
    <row r="17" spans="1:1" x14ac:dyDescent="0.3">
      <c r="A17" s="74" t="s">
        <v>618</v>
      </c>
    </row>
    <row r="35" spans="1:1" x14ac:dyDescent="0.3">
      <c r="A35" s="178" t="s">
        <v>619</v>
      </c>
    </row>
    <row r="36" spans="1:1" x14ac:dyDescent="0.3">
      <c r="A36" s="178" t="s">
        <v>620</v>
      </c>
    </row>
    <row r="54" spans="1:21" x14ac:dyDescent="0.3">
      <c r="A54" s="74" t="s">
        <v>629</v>
      </c>
      <c r="U54" s="179" t="s">
        <v>631</v>
      </c>
    </row>
    <row r="55" spans="1:21" x14ac:dyDescent="0.3">
      <c r="A55" s="74" t="s">
        <v>630</v>
      </c>
    </row>
    <row r="57" spans="1:21" x14ac:dyDescent="0.3">
      <c r="A57" s="74" t="s">
        <v>621</v>
      </c>
    </row>
    <row r="93" spans="1:1" x14ac:dyDescent="0.3">
      <c r="A93" s="180" t="s">
        <v>622</v>
      </c>
    </row>
    <row r="94" spans="1:1" x14ac:dyDescent="0.3">
      <c r="A94" s="180" t="s">
        <v>626</v>
      </c>
    </row>
    <row r="113" spans="1:1" x14ac:dyDescent="0.3">
      <c r="A113" s="74" t="s">
        <v>627</v>
      </c>
    </row>
    <row r="114" spans="1:1" x14ac:dyDescent="0.3">
      <c r="A114" s="178" t="s">
        <v>628</v>
      </c>
    </row>
    <row r="116" spans="1:1" x14ac:dyDescent="0.3">
      <c r="A116" s="74" t="s">
        <v>623</v>
      </c>
    </row>
    <row r="134" spans="1:1" x14ac:dyDescent="0.3">
      <c r="A134" s="178" t="s">
        <v>625</v>
      </c>
    </row>
    <row r="135" spans="1:1" x14ac:dyDescent="0.3">
      <c r="A135" s="181" t="s">
        <v>624</v>
      </c>
    </row>
    <row r="137" spans="1:1" x14ac:dyDescent="0.3">
      <c r="A137" s="74" t="s">
        <v>657</v>
      </c>
    </row>
    <row r="139" spans="1:1" x14ac:dyDescent="0.3">
      <c r="A139" s="74" t="s">
        <v>658</v>
      </c>
    </row>
    <row r="141" spans="1:1" x14ac:dyDescent="0.3">
      <c r="A141" s="74" t="s">
        <v>659</v>
      </c>
    </row>
    <row r="143" spans="1:1" x14ac:dyDescent="0.3">
      <c r="A143" s="66" t="s">
        <v>660</v>
      </c>
    </row>
    <row r="145" spans="1:1" x14ac:dyDescent="0.3">
      <c r="A145" s="66" t="s">
        <v>661</v>
      </c>
    </row>
    <row r="146" spans="1:1" x14ac:dyDescent="0.3">
      <c r="A146" s="66" t="s">
        <v>662</v>
      </c>
    </row>
    <row r="147" spans="1:1" x14ac:dyDescent="0.3">
      <c r="A147" s="66" t="s">
        <v>663</v>
      </c>
    </row>
    <row r="149" spans="1:1" x14ac:dyDescent="0.3">
      <c r="A149" s="182" t="s">
        <v>664</v>
      </c>
    </row>
    <row r="151" spans="1:1" x14ac:dyDescent="0.3">
      <c r="A151" s="66" t="s">
        <v>122</v>
      </c>
    </row>
    <row r="153" spans="1:1" x14ac:dyDescent="0.3">
      <c r="A153" s="66" t="s">
        <v>665</v>
      </c>
    </row>
    <row r="155" spans="1:1" x14ac:dyDescent="0.3">
      <c r="A155" s="66" t="s">
        <v>666</v>
      </c>
    </row>
    <row r="157" spans="1:1" x14ac:dyDescent="0.3">
      <c r="A157" s="74" t="s">
        <v>675</v>
      </c>
    </row>
    <row r="184" spans="1:3" x14ac:dyDescent="0.3">
      <c r="A184" s="74" t="s">
        <v>836</v>
      </c>
      <c r="C184" s="74" t="s">
        <v>837</v>
      </c>
    </row>
    <row r="185" spans="1:3" x14ac:dyDescent="0.3">
      <c r="C185" s="74" t="s">
        <v>838</v>
      </c>
    </row>
    <row r="186" spans="1:3" x14ac:dyDescent="0.3">
      <c r="C186" s="74" t="s">
        <v>839</v>
      </c>
    </row>
    <row r="222" spans="1:1" x14ac:dyDescent="0.3">
      <c r="A222" s="74" t="s">
        <v>586</v>
      </c>
    </row>
    <row r="224" spans="1:1" x14ac:dyDescent="0.3">
      <c r="A224" s="66" t="s">
        <v>587</v>
      </c>
    </row>
    <row r="226" spans="1:1" x14ac:dyDescent="0.3">
      <c r="A226" s="66" t="s">
        <v>588</v>
      </c>
    </row>
    <row r="227" spans="1:1" x14ac:dyDescent="0.3">
      <c r="A227" s="66" t="s">
        <v>589</v>
      </c>
    </row>
    <row r="228" spans="1:1" x14ac:dyDescent="0.3">
      <c r="A228" s="66" t="s">
        <v>590</v>
      </c>
    </row>
    <row r="229" spans="1:1" x14ac:dyDescent="0.3">
      <c r="A229" s="66" t="s">
        <v>591</v>
      </c>
    </row>
    <row r="231" spans="1:1" x14ac:dyDescent="0.3">
      <c r="A231" s="66" t="s">
        <v>592</v>
      </c>
    </row>
    <row r="233" spans="1:1" x14ac:dyDescent="0.3">
      <c r="A233" s="66" t="s">
        <v>593</v>
      </c>
    </row>
    <row r="234" spans="1:1" x14ac:dyDescent="0.3">
      <c r="A234" s="66" t="s">
        <v>594</v>
      </c>
    </row>
    <row r="235" spans="1:1" x14ac:dyDescent="0.3">
      <c r="A235" s="66" t="s">
        <v>595</v>
      </c>
    </row>
    <row r="236" spans="1:1" x14ac:dyDescent="0.3">
      <c r="A236" s="66" t="e" cm="1">
        <f t="array" ref="A236">- 이전일 볼린저 벌린 방향으로 주가가 정방향 지속시</f>
        <v>#NAME?</v>
      </c>
    </row>
    <row r="237" spans="1:1" x14ac:dyDescent="0.3">
      <c r="A237" s="66" t="e" cm="1">
        <f t="array" ref="A237">- 이전일 볼린저 벌린 방향과 주가가 역방향 연출시</f>
        <v>#NAME?</v>
      </c>
    </row>
    <row r="238" spans="1:1" x14ac:dyDescent="0.3">
      <c r="A238" s="66" t="s">
        <v>596</v>
      </c>
    </row>
    <row r="240" spans="1:1" x14ac:dyDescent="0.3">
      <c r="A240" s="66" t="s">
        <v>597</v>
      </c>
    </row>
    <row r="242" spans="1:1" x14ac:dyDescent="0.3">
      <c r="A242" s="66" t="s">
        <v>598</v>
      </c>
    </row>
    <row r="243" spans="1:1" x14ac:dyDescent="0.3">
      <c r="A243" s="66" t="s">
        <v>599</v>
      </c>
    </row>
    <row r="245" spans="1:1" x14ac:dyDescent="0.3">
      <c r="A245" s="66" t="s">
        <v>600</v>
      </c>
    </row>
    <row r="246" spans="1:1" x14ac:dyDescent="0.3">
      <c r="A246" s="66" t="s">
        <v>601</v>
      </c>
    </row>
    <row r="247" spans="1:1" x14ac:dyDescent="0.3">
      <c r="A247" s="66" t="s">
        <v>602</v>
      </c>
    </row>
    <row r="248" spans="1:1" x14ac:dyDescent="0.3">
      <c r="A248" s="66" t="s">
        <v>603</v>
      </c>
    </row>
    <row r="249" spans="1:1" x14ac:dyDescent="0.3">
      <c r="A249" s="66" t="s">
        <v>604</v>
      </c>
    </row>
    <row r="251" spans="1:1" x14ac:dyDescent="0.3">
      <c r="A251" s="66" t="s">
        <v>605</v>
      </c>
    </row>
    <row r="252" spans="1:1" x14ac:dyDescent="0.3">
      <c r="A252" s="66" t="s">
        <v>606</v>
      </c>
    </row>
    <row r="253" spans="1:1" x14ac:dyDescent="0.3">
      <c r="A253" s="66" t="s">
        <v>607</v>
      </c>
    </row>
    <row r="254" spans="1:1" x14ac:dyDescent="0.3">
      <c r="A254" s="66" t="s">
        <v>608</v>
      </c>
    </row>
    <row r="257" spans="1:1" x14ac:dyDescent="0.3">
      <c r="A257" s="66" t="s">
        <v>609</v>
      </c>
    </row>
    <row r="258" spans="1:1" x14ac:dyDescent="0.3">
      <c r="A258" s="66" t="s">
        <v>610</v>
      </c>
    </row>
    <row r="260" spans="1:1" x14ac:dyDescent="0.3">
      <c r="A260" s="74"/>
    </row>
    <row r="261" spans="1:1" x14ac:dyDescent="0.3">
      <c r="A261" s="74" t="s">
        <v>1022</v>
      </c>
    </row>
    <row r="263" spans="1:1" x14ac:dyDescent="0.3">
      <c r="A263" s="73" t="s">
        <v>1023</v>
      </c>
    </row>
    <row r="264" spans="1:1" x14ac:dyDescent="0.3">
      <c r="A264" s="74" t="s">
        <v>1024</v>
      </c>
    </row>
    <row r="266" spans="1:1" x14ac:dyDescent="0.3">
      <c r="A266" s="74" t="s">
        <v>1025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6FC4F-C441-467B-9624-589DF46CC62D}">
  <sheetPr codeName="Sheet3">
    <tabColor rgb="FFFFC000"/>
  </sheetPr>
  <dimension ref="A1:Q140"/>
  <sheetViews>
    <sheetView topLeftCell="A16" zoomScale="85" zoomScaleNormal="85" workbookViewId="0">
      <selection activeCell="H45" sqref="H45"/>
    </sheetView>
  </sheetViews>
  <sheetFormatPr defaultRowHeight="16.5" x14ac:dyDescent="0.3"/>
  <sheetData>
    <row r="1" spans="1:1" x14ac:dyDescent="0.3">
      <c r="A1" t="s">
        <v>249</v>
      </c>
    </row>
    <row r="3" spans="1:1" x14ac:dyDescent="0.3">
      <c r="A3" s="5" t="s">
        <v>248</v>
      </c>
    </row>
    <row r="4" spans="1:1" x14ac:dyDescent="0.3">
      <c r="A4" s="5" t="s">
        <v>308</v>
      </c>
    </row>
    <row r="6" spans="1:1" x14ac:dyDescent="0.3">
      <c r="A6" s="51" t="s">
        <v>307</v>
      </c>
    </row>
    <row r="7" spans="1:1" s="2" customFormat="1" x14ac:dyDescent="0.3">
      <c r="A7" s="2" t="s">
        <v>66</v>
      </c>
    </row>
    <row r="9" spans="1:1" x14ac:dyDescent="0.3">
      <c r="A9" s="1" t="s">
        <v>81</v>
      </c>
    </row>
    <row r="10" spans="1:1" x14ac:dyDescent="0.3">
      <c r="A10" s="1" t="s">
        <v>82</v>
      </c>
    </row>
    <row r="11" spans="1:1" x14ac:dyDescent="0.3">
      <c r="A11" s="22" t="s">
        <v>253</v>
      </c>
    </row>
    <row r="12" spans="1:1" x14ac:dyDescent="0.3">
      <c r="A12" s="1" t="s">
        <v>512</v>
      </c>
    </row>
    <row r="13" spans="1:1" x14ac:dyDescent="0.3">
      <c r="A13" s="5"/>
    </row>
    <row r="14" spans="1:1" x14ac:dyDescent="0.3">
      <c r="A14" s="1" t="s">
        <v>83</v>
      </c>
    </row>
    <row r="15" spans="1:1" x14ac:dyDescent="0.3">
      <c r="A15" s="5" t="s">
        <v>254</v>
      </c>
    </row>
    <row r="16" spans="1:1" x14ac:dyDescent="0.3">
      <c r="A16" s="5" t="s">
        <v>231</v>
      </c>
    </row>
    <row r="18" spans="1:17" x14ac:dyDescent="0.3">
      <c r="A18" s="1" t="s">
        <v>80</v>
      </c>
    </row>
    <row r="19" spans="1:17" x14ac:dyDescent="0.3">
      <c r="A19" s="36" t="s">
        <v>247</v>
      </c>
    </row>
    <row r="20" spans="1:17" x14ac:dyDescent="0.3">
      <c r="A20" s="28"/>
      <c r="Q20" s="1"/>
    </row>
    <row r="21" spans="1:17" x14ac:dyDescent="0.3">
      <c r="A21" s="29"/>
    </row>
    <row r="22" spans="1:17" x14ac:dyDescent="0.3">
      <c r="A22" s="1" t="s">
        <v>79</v>
      </c>
    </row>
    <row r="23" spans="1:17" x14ac:dyDescent="0.3">
      <c r="A23" s="1" t="s">
        <v>226</v>
      </c>
    </row>
    <row r="24" spans="1:17" x14ac:dyDescent="0.3">
      <c r="A24" s="1" t="s">
        <v>229</v>
      </c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</row>
    <row r="25" spans="1:17" x14ac:dyDescent="0.3">
      <c r="A25" s="5" t="s">
        <v>227</v>
      </c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</row>
    <row r="26" spans="1:17" x14ac:dyDescent="0.3">
      <c r="A26" s="1" t="s">
        <v>228</v>
      </c>
      <c r="B26" s="37"/>
      <c r="C26" s="37"/>
      <c r="D26" s="37" t="s">
        <v>232</v>
      </c>
      <c r="E26" s="37"/>
      <c r="F26" s="30"/>
      <c r="G26" s="31"/>
      <c r="H26" s="38"/>
      <c r="I26" s="38"/>
      <c r="J26" s="38"/>
      <c r="K26" s="38"/>
      <c r="L26" s="29"/>
      <c r="M26" s="29"/>
      <c r="N26" s="29"/>
    </row>
    <row r="27" spans="1:17" x14ac:dyDescent="0.3">
      <c r="B27" s="32"/>
      <c r="C27" s="32"/>
      <c r="D27" s="32"/>
      <c r="E27" s="32"/>
      <c r="F27" s="30"/>
      <c r="G27" s="32"/>
      <c r="H27" s="32"/>
      <c r="I27" s="32"/>
      <c r="J27" s="32"/>
      <c r="K27" s="32"/>
      <c r="L27" s="29"/>
      <c r="M27" s="29"/>
      <c r="N27" s="29"/>
    </row>
    <row r="28" spans="1:17" x14ac:dyDescent="0.3">
      <c r="A28" s="1" t="s">
        <v>78</v>
      </c>
      <c r="B28" s="26"/>
      <c r="C28" s="26"/>
      <c r="D28" s="27"/>
      <c r="E28" s="27"/>
      <c r="F28" s="30"/>
      <c r="G28" s="32"/>
      <c r="H28" s="27"/>
      <c r="I28" s="27"/>
      <c r="J28" s="26"/>
      <c r="K28" s="26"/>
      <c r="L28" s="29"/>
      <c r="M28" s="29"/>
      <c r="N28" s="29"/>
    </row>
    <row r="29" spans="1:17" x14ac:dyDescent="0.3">
      <c r="A29" t="s">
        <v>382</v>
      </c>
      <c r="B29" s="33"/>
      <c r="C29" s="33"/>
      <c r="D29" s="34"/>
      <c r="E29" s="34"/>
      <c r="F29" s="30"/>
      <c r="G29" s="32"/>
      <c r="H29" s="34"/>
      <c r="I29" s="34"/>
      <c r="J29" s="33"/>
      <c r="K29" s="33"/>
      <c r="L29" s="29"/>
      <c r="M29" s="29"/>
      <c r="N29" s="29"/>
    </row>
    <row r="30" spans="1:17" x14ac:dyDescent="0.3">
      <c r="A30" s="5" t="s">
        <v>383</v>
      </c>
      <c r="B30" s="33"/>
      <c r="C30" s="33"/>
      <c r="D30" s="34"/>
      <c r="E30" s="34"/>
      <c r="F30" s="30"/>
      <c r="G30" s="32"/>
      <c r="H30" s="34"/>
      <c r="I30" s="34"/>
      <c r="J30" s="33"/>
      <c r="K30" s="33"/>
      <c r="L30" s="29"/>
      <c r="M30" s="29"/>
      <c r="N30" s="29"/>
    </row>
    <row r="31" spans="1:17" x14ac:dyDescent="0.3">
      <c r="A31" s="5" t="s">
        <v>384</v>
      </c>
      <c r="B31" s="26"/>
      <c r="C31" s="33"/>
      <c r="D31" s="34"/>
      <c r="E31" s="34"/>
      <c r="F31" s="30"/>
      <c r="G31" s="32"/>
      <c r="H31" s="27"/>
      <c r="I31" s="34"/>
      <c r="J31" s="33"/>
      <c r="K31" s="33"/>
      <c r="L31" s="29"/>
      <c r="M31" s="29"/>
      <c r="N31" s="29"/>
    </row>
    <row r="32" spans="1:17" x14ac:dyDescent="0.3">
      <c r="A32" s="5" t="s">
        <v>385</v>
      </c>
      <c r="B32" s="26"/>
      <c r="C32" s="33"/>
      <c r="D32" s="34"/>
      <c r="E32" s="34"/>
      <c r="F32" s="30"/>
      <c r="G32" s="32"/>
      <c r="H32" s="27"/>
      <c r="I32" s="34"/>
      <c r="J32" s="33"/>
      <c r="K32" s="33"/>
      <c r="L32" s="29"/>
      <c r="M32" s="29"/>
      <c r="N32" s="29"/>
    </row>
    <row r="33" spans="1:14" x14ac:dyDescent="0.3">
      <c r="B33" s="26"/>
      <c r="C33" s="33"/>
      <c r="D33" s="34"/>
      <c r="E33" s="34"/>
      <c r="F33" s="30"/>
      <c r="G33" s="32"/>
      <c r="H33" s="27"/>
      <c r="I33" s="34"/>
      <c r="J33" s="33"/>
      <c r="K33" s="33"/>
      <c r="L33" s="29"/>
      <c r="M33" s="29"/>
      <c r="N33" s="29"/>
    </row>
    <row r="34" spans="1:14" x14ac:dyDescent="0.3">
      <c r="A34" s="1" t="s">
        <v>77</v>
      </c>
      <c r="B34" s="26"/>
      <c r="C34" s="33"/>
      <c r="D34" s="34"/>
      <c r="E34" s="34"/>
      <c r="F34" s="30"/>
      <c r="G34" s="32"/>
      <c r="H34" s="27"/>
      <c r="I34" s="34"/>
      <c r="J34" s="33"/>
      <c r="K34" s="33"/>
      <c r="L34" s="29"/>
      <c r="M34" s="29"/>
      <c r="N34" s="29"/>
    </row>
    <row r="35" spans="1:14" x14ac:dyDescent="0.3">
      <c r="B35" s="26"/>
      <c r="C35" s="33"/>
      <c r="D35" s="34"/>
      <c r="E35" s="34"/>
      <c r="F35" s="30"/>
      <c r="G35" s="32"/>
      <c r="H35" s="27"/>
      <c r="I35" s="34"/>
      <c r="J35" s="33"/>
      <c r="K35" s="33"/>
      <c r="L35" s="29"/>
      <c r="M35" s="29"/>
      <c r="N35" s="29"/>
    </row>
    <row r="36" spans="1:14" x14ac:dyDescent="0.3">
      <c r="A36" s="1" t="s">
        <v>233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</row>
    <row r="38" spans="1:14" s="3" customFormat="1" x14ac:dyDescent="0.3">
      <c r="A38" s="2" t="s">
        <v>70</v>
      </c>
    </row>
    <row r="40" spans="1:14" x14ac:dyDescent="0.3">
      <c r="A40" s="1" t="s">
        <v>234</v>
      </c>
    </row>
    <row r="41" spans="1:14" x14ac:dyDescent="0.3">
      <c r="A41" s="23"/>
    </row>
    <row r="42" spans="1:14" x14ac:dyDescent="0.3">
      <c r="A42" s="1" t="s">
        <v>246</v>
      </c>
    </row>
    <row r="43" spans="1:14" x14ac:dyDescent="0.3">
      <c r="A43" s="1"/>
    </row>
    <row r="44" spans="1:14" s="3" customFormat="1" x14ac:dyDescent="0.3">
      <c r="A44" s="2" t="s">
        <v>75</v>
      </c>
    </row>
    <row r="46" spans="1:14" x14ac:dyDescent="0.3">
      <c r="A46" s="1" t="s">
        <v>230</v>
      </c>
    </row>
    <row r="47" spans="1:14" x14ac:dyDescent="0.3">
      <c r="A47" s="1"/>
    </row>
    <row r="48" spans="1:14" s="3" customFormat="1" x14ac:dyDescent="0.3">
      <c r="A48" s="2" t="s">
        <v>386</v>
      </c>
    </row>
    <row r="50" spans="1:1" x14ac:dyDescent="0.3">
      <c r="A50" t="s">
        <v>45</v>
      </c>
    </row>
    <row r="52" spans="1:1" x14ac:dyDescent="0.3">
      <c r="A52" s="1" t="s">
        <v>236</v>
      </c>
    </row>
    <row r="53" spans="1:1" x14ac:dyDescent="0.3">
      <c r="A53" s="22"/>
    </row>
    <row r="54" spans="1:1" x14ac:dyDescent="0.3">
      <c r="A54" t="s">
        <v>241</v>
      </c>
    </row>
    <row r="55" spans="1:1" x14ac:dyDescent="0.3">
      <c r="A55" s="1" t="s">
        <v>301</v>
      </c>
    </row>
    <row r="57" spans="1:1" ht="17.25" customHeight="1" x14ac:dyDescent="0.3">
      <c r="A57" s="1" t="s">
        <v>237</v>
      </c>
    </row>
    <row r="58" spans="1:1" s="50" customFormat="1" x14ac:dyDescent="0.3">
      <c r="A58" s="49" t="s">
        <v>285</v>
      </c>
    </row>
    <row r="59" spans="1:1" x14ac:dyDescent="0.3">
      <c r="A59" s="1" t="s">
        <v>238</v>
      </c>
    </row>
    <row r="60" spans="1:1" x14ac:dyDescent="0.3">
      <c r="A60" s="24" t="s">
        <v>281</v>
      </c>
    </row>
    <row r="61" spans="1:1" x14ac:dyDescent="0.3">
      <c r="A61" s="5"/>
    </row>
    <row r="62" spans="1:1" x14ac:dyDescent="0.3">
      <c r="A62" s="1" t="s">
        <v>239</v>
      </c>
    </row>
    <row r="63" spans="1:1" x14ac:dyDescent="0.3">
      <c r="A63" s="24" t="s">
        <v>282</v>
      </c>
    </row>
    <row r="64" spans="1:1" x14ac:dyDescent="0.3">
      <c r="A64" s="5" t="s">
        <v>283</v>
      </c>
    </row>
    <row r="65" spans="1:13" x14ac:dyDescent="0.3">
      <c r="A65" s="5"/>
    </row>
    <row r="66" spans="1:13" s="50" customFormat="1" x14ac:dyDescent="0.3">
      <c r="A66" s="49" t="s">
        <v>286</v>
      </c>
    </row>
    <row r="68" spans="1:13" x14ac:dyDescent="0.3">
      <c r="A68" s="47" t="s">
        <v>302</v>
      </c>
    </row>
    <row r="69" spans="1:13" x14ac:dyDescent="0.3">
      <c r="A69" t="s">
        <v>303</v>
      </c>
    </row>
    <row r="70" spans="1:13" x14ac:dyDescent="0.3">
      <c r="A70" t="s">
        <v>304</v>
      </c>
    </row>
    <row r="71" spans="1:13" x14ac:dyDescent="0.3">
      <c r="A71" t="s">
        <v>306</v>
      </c>
    </row>
    <row r="73" spans="1:13" x14ac:dyDescent="0.3">
      <c r="A73" s="1" t="s">
        <v>291</v>
      </c>
      <c r="M73" s="22"/>
    </row>
    <row r="74" spans="1:13" x14ac:dyDescent="0.3">
      <c r="A74" s="5"/>
      <c r="M74" s="46"/>
    </row>
    <row r="75" spans="1:13" x14ac:dyDescent="0.3">
      <c r="A75" s="5" t="s">
        <v>290</v>
      </c>
      <c r="M75" s="46"/>
    </row>
    <row r="76" spans="1:13" ht="18" customHeight="1" x14ac:dyDescent="0.3">
      <c r="A76" s="5" t="s">
        <v>292</v>
      </c>
    </row>
    <row r="77" spans="1:13" ht="16.5" customHeight="1" x14ac:dyDescent="0.3">
      <c r="A77" s="1" t="s">
        <v>298</v>
      </c>
    </row>
    <row r="78" spans="1:13" ht="16.5" customHeight="1" x14ac:dyDescent="0.3">
      <c r="A78" s="5"/>
    </row>
    <row r="79" spans="1:13" ht="16.5" customHeight="1" x14ac:dyDescent="0.3">
      <c r="A79" s="5" t="s">
        <v>294</v>
      </c>
    </row>
    <row r="80" spans="1:13" ht="16.5" customHeight="1" x14ac:dyDescent="0.3">
      <c r="A80" s="1" t="s">
        <v>295</v>
      </c>
    </row>
    <row r="81" spans="1:1" x14ac:dyDescent="0.3">
      <c r="A81" s="5"/>
    </row>
    <row r="82" spans="1:1" x14ac:dyDescent="0.3">
      <c r="A82" s="35" t="s">
        <v>240</v>
      </c>
    </row>
    <row r="83" spans="1:1" x14ac:dyDescent="0.3">
      <c r="A83" s="35"/>
    </row>
    <row r="84" spans="1:1" s="50" customFormat="1" x14ac:dyDescent="0.3">
      <c r="A84" s="49" t="s">
        <v>285</v>
      </c>
    </row>
    <row r="85" spans="1:1" x14ac:dyDescent="0.3">
      <c r="A85" s="36" t="s">
        <v>243</v>
      </c>
    </row>
    <row r="86" spans="1:1" x14ac:dyDescent="0.3">
      <c r="A86" s="36"/>
    </row>
    <row r="87" spans="1:1" s="50" customFormat="1" x14ac:dyDescent="0.3">
      <c r="A87" s="49" t="s">
        <v>286</v>
      </c>
    </row>
    <row r="88" spans="1:1" x14ac:dyDescent="0.3">
      <c r="A88" s="47" t="s">
        <v>293</v>
      </c>
    </row>
    <row r="89" spans="1:1" x14ac:dyDescent="0.3">
      <c r="A89" s="52" t="s">
        <v>296</v>
      </c>
    </row>
    <row r="90" spans="1:1" x14ac:dyDescent="0.3">
      <c r="A90" s="52" t="s">
        <v>305</v>
      </c>
    </row>
    <row r="91" spans="1:1" x14ac:dyDescent="0.3">
      <c r="A91" s="36"/>
    </row>
    <row r="92" spans="1:1" x14ac:dyDescent="0.3">
      <c r="A92" s="35" t="s">
        <v>242</v>
      </c>
    </row>
    <row r="93" spans="1:1" x14ac:dyDescent="0.3">
      <c r="A93" s="20"/>
    </row>
    <row r="94" spans="1:1" x14ac:dyDescent="0.3">
      <c r="A94" s="36" t="s">
        <v>289</v>
      </c>
    </row>
    <row r="95" spans="1:1" x14ac:dyDescent="0.3">
      <c r="A95" s="36" t="s">
        <v>297</v>
      </c>
    </row>
    <row r="97" spans="1:17" x14ac:dyDescent="0.3">
      <c r="A97" t="s">
        <v>326</v>
      </c>
    </row>
    <row r="98" spans="1:17" x14ac:dyDescent="0.3">
      <c r="A98" s="5" t="s">
        <v>328</v>
      </c>
    </row>
    <row r="101" spans="1:17" s="3" customFormat="1" x14ac:dyDescent="0.3">
      <c r="A101" s="2" t="s">
        <v>22</v>
      </c>
    </row>
    <row r="102" spans="1:17" x14ac:dyDescent="0.3">
      <c r="A102" t="s">
        <v>235</v>
      </c>
      <c r="J102" s="39"/>
      <c r="K102" s="40"/>
      <c r="L102" s="40"/>
      <c r="M102" s="40"/>
      <c r="N102" s="40"/>
      <c r="O102" s="40"/>
      <c r="P102" s="40"/>
      <c r="Q102" s="40"/>
    </row>
    <row r="103" spans="1:17" x14ac:dyDescent="0.3">
      <c r="A103" s="1"/>
      <c r="J103" s="40"/>
      <c r="K103" s="40"/>
      <c r="L103" s="40"/>
      <c r="M103" s="40"/>
      <c r="N103" s="40"/>
      <c r="O103" s="40"/>
      <c r="P103" s="40"/>
      <c r="Q103" s="40"/>
    </row>
    <row r="104" spans="1:17" x14ac:dyDescent="0.3">
      <c r="A104" s="1" t="s">
        <v>245</v>
      </c>
      <c r="J104" s="40"/>
      <c r="K104" s="41"/>
      <c r="L104" s="42"/>
      <c r="M104" s="43"/>
      <c r="N104" s="42"/>
      <c r="O104" s="40"/>
      <c r="P104" s="40"/>
      <c r="Q104" s="40"/>
    </row>
    <row r="105" spans="1:17" x14ac:dyDescent="0.3">
      <c r="A105" s="1" t="s">
        <v>251</v>
      </c>
      <c r="J105" s="40"/>
      <c r="K105" s="41"/>
      <c r="L105" s="42"/>
      <c r="M105" s="43"/>
      <c r="N105" s="42"/>
      <c r="O105" s="40"/>
      <c r="P105" s="40"/>
      <c r="Q105" s="40"/>
    </row>
    <row r="106" spans="1:17" x14ac:dyDescent="0.3">
      <c r="A106" s="22" t="s">
        <v>250</v>
      </c>
      <c r="J106" s="40"/>
      <c r="K106" s="41"/>
      <c r="L106" s="42"/>
      <c r="M106" s="43"/>
      <c r="N106" s="42"/>
      <c r="O106" s="40"/>
      <c r="P106" s="40"/>
      <c r="Q106" s="40"/>
    </row>
    <row r="107" spans="1:17" x14ac:dyDescent="0.3">
      <c r="J107" s="40"/>
      <c r="K107" s="41"/>
      <c r="L107" s="42"/>
      <c r="M107" s="43"/>
      <c r="N107" s="42"/>
      <c r="O107" s="40"/>
      <c r="P107" s="40"/>
      <c r="Q107" s="40"/>
    </row>
    <row r="108" spans="1:17" x14ac:dyDescent="0.3">
      <c r="A108" s="1" t="s">
        <v>252</v>
      </c>
      <c r="J108" s="40"/>
      <c r="K108" s="41"/>
      <c r="L108" s="39"/>
      <c r="M108" s="43"/>
      <c r="N108" s="39"/>
      <c r="O108" s="40"/>
      <c r="P108" s="40"/>
      <c r="Q108" s="40"/>
    </row>
    <row r="109" spans="1:17" x14ac:dyDescent="0.3">
      <c r="J109" s="40"/>
      <c r="K109" s="41"/>
      <c r="L109" s="42"/>
      <c r="M109" s="43"/>
      <c r="N109" s="42"/>
      <c r="O109" s="40"/>
      <c r="P109" s="40"/>
      <c r="Q109" s="40"/>
    </row>
    <row r="110" spans="1:17" x14ac:dyDescent="0.3">
      <c r="A110" s="1"/>
      <c r="J110" s="40"/>
      <c r="K110" s="41"/>
      <c r="L110" s="42"/>
      <c r="M110" s="43"/>
      <c r="N110" s="42"/>
      <c r="O110" s="40"/>
      <c r="P110" s="40"/>
      <c r="Q110" s="40"/>
    </row>
    <row r="111" spans="1:17" x14ac:dyDescent="0.3">
      <c r="J111" s="40"/>
      <c r="K111" s="41"/>
      <c r="L111" s="42"/>
      <c r="M111" s="43"/>
      <c r="N111" s="42"/>
      <c r="O111" s="40"/>
      <c r="P111" s="40"/>
      <c r="Q111" s="40"/>
    </row>
    <row r="112" spans="1:17" x14ac:dyDescent="0.3">
      <c r="J112" s="40"/>
      <c r="K112" s="44"/>
      <c r="L112" s="42"/>
      <c r="M112" s="40"/>
      <c r="N112" s="42"/>
      <c r="O112" s="40"/>
      <c r="P112" s="40"/>
      <c r="Q112" s="40"/>
    </row>
    <row r="113" spans="1:17" x14ac:dyDescent="0.3">
      <c r="A113" s="1"/>
      <c r="J113" s="40"/>
      <c r="K113" s="40"/>
      <c r="L113" s="40"/>
      <c r="M113" s="40"/>
      <c r="N113" s="40"/>
      <c r="O113" s="40"/>
      <c r="P113" s="40"/>
      <c r="Q113" s="40"/>
    </row>
    <row r="114" spans="1:17" x14ac:dyDescent="0.3">
      <c r="J114" s="39"/>
      <c r="K114" s="40"/>
      <c r="L114" s="40"/>
      <c r="M114" s="40"/>
      <c r="N114" s="40"/>
      <c r="O114" s="40"/>
      <c r="P114" s="40"/>
      <c r="Q114" s="40"/>
    </row>
    <row r="115" spans="1:17" x14ac:dyDescent="0.3">
      <c r="J115" s="40"/>
      <c r="K115" s="40"/>
      <c r="L115" s="40"/>
      <c r="M115" s="40"/>
      <c r="N115" s="40"/>
      <c r="O115" s="40"/>
      <c r="P115" s="40"/>
      <c r="Q115" s="40"/>
    </row>
    <row r="116" spans="1:17" x14ac:dyDescent="0.3">
      <c r="J116" s="40"/>
      <c r="K116" s="41"/>
      <c r="L116" s="42"/>
      <c r="M116" s="43"/>
      <c r="N116" s="42"/>
      <c r="O116" s="40"/>
      <c r="P116" s="40"/>
      <c r="Q116" s="40"/>
    </row>
    <row r="117" spans="1:17" x14ac:dyDescent="0.3">
      <c r="J117" s="40"/>
      <c r="K117" s="41"/>
      <c r="L117" s="42"/>
      <c r="M117" s="43"/>
      <c r="N117" s="42"/>
      <c r="O117" s="40"/>
      <c r="P117" s="40"/>
      <c r="Q117" s="40"/>
    </row>
    <row r="118" spans="1:17" x14ac:dyDescent="0.3">
      <c r="J118" s="40"/>
      <c r="K118" s="41"/>
      <c r="L118" s="42"/>
      <c r="M118" s="43"/>
      <c r="N118" s="42"/>
      <c r="O118" s="40"/>
      <c r="P118" s="40"/>
      <c r="Q118" s="40"/>
    </row>
    <row r="119" spans="1:17" x14ac:dyDescent="0.3">
      <c r="J119" s="40"/>
      <c r="K119" s="41"/>
      <c r="L119" s="39"/>
      <c r="M119" s="43"/>
      <c r="N119" s="39"/>
      <c r="O119" s="40"/>
      <c r="P119" s="40"/>
      <c r="Q119" s="40"/>
    </row>
    <row r="120" spans="1:17" x14ac:dyDescent="0.3">
      <c r="J120" s="40"/>
      <c r="K120" s="41"/>
      <c r="L120" s="42"/>
      <c r="M120" s="43"/>
      <c r="N120" s="42"/>
      <c r="O120" s="40"/>
      <c r="P120" s="40"/>
      <c r="Q120" s="40"/>
    </row>
    <row r="121" spans="1:17" x14ac:dyDescent="0.3">
      <c r="J121" s="40"/>
      <c r="K121" s="41"/>
      <c r="L121" s="42"/>
      <c r="M121" s="43"/>
      <c r="N121" s="42"/>
      <c r="O121" s="40"/>
      <c r="P121" s="40"/>
      <c r="Q121" s="40"/>
    </row>
    <row r="122" spans="1:17" x14ac:dyDescent="0.3">
      <c r="J122" s="40"/>
      <c r="K122" s="41"/>
      <c r="L122" s="42"/>
      <c r="M122" s="43"/>
      <c r="N122" s="42"/>
      <c r="O122" s="40"/>
      <c r="P122" s="40"/>
      <c r="Q122" s="40"/>
    </row>
    <row r="123" spans="1:17" x14ac:dyDescent="0.3">
      <c r="J123" s="40"/>
      <c r="K123" s="44"/>
      <c r="L123" s="42"/>
      <c r="M123" s="40"/>
      <c r="N123" s="42"/>
      <c r="O123" s="40"/>
      <c r="P123" s="40"/>
      <c r="Q123" s="40"/>
    </row>
    <row r="124" spans="1:17" x14ac:dyDescent="0.3">
      <c r="J124" s="40"/>
      <c r="K124" s="40"/>
      <c r="L124" s="40"/>
      <c r="M124" s="40"/>
      <c r="N124" s="40"/>
      <c r="O124" s="40"/>
      <c r="P124" s="40"/>
      <c r="Q124" s="40"/>
    </row>
    <row r="125" spans="1:17" x14ac:dyDescent="0.3">
      <c r="J125" s="39"/>
      <c r="K125" s="40"/>
      <c r="L125" s="40"/>
      <c r="M125" s="40"/>
      <c r="N125" s="40"/>
      <c r="O125" s="40"/>
      <c r="P125" s="40"/>
      <c r="Q125" s="40"/>
    </row>
    <row r="126" spans="1:17" x14ac:dyDescent="0.3">
      <c r="J126" s="40"/>
      <c r="K126" s="40"/>
      <c r="L126" s="40"/>
      <c r="M126" s="40"/>
      <c r="N126" s="40"/>
      <c r="O126" s="40"/>
      <c r="P126" s="40"/>
      <c r="Q126" s="40"/>
    </row>
    <row r="127" spans="1:17" x14ac:dyDescent="0.3">
      <c r="J127" s="40"/>
      <c r="K127" s="41"/>
      <c r="L127" s="42"/>
      <c r="M127" s="43"/>
      <c r="N127" s="42"/>
      <c r="O127" s="40"/>
      <c r="P127" s="40"/>
      <c r="Q127" s="40"/>
    </row>
    <row r="128" spans="1:17" x14ac:dyDescent="0.3">
      <c r="J128" s="40"/>
      <c r="K128" s="41"/>
      <c r="L128" s="42"/>
      <c r="M128" s="43"/>
      <c r="N128" s="42"/>
      <c r="O128" s="40"/>
      <c r="P128" s="40"/>
      <c r="Q128" s="40"/>
    </row>
    <row r="129" spans="10:17" x14ac:dyDescent="0.3">
      <c r="J129" s="40"/>
      <c r="K129" s="41"/>
      <c r="L129" s="42"/>
      <c r="M129" s="43"/>
      <c r="N129" s="42"/>
      <c r="O129" s="40"/>
      <c r="P129" s="40"/>
      <c r="Q129" s="40"/>
    </row>
    <row r="130" spans="10:17" x14ac:dyDescent="0.3">
      <c r="J130" s="40"/>
      <c r="K130" s="41"/>
      <c r="L130" s="39"/>
      <c r="M130" s="43"/>
      <c r="N130" s="39"/>
      <c r="O130" s="40"/>
      <c r="P130" s="40"/>
      <c r="Q130" s="40"/>
    </row>
    <row r="131" spans="10:17" x14ac:dyDescent="0.3">
      <c r="J131" s="40"/>
      <c r="K131" s="41"/>
      <c r="L131" s="42"/>
      <c r="M131" s="43"/>
      <c r="N131" s="42"/>
      <c r="O131" s="40"/>
      <c r="P131" s="40"/>
      <c r="Q131" s="40"/>
    </row>
    <row r="132" spans="10:17" x14ac:dyDescent="0.3">
      <c r="J132" s="40"/>
      <c r="K132" s="41"/>
      <c r="L132" s="42"/>
      <c r="M132" s="43"/>
      <c r="N132" s="42"/>
      <c r="O132" s="40"/>
      <c r="P132" s="40"/>
      <c r="Q132" s="40"/>
    </row>
    <row r="133" spans="10:17" x14ac:dyDescent="0.3">
      <c r="J133" s="40"/>
      <c r="K133" s="41"/>
      <c r="L133" s="42"/>
      <c r="M133" s="43"/>
      <c r="N133" s="42"/>
      <c r="O133" s="40"/>
      <c r="P133" s="40"/>
      <c r="Q133" s="40"/>
    </row>
    <row r="134" spans="10:17" x14ac:dyDescent="0.3">
      <c r="J134" s="40"/>
      <c r="K134" s="44"/>
      <c r="L134" s="42"/>
      <c r="M134" s="40"/>
      <c r="N134" s="42"/>
      <c r="O134" s="40"/>
      <c r="P134" s="40"/>
      <c r="Q134" s="40"/>
    </row>
    <row r="135" spans="10:17" x14ac:dyDescent="0.3">
      <c r="J135" s="40"/>
      <c r="K135" s="40"/>
      <c r="L135" s="40"/>
      <c r="M135" s="40"/>
      <c r="N135" s="40"/>
      <c r="O135" s="40"/>
      <c r="P135" s="40"/>
      <c r="Q135" s="40"/>
    </row>
    <row r="136" spans="10:17" x14ac:dyDescent="0.3">
      <c r="J136" s="40"/>
      <c r="K136" s="40"/>
      <c r="L136" s="40"/>
      <c r="M136" s="40"/>
      <c r="N136" s="40"/>
      <c r="O136" s="40"/>
      <c r="P136" s="40"/>
      <c r="Q136" s="40"/>
    </row>
    <row r="137" spans="10:17" x14ac:dyDescent="0.3">
      <c r="J137" s="40"/>
      <c r="K137" s="40"/>
      <c r="L137" s="40"/>
      <c r="M137" s="40"/>
      <c r="N137" s="40"/>
      <c r="O137" s="40"/>
      <c r="P137" s="40"/>
      <c r="Q137" s="40"/>
    </row>
    <row r="138" spans="10:17" x14ac:dyDescent="0.3">
      <c r="J138" s="40"/>
      <c r="K138" s="40"/>
      <c r="L138" s="40"/>
      <c r="M138" s="40"/>
      <c r="N138" s="40"/>
      <c r="O138" s="40"/>
      <c r="P138" s="40"/>
      <c r="Q138" s="40"/>
    </row>
    <row r="139" spans="10:17" x14ac:dyDescent="0.3">
      <c r="J139" s="40"/>
      <c r="K139" s="40"/>
      <c r="L139" s="40"/>
      <c r="M139" s="40"/>
      <c r="N139" s="40"/>
      <c r="O139" s="40"/>
      <c r="P139" s="40"/>
      <c r="Q139" s="40"/>
    </row>
    <row r="140" spans="10:17" x14ac:dyDescent="0.3">
      <c r="J140" s="40"/>
      <c r="K140" s="40"/>
      <c r="L140" s="40"/>
      <c r="M140" s="40"/>
      <c r="N140" s="40"/>
      <c r="O140" s="40"/>
      <c r="P140" s="40"/>
      <c r="Q140" s="40"/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8F032-2116-4196-8953-4A24AF635BF0}">
  <dimension ref="A1:A84"/>
  <sheetViews>
    <sheetView topLeftCell="A13" workbookViewId="0">
      <selection activeCell="N50" sqref="N50"/>
    </sheetView>
  </sheetViews>
  <sheetFormatPr defaultRowHeight="16.5" x14ac:dyDescent="0.3"/>
  <sheetData>
    <row r="1" spans="1:1" s="59" customFormat="1" x14ac:dyDescent="0.3">
      <c r="A1" s="58" t="s">
        <v>527</v>
      </c>
    </row>
    <row r="3" spans="1:1" x14ac:dyDescent="0.3">
      <c r="A3" t="s">
        <v>576</v>
      </c>
    </row>
    <row r="5" spans="1:1" x14ac:dyDescent="0.3">
      <c r="A5" t="s">
        <v>528</v>
      </c>
    </row>
    <row r="6" spans="1:1" x14ac:dyDescent="0.3">
      <c r="A6" t="s">
        <v>529</v>
      </c>
    </row>
    <row r="7" spans="1:1" x14ac:dyDescent="0.3">
      <c r="A7" t="s">
        <v>574</v>
      </c>
    </row>
    <row r="8" spans="1:1" x14ac:dyDescent="0.3">
      <c r="A8" t="s">
        <v>530</v>
      </c>
    </row>
    <row r="9" spans="1:1" x14ac:dyDescent="0.3">
      <c r="A9" t="s">
        <v>531</v>
      </c>
    </row>
    <row r="10" spans="1:1" x14ac:dyDescent="0.3">
      <c r="A10" t="s">
        <v>532</v>
      </c>
    </row>
    <row r="11" spans="1:1" x14ac:dyDescent="0.3">
      <c r="A11" t="s">
        <v>533</v>
      </c>
    </row>
    <row r="12" spans="1:1" x14ac:dyDescent="0.3">
      <c r="A12" t="s">
        <v>534</v>
      </c>
    </row>
    <row r="14" spans="1:1" x14ac:dyDescent="0.3">
      <c r="A14" t="s">
        <v>575</v>
      </c>
    </row>
    <row r="15" spans="1:1" x14ac:dyDescent="0.3">
      <c r="A15" t="s">
        <v>535</v>
      </c>
    </row>
    <row r="16" spans="1:1" x14ac:dyDescent="0.3">
      <c r="A16" t="s">
        <v>536</v>
      </c>
    </row>
    <row r="18" spans="1:1" x14ac:dyDescent="0.3">
      <c r="A18" t="s">
        <v>577</v>
      </c>
    </row>
    <row r="19" spans="1:1" x14ac:dyDescent="0.3">
      <c r="A19" t="s">
        <v>537</v>
      </c>
    </row>
    <row r="20" spans="1:1" x14ac:dyDescent="0.3">
      <c r="A20" t="s">
        <v>578</v>
      </c>
    </row>
    <row r="22" spans="1:1" x14ac:dyDescent="0.3">
      <c r="A22" t="s">
        <v>579</v>
      </c>
    </row>
    <row r="23" spans="1:1" x14ac:dyDescent="0.3">
      <c r="A23" t="s">
        <v>538</v>
      </c>
    </row>
    <row r="24" spans="1:1" x14ac:dyDescent="0.3">
      <c r="A24" t="s">
        <v>581</v>
      </c>
    </row>
    <row r="26" spans="1:1" x14ac:dyDescent="0.3">
      <c r="A26" t="s">
        <v>580</v>
      </c>
    </row>
    <row r="28" spans="1:1" x14ac:dyDescent="0.3">
      <c r="A28" t="s">
        <v>539</v>
      </c>
    </row>
    <row r="29" spans="1:1" x14ac:dyDescent="0.3">
      <c r="A29" t="s">
        <v>540</v>
      </c>
    </row>
    <row r="30" spans="1:1" x14ac:dyDescent="0.3">
      <c r="A30" t="s">
        <v>541</v>
      </c>
    </row>
    <row r="31" spans="1:1" x14ac:dyDescent="0.3">
      <c r="A31" t="s">
        <v>542</v>
      </c>
    </row>
    <row r="33" spans="1:1" x14ac:dyDescent="0.3">
      <c r="A33" t="s">
        <v>543</v>
      </c>
    </row>
    <row r="34" spans="1:1" x14ac:dyDescent="0.3">
      <c r="A34" t="s">
        <v>544</v>
      </c>
    </row>
    <row r="35" spans="1:1" x14ac:dyDescent="0.3">
      <c r="A35" t="s">
        <v>545</v>
      </c>
    </row>
    <row r="36" spans="1:1" x14ac:dyDescent="0.3">
      <c r="A36" t="s">
        <v>546</v>
      </c>
    </row>
    <row r="37" spans="1:1" x14ac:dyDescent="0.3">
      <c r="A37" t="s">
        <v>547</v>
      </c>
    </row>
    <row r="38" spans="1:1" x14ac:dyDescent="0.3">
      <c r="A38" t="s">
        <v>548</v>
      </c>
    </row>
    <row r="39" spans="1:1" x14ac:dyDescent="0.3">
      <c r="A39" t="s">
        <v>549</v>
      </c>
    </row>
    <row r="42" spans="1:1" x14ac:dyDescent="0.3">
      <c r="A42" t="s">
        <v>582</v>
      </c>
    </row>
    <row r="44" spans="1:1" x14ac:dyDescent="0.3">
      <c r="A44" t="s">
        <v>550</v>
      </c>
    </row>
    <row r="45" spans="1:1" x14ac:dyDescent="0.3">
      <c r="A45" t="s">
        <v>551</v>
      </c>
    </row>
    <row r="47" spans="1:1" x14ac:dyDescent="0.3">
      <c r="A47" t="s">
        <v>552</v>
      </c>
    </row>
    <row r="48" spans="1:1" x14ac:dyDescent="0.3">
      <c r="A48" t="s">
        <v>553</v>
      </c>
    </row>
    <row r="49" spans="1:1" x14ac:dyDescent="0.3">
      <c r="A49" t="s">
        <v>554</v>
      </c>
    </row>
    <row r="51" spans="1:1" x14ac:dyDescent="0.3">
      <c r="A51" t="s">
        <v>555</v>
      </c>
    </row>
    <row r="52" spans="1:1" x14ac:dyDescent="0.3">
      <c r="A52" t="s">
        <v>556</v>
      </c>
    </row>
    <row r="53" spans="1:1" x14ac:dyDescent="0.3">
      <c r="A53" t="s">
        <v>557</v>
      </c>
    </row>
    <row r="54" spans="1:1" x14ac:dyDescent="0.3">
      <c r="A54" t="s">
        <v>558</v>
      </c>
    </row>
    <row r="56" spans="1:1" x14ac:dyDescent="0.3">
      <c r="A56" t="s">
        <v>583</v>
      </c>
    </row>
    <row r="59" spans="1:1" x14ac:dyDescent="0.3">
      <c r="A59" t="s">
        <v>584</v>
      </c>
    </row>
    <row r="60" spans="1:1" x14ac:dyDescent="0.3">
      <c r="A60" t="s">
        <v>559</v>
      </c>
    </row>
    <row r="62" spans="1:1" x14ac:dyDescent="0.3">
      <c r="A62" t="s">
        <v>585</v>
      </c>
    </row>
    <row r="63" spans="1:1" x14ac:dyDescent="0.3">
      <c r="A63" t="s">
        <v>560</v>
      </c>
    </row>
    <row r="65" spans="1:1" x14ac:dyDescent="0.3">
      <c r="A65" t="s">
        <v>561</v>
      </c>
    </row>
    <row r="66" spans="1:1" x14ac:dyDescent="0.3">
      <c r="A66" t="s">
        <v>562</v>
      </c>
    </row>
    <row r="67" spans="1:1" x14ac:dyDescent="0.3">
      <c r="A67" t="s">
        <v>563</v>
      </c>
    </row>
    <row r="72" spans="1:1" x14ac:dyDescent="0.3">
      <c r="A72" t="s">
        <v>564</v>
      </c>
    </row>
    <row r="74" spans="1:1" x14ac:dyDescent="0.3">
      <c r="A74" t="s">
        <v>565</v>
      </c>
    </row>
    <row r="75" spans="1:1" x14ac:dyDescent="0.3">
      <c r="A75" t="s">
        <v>566</v>
      </c>
    </row>
    <row r="76" spans="1:1" x14ac:dyDescent="0.3">
      <c r="A76" t="s">
        <v>567</v>
      </c>
    </row>
    <row r="77" spans="1:1" x14ac:dyDescent="0.3">
      <c r="A77" t="s">
        <v>568</v>
      </c>
    </row>
    <row r="78" spans="1:1" x14ac:dyDescent="0.3">
      <c r="A78" t="s">
        <v>569</v>
      </c>
    </row>
    <row r="79" spans="1:1" x14ac:dyDescent="0.3">
      <c r="A79" t="s">
        <v>570</v>
      </c>
    </row>
    <row r="82" spans="1:1" x14ac:dyDescent="0.3">
      <c r="A82" t="s">
        <v>571</v>
      </c>
    </row>
    <row r="83" spans="1:1" x14ac:dyDescent="0.3">
      <c r="A83" t="s">
        <v>572</v>
      </c>
    </row>
    <row r="84" spans="1:1" x14ac:dyDescent="0.3">
      <c r="A84" t="s">
        <v>573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25315-7167-40C0-9B7B-59B0E29B71EA}">
  <sheetPr codeName="Sheet2">
    <tabColor rgb="FFFFC000"/>
  </sheetPr>
  <dimension ref="A2:O132"/>
  <sheetViews>
    <sheetView topLeftCell="A85" zoomScale="85" zoomScaleNormal="85" workbookViewId="0">
      <selection activeCell="A104" sqref="A104:A106"/>
    </sheetView>
  </sheetViews>
  <sheetFormatPr defaultRowHeight="16.5" x14ac:dyDescent="0.3"/>
  <sheetData>
    <row r="2" spans="1:2" s="2" customFormat="1" x14ac:dyDescent="0.3">
      <c r="A2" s="2" t="s">
        <v>66</v>
      </c>
    </row>
    <row r="3" spans="1:2" x14ac:dyDescent="0.3">
      <c r="A3" s="1" t="s">
        <v>688</v>
      </c>
    </row>
    <row r="4" spans="1:2" x14ac:dyDescent="0.3">
      <c r="A4" s="20"/>
      <c r="B4" t="s">
        <v>690</v>
      </c>
    </row>
    <row r="5" spans="1:2" x14ac:dyDescent="0.3">
      <c r="A5" s="5"/>
    </row>
    <row r="6" spans="1:2" s="89" customFormat="1" x14ac:dyDescent="0.3">
      <c r="A6" s="88" t="s">
        <v>689</v>
      </c>
    </row>
    <row r="7" spans="1:2" x14ac:dyDescent="0.3">
      <c r="B7" s="5" t="s">
        <v>677</v>
      </c>
    </row>
    <row r="8" spans="1:2" x14ac:dyDescent="0.3">
      <c r="B8" s="5" t="s">
        <v>678</v>
      </c>
    </row>
    <row r="9" spans="1:2" x14ac:dyDescent="0.3">
      <c r="B9" s="5" t="s">
        <v>67</v>
      </c>
    </row>
    <row r="10" spans="1:2" x14ac:dyDescent="0.3">
      <c r="B10" s="5" t="s">
        <v>68</v>
      </c>
    </row>
    <row r="11" spans="1:2" x14ac:dyDescent="0.3">
      <c r="B11" s="1" t="s">
        <v>17</v>
      </c>
    </row>
    <row r="13" spans="1:2" x14ac:dyDescent="0.3">
      <c r="A13" s="1" t="s">
        <v>691</v>
      </c>
    </row>
    <row r="14" spans="1:2" x14ac:dyDescent="0.3">
      <c r="B14" s="36" t="s">
        <v>681</v>
      </c>
    </row>
    <row r="15" spans="1:2" x14ac:dyDescent="0.3">
      <c r="B15" s="36" t="s">
        <v>510</v>
      </c>
    </row>
    <row r="17" spans="1:2" x14ac:dyDescent="0.3">
      <c r="A17" s="1" t="s">
        <v>692</v>
      </c>
    </row>
    <row r="19" spans="1:2" x14ac:dyDescent="0.3">
      <c r="B19" s="5" t="s">
        <v>694</v>
      </c>
    </row>
    <row r="20" spans="1:2" x14ac:dyDescent="0.3">
      <c r="B20" s="5" t="s">
        <v>695</v>
      </c>
    </row>
    <row r="21" spans="1:2" x14ac:dyDescent="0.3">
      <c r="B21" s="5" t="s">
        <v>69</v>
      </c>
    </row>
    <row r="22" spans="1:2" x14ac:dyDescent="0.3">
      <c r="B22" s="5" t="s">
        <v>679</v>
      </c>
    </row>
    <row r="23" spans="1:2" x14ac:dyDescent="0.3">
      <c r="A23" s="5"/>
    </row>
    <row r="24" spans="1:2" x14ac:dyDescent="0.3">
      <c r="A24" s="1" t="s">
        <v>693</v>
      </c>
    </row>
    <row r="25" spans="1:2" x14ac:dyDescent="0.3">
      <c r="B25" s="5" t="s">
        <v>680</v>
      </c>
    </row>
    <row r="26" spans="1:2" x14ac:dyDescent="0.3">
      <c r="A26" s="1"/>
    </row>
    <row r="27" spans="1:2" s="3" customFormat="1" x14ac:dyDescent="0.3">
      <c r="A27" s="2" t="s">
        <v>687</v>
      </c>
    </row>
    <row r="28" spans="1:2" x14ac:dyDescent="0.3">
      <c r="B28" s="5" t="s">
        <v>685</v>
      </c>
    </row>
    <row r="29" spans="1:2" x14ac:dyDescent="0.3">
      <c r="B29" s="5" t="s">
        <v>682</v>
      </c>
    </row>
    <row r="30" spans="1:2" x14ac:dyDescent="0.3">
      <c r="B30" s="5" t="s">
        <v>683</v>
      </c>
    </row>
    <row r="31" spans="1:2" x14ac:dyDescent="0.3">
      <c r="A31" s="6"/>
    </row>
    <row r="32" spans="1:2" s="3" customFormat="1" x14ac:dyDescent="0.3">
      <c r="A32" s="2" t="s">
        <v>75</v>
      </c>
    </row>
    <row r="33" spans="1:2" x14ac:dyDescent="0.3">
      <c r="B33" s="5" t="s">
        <v>686</v>
      </c>
    </row>
    <row r="34" spans="1:2" x14ac:dyDescent="0.3">
      <c r="B34" s="5" t="s">
        <v>684</v>
      </c>
    </row>
    <row r="35" spans="1:2" x14ac:dyDescent="0.3">
      <c r="A35" s="1"/>
    </row>
    <row r="36" spans="1:2" s="3" customFormat="1" x14ac:dyDescent="0.3">
      <c r="A36" s="2" t="s">
        <v>85</v>
      </c>
    </row>
    <row r="37" spans="1:2" s="89" customFormat="1" x14ac:dyDescent="0.3">
      <c r="B37" s="88" t="s">
        <v>280</v>
      </c>
    </row>
    <row r="38" spans="1:2" s="89" customFormat="1" x14ac:dyDescent="0.3">
      <c r="B38" s="88" t="s">
        <v>120</v>
      </c>
    </row>
    <row r="39" spans="1:2" s="89" customFormat="1" x14ac:dyDescent="0.3">
      <c r="B39" s="88" t="s">
        <v>121</v>
      </c>
    </row>
    <row r="40" spans="1:2" s="89" customFormat="1" x14ac:dyDescent="0.3">
      <c r="B40" s="88"/>
    </row>
    <row r="41" spans="1:2" x14ac:dyDescent="0.3">
      <c r="B41" s="1" t="s">
        <v>278</v>
      </c>
    </row>
    <row r="43" spans="1:2" x14ac:dyDescent="0.3">
      <c r="B43" s="1" t="s">
        <v>87</v>
      </c>
    </row>
    <row r="44" spans="1:2" x14ac:dyDescent="0.3">
      <c r="B44" t="s">
        <v>88</v>
      </c>
    </row>
    <row r="46" spans="1:2" x14ac:dyDescent="0.3">
      <c r="B46" s="1" t="s">
        <v>279</v>
      </c>
    </row>
    <row r="47" spans="1:2" x14ac:dyDescent="0.3">
      <c r="B47" s="5"/>
    </row>
    <row r="48" spans="1:2" x14ac:dyDescent="0.3">
      <c r="B48" s="1" t="s">
        <v>18</v>
      </c>
    </row>
    <row r="49" spans="1:13" x14ac:dyDescent="0.3">
      <c r="B49" s="1" t="s">
        <v>19</v>
      </c>
    </row>
    <row r="52" spans="1:13" ht="17.25" customHeight="1" x14ac:dyDescent="0.3">
      <c r="A52" s="1" t="s">
        <v>237</v>
      </c>
    </row>
    <row r="53" spans="1:13" s="89" customFormat="1" x14ac:dyDescent="0.3">
      <c r="A53" s="88"/>
      <c r="B53" s="88" t="s">
        <v>696</v>
      </c>
    </row>
    <row r="54" spans="1:13" x14ac:dyDescent="0.3">
      <c r="A54" s="5"/>
      <c r="B54" s="5" t="s">
        <v>238</v>
      </c>
    </row>
    <row r="55" spans="1:13" x14ac:dyDescent="0.3">
      <c r="A55" s="24"/>
      <c r="B55" s="24" t="s">
        <v>697</v>
      </c>
    </row>
    <row r="56" spans="1:13" x14ac:dyDescent="0.3">
      <c r="A56" s="5"/>
      <c r="B56" s="5"/>
    </row>
    <row r="57" spans="1:13" x14ac:dyDescent="0.3">
      <c r="A57" s="5"/>
      <c r="B57" s="5" t="s">
        <v>239</v>
      </c>
    </row>
    <row r="58" spans="1:13" x14ac:dyDescent="0.3">
      <c r="A58" s="24"/>
      <c r="B58" s="24" t="s">
        <v>698</v>
      </c>
    </row>
    <row r="59" spans="1:13" x14ac:dyDescent="0.3">
      <c r="A59" s="5"/>
      <c r="B59" s="5"/>
    </row>
    <row r="60" spans="1:13" s="89" customFormat="1" x14ac:dyDescent="0.3">
      <c r="A60" s="88"/>
      <c r="B60" s="88" t="s">
        <v>699</v>
      </c>
    </row>
    <row r="61" spans="1:13" s="57" customFormat="1" x14ac:dyDescent="0.3">
      <c r="A61" s="83"/>
      <c r="B61" s="83" t="s">
        <v>284</v>
      </c>
      <c r="M61" s="84"/>
    </row>
    <row r="62" spans="1:13" x14ac:dyDescent="0.3">
      <c r="A62" s="5"/>
      <c r="B62" s="5" t="s">
        <v>288</v>
      </c>
      <c r="M62" s="46"/>
    </row>
    <row r="63" spans="1:13" x14ac:dyDescent="0.3">
      <c r="A63" s="24"/>
      <c r="B63" s="24" t="s">
        <v>299</v>
      </c>
      <c r="M63" s="5"/>
    </row>
    <row r="64" spans="1:13" x14ac:dyDescent="0.3">
      <c r="A64" s="5"/>
      <c r="B64" s="5" t="s">
        <v>287</v>
      </c>
      <c r="M64" s="5"/>
    </row>
    <row r="65" spans="1:13" x14ac:dyDescent="0.3">
      <c r="A65" s="1"/>
      <c r="B65" s="1"/>
      <c r="M65" s="5"/>
    </row>
    <row r="66" spans="1:13" x14ac:dyDescent="0.3">
      <c r="A66" s="5"/>
      <c r="B66" s="5" t="s">
        <v>291</v>
      </c>
      <c r="M66" s="22"/>
    </row>
    <row r="67" spans="1:13" x14ac:dyDescent="0.3">
      <c r="A67" s="5"/>
      <c r="B67" s="5"/>
      <c r="M67" s="46"/>
    </row>
    <row r="68" spans="1:13" x14ac:dyDescent="0.3">
      <c r="A68" s="5"/>
      <c r="B68" s="5" t="s">
        <v>290</v>
      </c>
      <c r="M68" s="46"/>
    </row>
    <row r="69" spans="1:13" ht="18" customHeight="1" x14ac:dyDescent="0.3">
      <c r="A69" s="5"/>
      <c r="B69" s="5" t="s">
        <v>292</v>
      </c>
    </row>
    <row r="70" spans="1:13" ht="16.5" customHeight="1" x14ac:dyDescent="0.3">
      <c r="A70" s="1"/>
      <c r="B70" s="1" t="s">
        <v>298</v>
      </c>
    </row>
    <row r="71" spans="1:13" ht="16.5" customHeight="1" x14ac:dyDescent="0.3">
      <c r="A71" s="5"/>
      <c r="B71" s="5"/>
    </row>
    <row r="72" spans="1:13" ht="16.5" customHeight="1" x14ac:dyDescent="0.3">
      <c r="A72" s="5"/>
      <c r="B72" s="5" t="s">
        <v>294</v>
      </c>
    </row>
    <row r="73" spans="1:13" ht="16.5" customHeight="1" x14ac:dyDescent="0.3">
      <c r="A73" s="1"/>
      <c r="B73" s="1" t="s">
        <v>295</v>
      </c>
    </row>
    <row r="74" spans="1:13" x14ac:dyDescent="0.3">
      <c r="A74" s="5"/>
    </row>
    <row r="75" spans="1:13" x14ac:dyDescent="0.3">
      <c r="A75" s="35" t="s">
        <v>240</v>
      </c>
    </row>
    <row r="76" spans="1:13" x14ac:dyDescent="0.3">
      <c r="A76" s="35"/>
    </row>
    <row r="77" spans="1:13" s="3" customFormat="1" x14ac:dyDescent="0.3">
      <c r="A77" s="2" t="s">
        <v>285</v>
      </c>
    </row>
    <row r="78" spans="1:13" x14ac:dyDescent="0.3">
      <c r="A78" s="36" t="s">
        <v>243</v>
      </c>
    </row>
    <row r="79" spans="1:13" x14ac:dyDescent="0.3">
      <c r="A79" s="36"/>
    </row>
    <row r="80" spans="1:13" s="3" customFormat="1" x14ac:dyDescent="0.3">
      <c r="A80" s="2" t="s">
        <v>286</v>
      </c>
    </row>
    <row r="81" spans="1:1" x14ac:dyDescent="0.3">
      <c r="A81" s="47" t="s">
        <v>293</v>
      </c>
    </row>
    <row r="82" spans="1:1" x14ac:dyDescent="0.3">
      <c r="A82" s="48" t="s">
        <v>296</v>
      </c>
    </row>
    <row r="83" spans="1:1" x14ac:dyDescent="0.3">
      <c r="A83" s="36"/>
    </row>
    <row r="84" spans="1:1" s="57" customFormat="1" x14ac:dyDescent="0.3">
      <c r="A84" s="83" t="s">
        <v>242</v>
      </c>
    </row>
    <row r="85" spans="1:1" x14ac:dyDescent="0.3">
      <c r="A85" s="20"/>
    </row>
    <row r="86" spans="1:1" x14ac:dyDescent="0.3">
      <c r="A86" s="36" t="s">
        <v>289</v>
      </c>
    </row>
    <row r="87" spans="1:1" x14ac:dyDescent="0.3">
      <c r="A87" s="35" t="s">
        <v>297</v>
      </c>
    </row>
    <row r="89" spans="1:1" x14ac:dyDescent="0.3">
      <c r="A89" t="s">
        <v>326</v>
      </c>
    </row>
    <row r="90" spans="1:1" s="85" customFormat="1" x14ac:dyDescent="0.3">
      <c r="A90" s="85" t="s">
        <v>327</v>
      </c>
    </row>
    <row r="91" spans="1:1" s="86" customFormat="1" x14ac:dyDescent="0.3">
      <c r="A91" s="85" t="s">
        <v>300</v>
      </c>
    </row>
    <row r="94" spans="1:1" x14ac:dyDescent="0.3">
      <c r="A94" s="22"/>
    </row>
    <row r="95" spans="1:1" x14ac:dyDescent="0.3">
      <c r="A95" s="1"/>
    </row>
    <row r="96" spans="1:1" x14ac:dyDescent="0.3">
      <c r="A96" s="22"/>
    </row>
    <row r="98" spans="1:15" x14ac:dyDescent="0.3">
      <c r="A98" s="1"/>
    </row>
    <row r="99" spans="1:15" x14ac:dyDescent="0.3">
      <c r="A99" s="1"/>
    </row>
    <row r="100" spans="1:15" s="3" customFormat="1" x14ac:dyDescent="0.3">
      <c r="A100" s="2" t="s">
        <v>22</v>
      </c>
    </row>
    <row r="101" spans="1:15" ht="17.25" thickBot="1" x14ac:dyDescent="0.35">
      <c r="A101" t="s">
        <v>24</v>
      </c>
      <c r="J101" s="1" t="s">
        <v>40</v>
      </c>
    </row>
    <row r="102" spans="1:15" x14ac:dyDescent="0.3">
      <c r="A102" s="1" t="s">
        <v>28</v>
      </c>
      <c r="J102" s="9"/>
      <c r="K102" s="7"/>
      <c r="L102" s="7" t="s">
        <v>29</v>
      </c>
      <c r="M102" s="7" t="s">
        <v>30</v>
      </c>
      <c r="N102" s="7" t="s">
        <v>31</v>
      </c>
      <c r="O102" s="10"/>
    </row>
    <row r="103" spans="1:15" x14ac:dyDescent="0.3">
      <c r="A103" s="1" t="s">
        <v>134</v>
      </c>
      <c r="J103" s="11"/>
      <c r="K103" s="12">
        <v>0.03</v>
      </c>
      <c r="L103" s="13">
        <v>0.58974358974358976</v>
      </c>
      <c r="M103" s="14">
        <v>6.4102564102564097E-2</v>
      </c>
      <c r="N103" s="13">
        <v>0.11538461538461538</v>
      </c>
      <c r="O103" s="15"/>
    </row>
    <row r="104" spans="1:15" x14ac:dyDescent="0.3">
      <c r="A104" t="s">
        <v>25</v>
      </c>
      <c r="J104" s="11" t="s">
        <v>32</v>
      </c>
      <c r="K104" s="12">
        <v>0.02</v>
      </c>
      <c r="L104" s="13">
        <v>0.54085603112840475</v>
      </c>
      <c r="M104" s="14">
        <v>0.10505836575875487</v>
      </c>
      <c r="N104" s="13">
        <v>0.14396887159533073</v>
      </c>
      <c r="O104" s="15"/>
    </row>
    <row r="105" spans="1:15" x14ac:dyDescent="0.3">
      <c r="A105" t="s">
        <v>26</v>
      </c>
      <c r="J105" s="11" t="s">
        <v>33</v>
      </c>
      <c r="K105" s="12">
        <v>0.01</v>
      </c>
      <c r="L105" s="13">
        <v>0.55370650529500764</v>
      </c>
      <c r="M105" s="14">
        <v>0.22087745839636913</v>
      </c>
      <c r="N105" s="13">
        <v>0.22541603630862328</v>
      </c>
      <c r="O105" s="15"/>
    </row>
    <row r="106" spans="1:15" x14ac:dyDescent="0.3">
      <c r="A106" t="s">
        <v>133</v>
      </c>
      <c r="J106" s="11" t="s">
        <v>34</v>
      </c>
      <c r="K106" s="12">
        <v>0</v>
      </c>
      <c r="L106" s="1"/>
      <c r="M106" s="14">
        <v>0.66133333333333333</v>
      </c>
      <c r="N106" s="1"/>
      <c r="O106" s="15"/>
    </row>
    <row r="107" spans="1:15" x14ac:dyDescent="0.3">
      <c r="J107" s="11" t="s">
        <v>35</v>
      </c>
      <c r="K107" s="12">
        <v>-0.01</v>
      </c>
      <c r="L107" s="13">
        <v>0.68536726431463268</v>
      </c>
      <c r="M107" s="14">
        <v>0.13533834586466165</v>
      </c>
      <c r="N107" s="13">
        <v>0.17929438982070561</v>
      </c>
      <c r="O107" s="15"/>
    </row>
    <row r="108" spans="1:15" x14ac:dyDescent="0.3">
      <c r="J108" s="11" t="s">
        <v>36</v>
      </c>
      <c r="K108" s="12">
        <v>-0.02</v>
      </c>
      <c r="L108" s="13">
        <v>0.45129224652087474</v>
      </c>
      <c r="M108" s="14">
        <v>0.16500994035785288</v>
      </c>
      <c r="N108" s="13">
        <v>0.18886679920477134</v>
      </c>
      <c r="O108" s="15"/>
    </row>
    <row r="109" spans="1:15" x14ac:dyDescent="0.3">
      <c r="J109" s="11" t="s">
        <v>37</v>
      </c>
      <c r="K109" s="12">
        <v>-0.03</v>
      </c>
      <c r="L109" s="13">
        <v>0.41836734693877548</v>
      </c>
      <c r="M109" s="14">
        <v>0.15816326530612246</v>
      </c>
      <c r="N109" s="13">
        <v>0.10714285714285715</v>
      </c>
      <c r="O109" s="15"/>
    </row>
    <row r="110" spans="1:15" ht="17.25" thickBot="1" x14ac:dyDescent="0.35">
      <c r="J110" s="16"/>
      <c r="K110" s="17" t="s">
        <v>38</v>
      </c>
      <c r="L110" s="18">
        <v>0.43786982248520712</v>
      </c>
      <c r="M110" s="8"/>
      <c r="N110" s="18">
        <v>0.56213017751479288</v>
      </c>
      <c r="O110" s="19" t="s">
        <v>39</v>
      </c>
    </row>
    <row r="111" spans="1:15" x14ac:dyDescent="0.3">
      <c r="A111" s="1"/>
    </row>
    <row r="112" spans="1:15" ht="17.25" thickBot="1" x14ac:dyDescent="0.35">
      <c r="J112" s="1" t="s">
        <v>41</v>
      </c>
    </row>
    <row r="113" spans="10:15" x14ac:dyDescent="0.3">
      <c r="J113" s="9"/>
      <c r="K113" s="7"/>
      <c r="L113" s="7" t="s">
        <v>29</v>
      </c>
      <c r="M113" s="7" t="s">
        <v>30</v>
      </c>
      <c r="N113" s="7" t="s">
        <v>31</v>
      </c>
      <c r="O113" s="10"/>
    </row>
    <row r="114" spans="10:15" x14ac:dyDescent="0.3">
      <c r="J114" s="11"/>
      <c r="K114" s="12">
        <v>0.03</v>
      </c>
      <c r="L114" s="13">
        <v>0.57777777777777772</v>
      </c>
      <c r="M114" s="14">
        <v>5.5555555555555552E-2</v>
      </c>
      <c r="N114" s="13">
        <v>7.0370370370370375E-2</v>
      </c>
      <c r="O114" s="15"/>
    </row>
    <row r="115" spans="10:15" x14ac:dyDescent="0.3">
      <c r="J115" s="11" t="s">
        <v>32</v>
      </c>
      <c r="K115" s="12">
        <v>0.02</v>
      </c>
      <c r="L115" s="13">
        <v>0.55029585798816572</v>
      </c>
      <c r="M115" s="14">
        <v>9.4674556213017749E-2</v>
      </c>
      <c r="N115" s="13">
        <v>7.3964497041420121E-2</v>
      </c>
      <c r="O115" s="15"/>
    </row>
    <row r="116" spans="10:15" x14ac:dyDescent="0.3">
      <c r="J116" s="11" t="s">
        <v>33</v>
      </c>
      <c r="K116" s="12">
        <v>0.01</v>
      </c>
      <c r="L116" s="13">
        <v>0.53125</v>
      </c>
      <c r="M116" s="14">
        <v>0.3080357142857143</v>
      </c>
      <c r="N116" s="13">
        <v>0.16071428571428573</v>
      </c>
      <c r="O116" s="15"/>
    </row>
    <row r="117" spans="10:15" x14ac:dyDescent="0.3">
      <c r="J117" s="11" t="s">
        <v>34</v>
      </c>
      <c r="K117" s="12">
        <v>0</v>
      </c>
      <c r="L117" s="1"/>
      <c r="M117" s="14">
        <v>0.72182006204756988</v>
      </c>
      <c r="N117" s="1"/>
      <c r="O117" s="15"/>
    </row>
    <row r="118" spans="10:15" x14ac:dyDescent="0.3">
      <c r="J118" s="11" t="s">
        <v>35</v>
      </c>
      <c r="K118" s="12">
        <v>-0.01</v>
      </c>
      <c r="L118" s="13">
        <v>0.70899808551372046</v>
      </c>
      <c r="M118" s="14">
        <v>0.15315890236119975</v>
      </c>
      <c r="N118" s="13">
        <v>0.13784301212507977</v>
      </c>
      <c r="O118" s="15"/>
    </row>
    <row r="119" spans="10:15" x14ac:dyDescent="0.3">
      <c r="J119" s="11" t="s">
        <v>36</v>
      </c>
      <c r="K119" s="12">
        <v>-0.02</v>
      </c>
      <c r="L119" s="13">
        <v>0.47440944881889768</v>
      </c>
      <c r="M119" s="14">
        <v>0.18700787401574803</v>
      </c>
      <c r="N119" s="13">
        <v>0.11220472440944881</v>
      </c>
      <c r="O119" s="15"/>
    </row>
    <row r="120" spans="10:15" x14ac:dyDescent="0.3">
      <c r="J120" s="11" t="s">
        <v>37</v>
      </c>
      <c r="K120" s="12">
        <v>-0.03</v>
      </c>
      <c r="L120" s="13">
        <v>0.48496240601503754</v>
      </c>
      <c r="M120" s="14">
        <v>0.10526315789473684</v>
      </c>
      <c r="N120" s="13">
        <v>5.6390977443609019E-2</v>
      </c>
      <c r="O120" s="15"/>
    </row>
    <row r="121" spans="10:15" ht="17.25" thickBot="1" x14ac:dyDescent="0.35">
      <c r="J121" s="16"/>
      <c r="K121" s="17" t="s">
        <v>38</v>
      </c>
      <c r="L121" s="18">
        <v>0.46376811594202894</v>
      </c>
      <c r="M121" s="8"/>
      <c r="N121" s="18">
        <v>0.53623188405797106</v>
      </c>
      <c r="O121" s="19" t="s">
        <v>39</v>
      </c>
    </row>
    <row r="123" spans="10:15" ht="17.25" thickBot="1" x14ac:dyDescent="0.35">
      <c r="J123" s="1" t="s">
        <v>42</v>
      </c>
    </row>
    <row r="124" spans="10:15" x14ac:dyDescent="0.3">
      <c r="J124" s="9"/>
      <c r="K124" s="7"/>
      <c r="L124" s="7" t="s">
        <v>29</v>
      </c>
      <c r="M124" s="7" t="s">
        <v>30</v>
      </c>
      <c r="N124" s="7" t="s">
        <v>31</v>
      </c>
      <c r="O124" s="10"/>
    </row>
    <row r="125" spans="10:15" x14ac:dyDescent="0.3">
      <c r="J125" s="11"/>
      <c r="K125" s="12">
        <v>0.03</v>
      </c>
      <c r="L125" s="13">
        <v>0.54341736694677878</v>
      </c>
      <c r="M125" s="14">
        <v>2.5210084033613446E-2</v>
      </c>
      <c r="N125" s="13">
        <v>2.5210084033613446E-2</v>
      </c>
      <c r="O125" s="15"/>
    </row>
    <row r="126" spans="10:15" x14ac:dyDescent="0.3">
      <c r="J126" s="11" t="s">
        <v>32</v>
      </c>
      <c r="K126" s="12">
        <v>0.02</v>
      </c>
      <c r="L126" s="13">
        <v>0.51231527093596063</v>
      </c>
      <c r="M126" s="14">
        <v>8.8669950738916259E-2</v>
      </c>
      <c r="N126" s="13">
        <v>7.3891625615763543E-3</v>
      </c>
      <c r="O126" s="15"/>
    </row>
    <row r="127" spans="10:15" x14ac:dyDescent="0.3">
      <c r="J127" s="11" t="s">
        <v>33</v>
      </c>
      <c r="K127" s="12">
        <v>0.01</v>
      </c>
      <c r="L127" s="13">
        <v>0.5447409733124019</v>
      </c>
      <c r="M127" s="14">
        <v>0.3328100470957614</v>
      </c>
      <c r="N127" s="13">
        <v>0.12244897959183673</v>
      </c>
      <c r="O127" s="15"/>
    </row>
    <row r="128" spans="10:15" x14ac:dyDescent="0.3">
      <c r="J128" s="11" t="s">
        <v>34</v>
      </c>
      <c r="K128" s="12">
        <v>0</v>
      </c>
      <c r="L128" s="1"/>
      <c r="M128" s="14">
        <v>0.8393063583815028</v>
      </c>
      <c r="N128" s="1"/>
      <c r="O128" s="15"/>
    </row>
    <row r="129" spans="10:15" x14ac:dyDescent="0.3">
      <c r="J129" s="11" t="s">
        <v>35</v>
      </c>
      <c r="K129" s="12">
        <v>-0.01</v>
      </c>
      <c r="L129" s="13">
        <v>0.73022312373225151</v>
      </c>
      <c r="M129" s="14">
        <v>0.19066937119675456</v>
      </c>
      <c r="N129" s="13">
        <v>7.9107505070993914E-2</v>
      </c>
      <c r="O129" s="15"/>
    </row>
    <row r="130" spans="10:15" x14ac:dyDescent="0.3">
      <c r="J130" s="11" t="s">
        <v>36</v>
      </c>
      <c r="K130" s="12">
        <v>-0.02</v>
      </c>
      <c r="L130" s="13">
        <v>0.46292585170340683</v>
      </c>
      <c r="M130" s="14">
        <v>0.16633266533066132</v>
      </c>
      <c r="N130" s="13">
        <v>3.6072144288577156E-2</v>
      </c>
      <c r="O130" s="15"/>
    </row>
    <row r="131" spans="10:15" x14ac:dyDescent="0.3">
      <c r="J131" s="11" t="s">
        <v>37</v>
      </c>
      <c r="K131" s="12">
        <v>-0.03</v>
      </c>
      <c r="L131" s="13">
        <v>0.5112540192926045</v>
      </c>
      <c r="M131" s="14">
        <v>4.8231511254019289E-2</v>
      </c>
      <c r="N131" s="13">
        <v>1.9292604501607715E-2</v>
      </c>
      <c r="O131" s="15"/>
    </row>
    <row r="132" spans="10:15" ht="17.25" thickBot="1" x14ac:dyDescent="0.35">
      <c r="J132" s="16"/>
      <c r="K132" s="17" t="s">
        <v>38</v>
      </c>
      <c r="L132" s="18">
        <v>0.44289693593314761</v>
      </c>
      <c r="M132" s="8"/>
      <c r="N132" s="18">
        <v>0.55710306406685239</v>
      </c>
      <c r="O132" s="19" t="s">
        <v>39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C779-CF74-4DD5-B674-970AED003B81}">
  <sheetPr>
    <tabColor rgb="FFFFC000"/>
  </sheetPr>
  <dimension ref="A3:A73"/>
  <sheetViews>
    <sheetView zoomScale="70" zoomScaleNormal="70" workbookViewId="0">
      <selection activeCell="I26" sqref="I26"/>
    </sheetView>
  </sheetViews>
  <sheetFormatPr defaultRowHeight="16.5" x14ac:dyDescent="0.3"/>
  <sheetData>
    <row r="3" spans="1:1" s="3" customFormat="1" x14ac:dyDescent="0.3">
      <c r="A3" s="2" t="s">
        <v>676</v>
      </c>
    </row>
    <row r="4" spans="1:1" x14ac:dyDescent="0.3">
      <c r="A4" t="s">
        <v>2</v>
      </c>
    </row>
    <row r="6" spans="1:1" x14ac:dyDescent="0.3">
      <c r="A6" t="s">
        <v>1</v>
      </c>
    </row>
    <row r="8" spans="1:1" x14ac:dyDescent="0.3">
      <c r="A8" t="s">
        <v>9</v>
      </c>
    </row>
    <row r="9" spans="1:1" x14ac:dyDescent="0.3">
      <c r="A9" s="1" t="s">
        <v>3</v>
      </c>
    </row>
    <row r="11" spans="1:1" x14ac:dyDescent="0.3">
      <c r="A11" s="1" t="s">
        <v>5</v>
      </c>
    </row>
    <row r="13" spans="1:1" s="3" customFormat="1" x14ac:dyDescent="0.3">
      <c r="A13" s="2" t="s">
        <v>12</v>
      </c>
    </row>
    <row r="15" spans="1:1" x14ac:dyDescent="0.3">
      <c r="A15" s="1" t="s">
        <v>13</v>
      </c>
    </row>
    <row r="17" spans="1:1" x14ac:dyDescent="0.3">
      <c r="A17" s="1" t="s">
        <v>14</v>
      </c>
    </row>
    <row r="19" spans="1:1" x14ac:dyDescent="0.3">
      <c r="A19" s="1" t="s">
        <v>15</v>
      </c>
    </row>
    <row r="41" spans="1:1" x14ac:dyDescent="0.3">
      <c r="A41" s="1" t="s">
        <v>6</v>
      </c>
    </row>
    <row r="42" spans="1:1" s="3" customFormat="1" x14ac:dyDescent="0.3">
      <c r="A42" s="2" t="s">
        <v>11</v>
      </c>
    </row>
    <row r="44" spans="1:1" x14ac:dyDescent="0.3">
      <c r="A44" s="1" t="s">
        <v>4</v>
      </c>
    </row>
    <row r="46" spans="1:1" s="3" customFormat="1" x14ac:dyDescent="0.3">
      <c r="A46" s="2" t="s">
        <v>10</v>
      </c>
    </row>
    <row r="48" spans="1:1" x14ac:dyDescent="0.3">
      <c r="A48" s="1" t="s">
        <v>16</v>
      </c>
    </row>
    <row r="50" spans="1:1" s="3" customFormat="1" x14ac:dyDescent="0.3">
      <c r="A50" s="2" t="s">
        <v>7</v>
      </c>
    </row>
    <row r="52" spans="1:1" x14ac:dyDescent="0.3">
      <c r="A52" t="s">
        <v>8</v>
      </c>
    </row>
    <row r="73" s="3" customFormat="1" x14ac:dyDescent="0.3"/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E9A6A-3B8B-4FAE-B97E-207BF627317D}">
  <sheetPr codeName="Sheet4">
    <tabColor rgb="FFFFC000"/>
  </sheetPr>
  <dimension ref="A3:A73"/>
  <sheetViews>
    <sheetView topLeftCell="A13" zoomScale="70" zoomScaleNormal="70" workbookViewId="0">
      <selection activeCell="P42" sqref="P42"/>
    </sheetView>
  </sheetViews>
  <sheetFormatPr defaultRowHeight="16.5" x14ac:dyDescent="0.3"/>
  <sheetData>
    <row r="3" spans="1:1" s="3" customFormat="1" x14ac:dyDescent="0.3">
      <c r="A3" s="2" t="s">
        <v>0</v>
      </c>
    </row>
    <row r="4" spans="1:1" x14ac:dyDescent="0.3">
      <c r="A4" t="s">
        <v>2</v>
      </c>
    </row>
    <row r="6" spans="1:1" x14ac:dyDescent="0.3">
      <c r="A6" t="s">
        <v>1</v>
      </c>
    </row>
    <row r="8" spans="1:1" x14ac:dyDescent="0.3">
      <c r="A8" t="s">
        <v>9</v>
      </c>
    </row>
    <row r="9" spans="1:1" x14ac:dyDescent="0.3">
      <c r="A9" s="1" t="s">
        <v>3</v>
      </c>
    </row>
    <row r="11" spans="1:1" x14ac:dyDescent="0.3">
      <c r="A11" s="1" t="s">
        <v>5</v>
      </c>
    </row>
    <row r="13" spans="1:1" s="3" customFormat="1" x14ac:dyDescent="0.3">
      <c r="A13" s="2" t="s">
        <v>12</v>
      </c>
    </row>
    <row r="15" spans="1:1" x14ac:dyDescent="0.3">
      <c r="A15" s="1" t="s">
        <v>13</v>
      </c>
    </row>
    <row r="17" spans="1:1" x14ac:dyDescent="0.3">
      <c r="A17" s="1" t="s">
        <v>14</v>
      </c>
    </row>
    <row r="19" spans="1:1" x14ac:dyDescent="0.3">
      <c r="A19" s="1" t="s">
        <v>15</v>
      </c>
    </row>
    <row r="41" spans="1:1" x14ac:dyDescent="0.3">
      <c r="A41" s="1" t="s">
        <v>6</v>
      </c>
    </row>
    <row r="42" spans="1:1" s="3" customFormat="1" x14ac:dyDescent="0.3">
      <c r="A42" s="2" t="s">
        <v>11</v>
      </c>
    </row>
    <row r="44" spans="1:1" x14ac:dyDescent="0.3">
      <c r="A44" s="1" t="s">
        <v>4</v>
      </c>
    </row>
    <row r="46" spans="1:1" s="3" customFormat="1" x14ac:dyDescent="0.3">
      <c r="A46" s="2" t="s">
        <v>10</v>
      </c>
    </row>
    <row r="48" spans="1:1" x14ac:dyDescent="0.3">
      <c r="A48" s="1" t="s">
        <v>16</v>
      </c>
    </row>
    <row r="50" spans="1:1" s="3" customFormat="1" x14ac:dyDescent="0.3">
      <c r="A50" s="2" t="s">
        <v>7</v>
      </c>
    </row>
    <row r="52" spans="1:1" x14ac:dyDescent="0.3">
      <c r="A52" t="s">
        <v>8</v>
      </c>
    </row>
    <row r="73" s="3" customFormat="1" x14ac:dyDescent="0.3"/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F00D4-5A3B-4789-9815-A74EE4743001}">
  <sheetPr codeName="Sheet5">
    <tabColor rgb="FF92D050"/>
  </sheetPr>
  <dimension ref="A1:V82"/>
  <sheetViews>
    <sheetView topLeftCell="A22" zoomScale="85" zoomScaleNormal="85" workbookViewId="0">
      <selection sqref="A1:A1048576"/>
    </sheetView>
  </sheetViews>
  <sheetFormatPr defaultRowHeight="16.5" x14ac:dyDescent="0.3"/>
  <sheetData>
    <row r="1" spans="1:22" x14ac:dyDescent="0.3">
      <c r="A1" t="s">
        <v>255</v>
      </c>
    </row>
    <row r="3" spans="1:22" x14ac:dyDescent="0.3">
      <c r="A3" s="22" t="s">
        <v>511</v>
      </c>
    </row>
    <row r="4" spans="1:22" x14ac:dyDescent="0.3">
      <c r="A4" s="1"/>
    </row>
    <row r="5" spans="1:22" s="2" customFormat="1" x14ac:dyDescent="0.3">
      <c r="A5" s="2" t="s">
        <v>66</v>
      </c>
    </row>
    <row r="7" spans="1:22" x14ac:dyDescent="0.3">
      <c r="A7" s="1" t="s">
        <v>81</v>
      </c>
    </row>
    <row r="8" spans="1:22" x14ac:dyDescent="0.3">
      <c r="A8" s="1" t="s">
        <v>82</v>
      </c>
    </row>
    <row r="9" spans="1:22" x14ac:dyDescent="0.3">
      <c r="A9" s="22" t="s">
        <v>262</v>
      </c>
      <c r="V9" s="1"/>
    </row>
    <row r="10" spans="1:22" x14ac:dyDescent="0.3">
      <c r="V10" s="1"/>
    </row>
    <row r="11" spans="1:22" x14ac:dyDescent="0.3">
      <c r="A11" s="1" t="s">
        <v>83</v>
      </c>
    </row>
    <row r="12" spans="1:22" x14ac:dyDescent="0.3">
      <c r="A12" s="1" t="s">
        <v>256</v>
      </c>
    </row>
    <row r="13" spans="1:22" x14ac:dyDescent="0.3">
      <c r="A13" s="1" t="s">
        <v>387</v>
      </c>
    </row>
    <row r="14" spans="1:22" x14ac:dyDescent="0.3">
      <c r="A14" s="5"/>
    </row>
    <row r="15" spans="1:22" x14ac:dyDescent="0.3">
      <c r="A15" s="1" t="s">
        <v>80</v>
      </c>
    </row>
    <row r="16" spans="1:22" x14ac:dyDescent="0.3">
      <c r="A16" s="36" t="s">
        <v>257</v>
      </c>
    </row>
    <row r="17" spans="1:17" x14ac:dyDescent="0.3">
      <c r="A17" s="28" t="s">
        <v>258</v>
      </c>
      <c r="Q17" s="1"/>
    </row>
    <row r="18" spans="1:17" x14ac:dyDescent="0.3">
      <c r="A18" s="28" t="s">
        <v>259</v>
      </c>
      <c r="Q18" s="1"/>
    </row>
    <row r="19" spans="1:17" x14ac:dyDescent="0.3">
      <c r="A19" s="29"/>
    </row>
    <row r="20" spans="1:17" x14ac:dyDescent="0.3">
      <c r="A20" s="1" t="s">
        <v>79</v>
      </c>
    </row>
    <row r="21" spans="1:17" x14ac:dyDescent="0.3">
      <c r="A21" s="1" t="s">
        <v>226</v>
      </c>
    </row>
    <row r="22" spans="1:17" x14ac:dyDescent="0.3">
      <c r="A22" s="1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</row>
    <row r="23" spans="1:17" x14ac:dyDescent="0.3">
      <c r="A23" s="1" t="s">
        <v>78</v>
      </c>
      <c r="B23" s="26"/>
      <c r="C23" s="26"/>
      <c r="D23" s="27"/>
      <c r="E23" s="27"/>
      <c r="F23" s="30"/>
      <c r="G23" s="45"/>
      <c r="H23" s="27"/>
      <c r="I23" s="27"/>
      <c r="J23" s="26"/>
      <c r="K23" s="26"/>
      <c r="L23" s="29"/>
      <c r="M23" s="29"/>
      <c r="N23" s="29"/>
    </row>
    <row r="24" spans="1:17" x14ac:dyDescent="0.3">
      <c r="A24" t="s">
        <v>244</v>
      </c>
      <c r="B24" s="33"/>
      <c r="C24" s="33"/>
      <c r="D24" s="34"/>
      <c r="E24" s="34"/>
      <c r="F24" s="30"/>
      <c r="G24" s="45"/>
      <c r="H24" s="34"/>
      <c r="I24" s="34"/>
      <c r="J24" s="33"/>
      <c r="K24" s="33"/>
      <c r="L24" s="29"/>
      <c r="M24" s="29"/>
      <c r="N24" s="29"/>
    </row>
    <row r="25" spans="1:17" x14ac:dyDescent="0.3">
      <c r="A25" s="5" t="s">
        <v>260</v>
      </c>
      <c r="B25" s="33"/>
      <c r="C25" s="33"/>
      <c r="D25" s="34"/>
      <c r="E25" s="34"/>
      <c r="F25" s="30"/>
      <c r="G25" s="45"/>
      <c r="H25" s="34"/>
      <c r="I25" s="34"/>
      <c r="J25" s="33"/>
      <c r="K25" s="33"/>
      <c r="L25" s="29"/>
      <c r="M25" s="29"/>
      <c r="N25" s="29"/>
    </row>
    <row r="26" spans="1:17" x14ac:dyDescent="0.3">
      <c r="A26" s="5"/>
      <c r="B26" s="26"/>
      <c r="C26" s="33"/>
      <c r="D26" s="34"/>
      <c r="E26" s="34"/>
      <c r="F26" s="30"/>
      <c r="G26" s="45"/>
      <c r="H26" s="27"/>
      <c r="I26" s="34"/>
      <c r="J26" s="33"/>
      <c r="K26" s="33"/>
      <c r="L26" s="29"/>
      <c r="M26" s="29"/>
      <c r="N26" s="29"/>
    </row>
    <row r="27" spans="1:17" x14ac:dyDescent="0.3">
      <c r="A27" s="1" t="s">
        <v>77</v>
      </c>
      <c r="B27" s="26"/>
      <c r="C27" s="33"/>
      <c r="D27" s="34"/>
      <c r="E27" s="34"/>
      <c r="F27" s="30"/>
      <c r="G27" s="45"/>
      <c r="H27" s="27"/>
      <c r="I27" s="34"/>
      <c r="J27" s="33"/>
      <c r="K27" s="33"/>
      <c r="L27" s="29"/>
      <c r="M27" s="29"/>
      <c r="N27" s="29"/>
    </row>
    <row r="28" spans="1:17" x14ac:dyDescent="0.3">
      <c r="B28" s="26"/>
      <c r="C28" s="33"/>
      <c r="D28" s="34"/>
      <c r="E28" s="34"/>
      <c r="F28" s="30"/>
      <c r="G28" s="45"/>
      <c r="H28" s="27"/>
      <c r="I28" s="34"/>
      <c r="J28" s="33"/>
      <c r="K28" s="33"/>
      <c r="L28" s="29"/>
      <c r="M28" s="29"/>
      <c r="N28" s="29"/>
    </row>
    <row r="29" spans="1:17" x14ac:dyDescent="0.3">
      <c r="A29" s="1" t="s">
        <v>233</v>
      </c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</row>
    <row r="31" spans="1:17" s="3" customFormat="1" x14ac:dyDescent="0.3">
      <c r="A31" s="2" t="s">
        <v>70</v>
      </c>
    </row>
    <row r="33" spans="1:17" x14ac:dyDescent="0.3">
      <c r="A33" s="1" t="s">
        <v>234</v>
      </c>
    </row>
    <row r="34" spans="1:17" x14ac:dyDescent="0.3">
      <c r="A34" s="23"/>
    </row>
    <row r="35" spans="1:17" x14ac:dyDescent="0.3">
      <c r="A35" s="1" t="s">
        <v>246</v>
      </c>
    </row>
    <row r="36" spans="1:17" x14ac:dyDescent="0.3">
      <c r="A36" s="1"/>
    </row>
    <row r="37" spans="1:17" s="3" customFormat="1" x14ac:dyDescent="0.3">
      <c r="A37" s="2" t="s">
        <v>75</v>
      </c>
    </row>
    <row r="39" spans="1:17" x14ac:dyDescent="0.3">
      <c r="A39" s="1" t="s">
        <v>230</v>
      </c>
    </row>
    <row r="40" spans="1:17" x14ac:dyDescent="0.3">
      <c r="A40" s="1"/>
    </row>
    <row r="41" spans="1:17" s="3" customFormat="1" x14ac:dyDescent="0.3">
      <c r="A41" s="2" t="s">
        <v>261</v>
      </c>
    </row>
    <row r="42" spans="1:17" x14ac:dyDescent="0.3">
      <c r="A42" s="36"/>
      <c r="B42" s="36"/>
      <c r="C42" s="36"/>
      <c r="D42" s="36"/>
      <c r="E42" s="36"/>
      <c r="F42" s="36"/>
      <c r="G42" s="36"/>
      <c r="H42" s="5"/>
      <c r="I42" s="5"/>
      <c r="J42" s="5"/>
      <c r="K42" s="5"/>
      <c r="L42" s="5"/>
      <c r="M42" s="5"/>
      <c r="N42" s="5"/>
    </row>
    <row r="43" spans="1:17" s="3" customFormat="1" x14ac:dyDescent="0.3">
      <c r="A43" s="2" t="s">
        <v>22</v>
      </c>
    </row>
    <row r="44" spans="1:17" x14ac:dyDescent="0.3">
      <c r="J44" s="39"/>
      <c r="K44" s="40"/>
      <c r="L44" s="40"/>
      <c r="M44" s="40"/>
      <c r="N44" s="40"/>
      <c r="O44" s="40"/>
      <c r="P44" s="40"/>
      <c r="Q44" s="40"/>
    </row>
    <row r="45" spans="1:17" x14ac:dyDescent="0.3">
      <c r="A45" s="1"/>
      <c r="J45" s="40"/>
      <c r="K45" s="40"/>
      <c r="L45" s="40"/>
      <c r="M45" s="40"/>
      <c r="N45" s="40"/>
      <c r="O45" s="40"/>
      <c r="P45" s="40"/>
      <c r="Q45" s="40"/>
    </row>
    <row r="46" spans="1:17" x14ac:dyDescent="0.3">
      <c r="A46" s="1"/>
      <c r="J46" s="40"/>
      <c r="K46" s="41"/>
      <c r="L46" s="42"/>
      <c r="M46" s="43"/>
      <c r="N46" s="42"/>
      <c r="O46" s="40"/>
      <c r="P46" s="40"/>
      <c r="Q46" s="40"/>
    </row>
    <row r="47" spans="1:17" x14ac:dyDescent="0.3">
      <c r="A47" s="1"/>
      <c r="J47" s="40"/>
      <c r="K47" s="41"/>
      <c r="L47" s="42"/>
      <c r="M47" s="43"/>
      <c r="N47" s="42"/>
      <c r="O47" s="40"/>
      <c r="P47" s="40"/>
      <c r="Q47" s="40"/>
    </row>
    <row r="48" spans="1:17" x14ac:dyDescent="0.3">
      <c r="A48" s="22"/>
      <c r="J48" s="40"/>
      <c r="K48" s="41"/>
      <c r="L48" s="42"/>
      <c r="M48" s="43"/>
      <c r="N48" s="42"/>
      <c r="O48" s="40"/>
      <c r="P48" s="40"/>
      <c r="Q48" s="40"/>
    </row>
    <row r="49" spans="1:17" x14ac:dyDescent="0.3">
      <c r="J49" s="40"/>
      <c r="K49" s="41"/>
      <c r="L49" s="42"/>
      <c r="M49" s="43"/>
      <c r="N49" s="42"/>
      <c r="O49" s="40"/>
      <c r="P49" s="40"/>
      <c r="Q49" s="40"/>
    </row>
    <row r="50" spans="1:17" x14ac:dyDescent="0.3">
      <c r="A50" s="1"/>
      <c r="J50" s="40"/>
      <c r="K50" s="41"/>
      <c r="L50" s="39"/>
      <c r="M50" s="43"/>
      <c r="N50" s="39"/>
      <c r="O50" s="40"/>
      <c r="P50" s="40"/>
      <c r="Q50" s="40"/>
    </row>
    <row r="51" spans="1:17" x14ac:dyDescent="0.3">
      <c r="J51" s="40"/>
      <c r="K51" s="41"/>
      <c r="L51" s="42"/>
      <c r="M51" s="43"/>
      <c r="N51" s="42"/>
      <c r="O51" s="40"/>
      <c r="P51" s="40"/>
      <c r="Q51" s="40"/>
    </row>
    <row r="52" spans="1:17" x14ac:dyDescent="0.3">
      <c r="A52" s="1"/>
      <c r="J52" s="40"/>
      <c r="K52" s="41"/>
      <c r="L52" s="42"/>
      <c r="M52" s="43"/>
      <c r="N52" s="42"/>
      <c r="O52" s="40"/>
      <c r="P52" s="40"/>
      <c r="Q52" s="40"/>
    </row>
    <row r="53" spans="1:17" x14ac:dyDescent="0.3">
      <c r="J53" s="40"/>
      <c r="K53" s="41"/>
      <c r="L53" s="42"/>
      <c r="M53" s="43"/>
      <c r="N53" s="42"/>
      <c r="O53" s="40"/>
      <c r="P53" s="40"/>
      <c r="Q53" s="40"/>
    </row>
    <row r="54" spans="1:17" x14ac:dyDescent="0.3">
      <c r="J54" s="40"/>
      <c r="K54" s="44"/>
      <c r="L54" s="42"/>
      <c r="M54" s="40"/>
      <c r="N54" s="42"/>
      <c r="O54" s="40"/>
      <c r="P54" s="40"/>
      <c r="Q54" s="40"/>
    </row>
    <row r="55" spans="1:17" x14ac:dyDescent="0.3">
      <c r="A55" s="1"/>
      <c r="J55" s="40"/>
      <c r="K55" s="40"/>
      <c r="L55" s="40"/>
      <c r="M55" s="40"/>
      <c r="N55" s="40"/>
      <c r="O55" s="40"/>
      <c r="P55" s="40"/>
      <c r="Q55" s="40"/>
    </row>
    <row r="56" spans="1:17" x14ac:dyDescent="0.3">
      <c r="J56" s="39"/>
      <c r="K56" s="40"/>
      <c r="L56" s="40"/>
      <c r="M56" s="40"/>
      <c r="N56" s="40"/>
      <c r="O56" s="40"/>
      <c r="P56" s="40"/>
      <c r="Q56" s="40"/>
    </row>
    <row r="57" spans="1:17" x14ac:dyDescent="0.3">
      <c r="J57" s="40"/>
      <c r="K57" s="40"/>
      <c r="L57" s="40"/>
      <c r="M57" s="40"/>
      <c r="N57" s="40"/>
      <c r="O57" s="40"/>
      <c r="P57" s="40"/>
      <c r="Q57" s="40"/>
    </row>
    <row r="58" spans="1:17" x14ac:dyDescent="0.3">
      <c r="J58" s="40"/>
      <c r="K58" s="41"/>
      <c r="L58" s="42"/>
      <c r="M58" s="43"/>
      <c r="N58" s="42"/>
      <c r="O58" s="40"/>
      <c r="P58" s="40"/>
      <c r="Q58" s="40"/>
    </row>
    <row r="59" spans="1:17" x14ac:dyDescent="0.3">
      <c r="J59" s="40"/>
      <c r="K59" s="41"/>
      <c r="L59" s="42"/>
      <c r="M59" s="43"/>
      <c r="N59" s="42"/>
      <c r="O59" s="40"/>
      <c r="P59" s="40"/>
      <c r="Q59" s="40"/>
    </row>
    <row r="60" spans="1:17" x14ac:dyDescent="0.3">
      <c r="J60" s="40"/>
      <c r="K60" s="41"/>
      <c r="L60" s="42"/>
      <c r="M60" s="43"/>
      <c r="N60" s="42"/>
      <c r="O60" s="40"/>
      <c r="P60" s="40"/>
      <c r="Q60" s="40"/>
    </row>
    <row r="61" spans="1:17" x14ac:dyDescent="0.3">
      <c r="J61" s="40"/>
      <c r="K61" s="41"/>
      <c r="L61" s="39"/>
      <c r="M61" s="43"/>
      <c r="N61" s="39"/>
      <c r="O61" s="40"/>
      <c r="P61" s="40"/>
      <c r="Q61" s="40"/>
    </row>
    <row r="62" spans="1:17" x14ac:dyDescent="0.3">
      <c r="J62" s="40"/>
      <c r="K62" s="41"/>
      <c r="L62" s="42"/>
      <c r="M62" s="43"/>
      <c r="N62" s="42"/>
      <c r="O62" s="40"/>
      <c r="P62" s="40"/>
      <c r="Q62" s="40"/>
    </row>
    <row r="63" spans="1:17" x14ac:dyDescent="0.3">
      <c r="J63" s="40"/>
      <c r="K63" s="41"/>
      <c r="L63" s="42"/>
      <c r="M63" s="43"/>
      <c r="N63" s="42"/>
      <c r="O63" s="40"/>
      <c r="P63" s="40"/>
      <c r="Q63" s="40"/>
    </row>
    <row r="64" spans="1:17" x14ac:dyDescent="0.3">
      <c r="J64" s="40"/>
      <c r="K64" s="41"/>
      <c r="L64" s="42"/>
      <c r="M64" s="43"/>
      <c r="N64" s="42"/>
      <c r="O64" s="40"/>
      <c r="P64" s="40"/>
      <c r="Q64" s="40"/>
    </row>
    <row r="65" spans="10:17" x14ac:dyDescent="0.3">
      <c r="J65" s="40"/>
      <c r="K65" s="44"/>
      <c r="L65" s="42"/>
      <c r="M65" s="40"/>
      <c r="N65" s="42"/>
      <c r="O65" s="40"/>
      <c r="P65" s="40"/>
      <c r="Q65" s="40"/>
    </row>
    <row r="66" spans="10:17" x14ac:dyDescent="0.3">
      <c r="J66" s="40"/>
      <c r="K66" s="40"/>
      <c r="L66" s="40"/>
      <c r="M66" s="40"/>
      <c r="N66" s="40"/>
      <c r="O66" s="40"/>
      <c r="P66" s="40"/>
      <c r="Q66" s="40"/>
    </row>
    <row r="67" spans="10:17" x14ac:dyDescent="0.3">
      <c r="J67" s="39"/>
      <c r="K67" s="40"/>
      <c r="L67" s="40"/>
      <c r="M67" s="40"/>
      <c r="N67" s="40"/>
      <c r="O67" s="40"/>
      <c r="P67" s="40"/>
      <c r="Q67" s="40"/>
    </row>
    <row r="68" spans="10:17" x14ac:dyDescent="0.3">
      <c r="J68" s="40"/>
      <c r="K68" s="40"/>
      <c r="L68" s="40"/>
      <c r="M68" s="40"/>
      <c r="N68" s="40"/>
      <c r="O68" s="40"/>
      <c r="P68" s="40"/>
      <c r="Q68" s="40"/>
    </row>
    <row r="69" spans="10:17" x14ac:dyDescent="0.3">
      <c r="J69" s="40"/>
      <c r="K69" s="41"/>
      <c r="L69" s="42"/>
      <c r="M69" s="43"/>
      <c r="N69" s="42"/>
      <c r="O69" s="40"/>
      <c r="P69" s="40"/>
      <c r="Q69" s="40"/>
    </row>
    <row r="70" spans="10:17" x14ac:dyDescent="0.3">
      <c r="J70" s="40"/>
      <c r="K70" s="41"/>
      <c r="L70" s="42"/>
      <c r="M70" s="43"/>
      <c r="N70" s="42"/>
      <c r="O70" s="40"/>
      <c r="P70" s="40"/>
      <c r="Q70" s="40"/>
    </row>
    <row r="71" spans="10:17" x14ac:dyDescent="0.3">
      <c r="J71" s="40"/>
      <c r="K71" s="41"/>
      <c r="L71" s="42"/>
      <c r="M71" s="43"/>
      <c r="N71" s="42"/>
      <c r="O71" s="40"/>
      <c r="P71" s="40"/>
      <c r="Q71" s="40"/>
    </row>
    <row r="72" spans="10:17" x14ac:dyDescent="0.3">
      <c r="J72" s="40"/>
      <c r="K72" s="41"/>
      <c r="L72" s="39"/>
      <c r="M72" s="43"/>
      <c r="N72" s="39"/>
      <c r="O72" s="40"/>
      <c r="P72" s="40"/>
      <c r="Q72" s="40"/>
    </row>
    <row r="73" spans="10:17" x14ac:dyDescent="0.3">
      <c r="J73" s="40"/>
      <c r="K73" s="41"/>
      <c r="L73" s="42"/>
      <c r="M73" s="43"/>
      <c r="N73" s="42"/>
      <c r="O73" s="40"/>
      <c r="P73" s="40"/>
      <c r="Q73" s="40"/>
    </row>
    <row r="74" spans="10:17" x14ac:dyDescent="0.3">
      <c r="J74" s="40"/>
      <c r="K74" s="41"/>
      <c r="L74" s="42"/>
      <c r="M74" s="43"/>
      <c r="N74" s="42"/>
      <c r="O74" s="40"/>
      <c r="P74" s="40"/>
      <c r="Q74" s="40"/>
    </row>
    <row r="75" spans="10:17" x14ac:dyDescent="0.3">
      <c r="J75" s="40"/>
      <c r="K75" s="41"/>
      <c r="L75" s="42"/>
      <c r="M75" s="43"/>
      <c r="N75" s="42"/>
      <c r="O75" s="40"/>
      <c r="P75" s="40"/>
      <c r="Q75" s="40"/>
    </row>
    <row r="76" spans="10:17" x14ac:dyDescent="0.3">
      <c r="J76" s="40"/>
      <c r="K76" s="44"/>
      <c r="L76" s="42"/>
      <c r="M76" s="40"/>
      <c r="N76" s="42"/>
      <c r="O76" s="40"/>
      <c r="P76" s="40"/>
      <c r="Q76" s="40"/>
    </row>
    <row r="77" spans="10:17" x14ac:dyDescent="0.3">
      <c r="J77" s="40"/>
      <c r="K77" s="40"/>
      <c r="L77" s="40"/>
      <c r="M77" s="40"/>
      <c r="N77" s="40"/>
      <c r="O77" s="40"/>
      <c r="P77" s="40"/>
      <c r="Q77" s="40"/>
    </row>
    <row r="78" spans="10:17" x14ac:dyDescent="0.3">
      <c r="J78" s="40"/>
      <c r="K78" s="40"/>
      <c r="L78" s="40"/>
      <c r="M78" s="40"/>
      <c r="N78" s="40"/>
      <c r="O78" s="40"/>
      <c r="P78" s="40"/>
      <c r="Q78" s="40"/>
    </row>
    <row r="79" spans="10:17" x14ac:dyDescent="0.3">
      <c r="J79" s="40"/>
      <c r="K79" s="40"/>
      <c r="L79" s="40"/>
      <c r="M79" s="40"/>
      <c r="N79" s="40"/>
      <c r="O79" s="40"/>
      <c r="P79" s="40"/>
      <c r="Q79" s="40"/>
    </row>
    <row r="80" spans="10:17" x14ac:dyDescent="0.3">
      <c r="J80" s="40"/>
      <c r="K80" s="40"/>
      <c r="L80" s="40"/>
      <c r="M80" s="40"/>
      <c r="N80" s="40"/>
      <c r="O80" s="40"/>
      <c r="P80" s="40"/>
      <c r="Q80" s="40"/>
    </row>
    <row r="81" spans="10:17" x14ac:dyDescent="0.3">
      <c r="J81" s="40"/>
      <c r="K81" s="40"/>
      <c r="L81" s="40"/>
      <c r="M81" s="40"/>
      <c r="N81" s="40"/>
      <c r="O81" s="40"/>
      <c r="P81" s="40"/>
      <c r="Q81" s="40"/>
    </row>
    <row r="82" spans="10:17" x14ac:dyDescent="0.3">
      <c r="J82" s="40"/>
      <c r="K82" s="40"/>
      <c r="L82" s="40"/>
      <c r="M82" s="40"/>
      <c r="N82" s="40"/>
      <c r="O82" s="40"/>
      <c r="P82" s="40"/>
      <c r="Q82" s="40"/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F1EF5-09FC-4DD0-A436-0A498990FFE0}">
  <sheetPr codeName="Sheet7">
    <tabColor theme="8" tint="0.59999389629810485"/>
  </sheetPr>
  <dimension ref="A2:R182"/>
  <sheetViews>
    <sheetView topLeftCell="A2" zoomScale="85" zoomScaleNormal="85" workbookViewId="0">
      <selection activeCell="J23" sqref="J23"/>
    </sheetView>
  </sheetViews>
  <sheetFormatPr defaultRowHeight="16.5" x14ac:dyDescent="0.3"/>
  <sheetData>
    <row r="2" spans="1:18" s="2" customFormat="1" x14ac:dyDescent="0.3">
      <c r="A2" s="2" t="s">
        <v>66</v>
      </c>
    </row>
    <row r="3" spans="1:18" x14ac:dyDescent="0.3">
      <c r="R3" t="s">
        <v>135</v>
      </c>
    </row>
    <row r="4" spans="1:18" x14ac:dyDescent="0.3">
      <c r="A4" s="1" t="s">
        <v>81</v>
      </c>
    </row>
    <row r="5" spans="1:18" x14ac:dyDescent="0.3">
      <c r="A5" s="1" t="s">
        <v>82</v>
      </c>
      <c r="R5" t="s">
        <v>136</v>
      </c>
    </row>
    <row r="6" spans="1:18" x14ac:dyDescent="0.3">
      <c r="A6" s="5" t="s">
        <v>329</v>
      </c>
    </row>
    <row r="7" spans="1:18" x14ac:dyDescent="0.3">
      <c r="A7" s="5" t="s">
        <v>330</v>
      </c>
    </row>
    <row r="8" spans="1:18" x14ac:dyDescent="0.3">
      <c r="A8" s="5"/>
      <c r="R8" t="s">
        <v>137</v>
      </c>
    </row>
    <row r="9" spans="1:18" x14ac:dyDescent="0.3">
      <c r="A9" s="1" t="s">
        <v>83</v>
      </c>
      <c r="R9" t="s">
        <v>138</v>
      </c>
    </row>
    <row r="10" spans="1:18" x14ac:dyDescent="0.3">
      <c r="A10" s="5" t="s">
        <v>220</v>
      </c>
      <c r="R10" t="s">
        <v>96</v>
      </c>
    </row>
    <row r="11" spans="1:18" x14ac:dyDescent="0.3">
      <c r="A11" s="5"/>
      <c r="R11" t="s">
        <v>139</v>
      </c>
    </row>
    <row r="12" spans="1:18" x14ac:dyDescent="0.3">
      <c r="A12" s="5"/>
      <c r="R12" t="s">
        <v>140</v>
      </c>
    </row>
    <row r="13" spans="1:18" x14ac:dyDescent="0.3">
      <c r="A13" s="5"/>
      <c r="R13" t="s">
        <v>141</v>
      </c>
    </row>
    <row r="14" spans="1:18" x14ac:dyDescent="0.3">
      <c r="A14" s="1"/>
      <c r="R14" t="s">
        <v>142</v>
      </c>
    </row>
    <row r="15" spans="1:18" x14ac:dyDescent="0.3">
      <c r="R15" t="s">
        <v>143</v>
      </c>
    </row>
    <row r="16" spans="1:18" x14ac:dyDescent="0.3">
      <c r="Q16" s="1"/>
      <c r="R16" t="s">
        <v>144</v>
      </c>
    </row>
    <row r="17" spans="1:18" x14ac:dyDescent="0.3">
      <c r="A17" s="1" t="s">
        <v>80</v>
      </c>
      <c r="R17" t="s">
        <v>145</v>
      </c>
    </row>
    <row r="18" spans="1:18" x14ac:dyDescent="0.3">
      <c r="A18" s="35" t="s">
        <v>224</v>
      </c>
      <c r="R18" t="s">
        <v>146</v>
      </c>
    </row>
    <row r="19" spans="1:18" x14ac:dyDescent="0.3">
      <c r="A19" s="6" t="s">
        <v>225</v>
      </c>
      <c r="R19" t="s">
        <v>147</v>
      </c>
    </row>
    <row r="20" spans="1:18" x14ac:dyDescent="0.3">
      <c r="A20" s="2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R20" t="s">
        <v>148</v>
      </c>
    </row>
    <row r="21" spans="1:18" x14ac:dyDescent="0.3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R21" t="s">
        <v>149</v>
      </c>
    </row>
    <row r="22" spans="1:18" x14ac:dyDescent="0.3">
      <c r="A22" s="1" t="s">
        <v>79</v>
      </c>
      <c r="B22" s="426"/>
      <c r="C22" s="426"/>
      <c r="D22" s="426"/>
      <c r="E22" s="426"/>
      <c r="F22" s="30"/>
      <c r="G22" s="31"/>
      <c r="H22" s="427"/>
      <c r="I22" s="427"/>
      <c r="J22" s="427"/>
      <c r="K22" s="427"/>
      <c r="L22" s="29"/>
      <c r="M22" s="29"/>
      <c r="N22" s="29"/>
      <c r="R22" t="s">
        <v>150</v>
      </c>
    </row>
    <row r="23" spans="1:18" x14ac:dyDescent="0.3">
      <c r="B23" s="32"/>
      <c r="C23" s="32"/>
      <c r="D23" s="32"/>
      <c r="E23" s="32"/>
      <c r="F23" s="30"/>
      <c r="G23" s="32"/>
      <c r="H23" s="32"/>
      <c r="I23" s="32"/>
      <c r="J23" s="32"/>
      <c r="K23" s="32"/>
      <c r="L23" s="29"/>
      <c r="M23" s="29"/>
      <c r="N23" s="29"/>
      <c r="R23" t="s">
        <v>151</v>
      </c>
    </row>
    <row r="24" spans="1:18" x14ac:dyDescent="0.3">
      <c r="A24" s="1" t="s">
        <v>223</v>
      </c>
      <c r="B24" s="26"/>
      <c r="C24" s="26"/>
      <c r="D24" s="27"/>
      <c r="E24" s="27"/>
      <c r="F24" s="30"/>
      <c r="G24" s="32"/>
      <c r="H24" s="27"/>
      <c r="I24" s="27"/>
      <c r="J24" s="26"/>
      <c r="K24" s="26"/>
      <c r="L24" s="29"/>
      <c r="M24" s="29"/>
      <c r="N24" s="29"/>
      <c r="R24" t="s">
        <v>152</v>
      </c>
    </row>
    <row r="25" spans="1:18" x14ac:dyDescent="0.3">
      <c r="A25" s="5"/>
      <c r="B25" s="33"/>
      <c r="C25" s="33"/>
      <c r="D25" s="34"/>
      <c r="E25" s="34"/>
      <c r="F25" s="30"/>
      <c r="G25" s="32"/>
      <c r="H25" s="34"/>
      <c r="I25" s="34"/>
      <c r="J25" s="33"/>
      <c r="K25" s="33"/>
      <c r="L25" s="29"/>
      <c r="M25" s="29"/>
      <c r="N25" s="29"/>
      <c r="R25" t="s">
        <v>153</v>
      </c>
    </row>
    <row r="26" spans="1:18" x14ac:dyDescent="0.3">
      <c r="A26" s="5"/>
      <c r="B26" s="33"/>
      <c r="C26" s="33"/>
      <c r="D26" s="34"/>
      <c r="E26" s="34"/>
      <c r="F26" s="30"/>
      <c r="G26" s="32"/>
      <c r="H26" s="34"/>
      <c r="I26" s="34"/>
      <c r="J26" s="33"/>
      <c r="K26" s="33"/>
      <c r="L26" s="29"/>
      <c r="M26" s="29"/>
      <c r="N26" s="29"/>
      <c r="R26" t="s">
        <v>154</v>
      </c>
    </row>
    <row r="27" spans="1:18" x14ac:dyDescent="0.3">
      <c r="A27" s="1" t="s">
        <v>78</v>
      </c>
      <c r="B27" s="26"/>
      <c r="C27" s="33"/>
      <c r="D27" s="34"/>
      <c r="E27" s="34"/>
      <c r="F27" s="30"/>
      <c r="G27" s="32"/>
      <c r="H27" s="27"/>
      <c r="I27" s="34"/>
      <c r="J27" s="33"/>
      <c r="K27" s="33"/>
      <c r="L27" s="29"/>
      <c r="M27" s="29"/>
      <c r="N27" s="29"/>
      <c r="R27" t="s">
        <v>155</v>
      </c>
    </row>
    <row r="28" spans="1:18" x14ac:dyDescent="0.3">
      <c r="B28" s="26"/>
      <c r="C28" s="33"/>
      <c r="D28" s="34"/>
      <c r="E28" s="34"/>
      <c r="F28" s="30"/>
      <c r="G28" s="32"/>
      <c r="H28" s="27"/>
      <c r="I28" s="34"/>
      <c r="J28" s="33"/>
      <c r="K28" s="33"/>
      <c r="L28" s="29"/>
      <c r="M28" s="29"/>
      <c r="N28" s="29"/>
      <c r="R28" t="s">
        <v>156</v>
      </c>
    </row>
    <row r="29" spans="1:18" x14ac:dyDescent="0.3">
      <c r="A29" s="1"/>
      <c r="B29" s="26"/>
      <c r="C29" s="33"/>
      <c r="D29" s="34"/>
      <c r="E29" s="34"/>
      <c r="F29" s="30"/>
      <c r="G29" s="32"/>
      <c r="H29" s="27"/>
      <c r="I29" s="34"/>
      <c r="J29" s="33"/>
      <c r="K29" s="33"/>
      <c r="L29" s="29"/>
      <c r="M29" s="29"/>
      <c r="N29" s="29"/>
      <c r="R29" t="s">
        <v>157</v>
      </c>
    </row>
    <row r="30" spans="1:18" x14ac:dyDescent="0.3">
      <c r="B30" s="26"/>
      <c r="C30" s="33"/>
      <c r="D30" s="34"/>
      <c r="E30" s="34"/>
      <c r="F30" s="30"/>
      <c r="G30" s="32"/>
      <c r="H30" s="27"/>
      <c r="I30" s="34"/>
      <c r="J30" s="33"/>
      <c r="K30" s="33"/>
      <c r="L30" s="29"/>
      <c r="M30" s="29"/>
      <c r="N30" s="29"/>
      <c r="R30" t="s">
        <v>158</v>
      </c>
    </row>
    <row r="31" spans="1:18" x14ac:dyDescent="0.3">
      <c r="B31" s="26"/>
      <c r="C31" s="33"/>
      <c r="D31" s="34"/>
      <c r="E31" s="34"/>
      <c r="F31" s="30"/>
      <c r="G31" s="32"/>
      <c r="H31" s="27"/>
      <c r="I31" s="34"/>
      <c r="J31" s="33"/>
      <c r="K31" s="33"/>
      <c r="L31" s="29"/>
      <c r="M31" s="29"/>
      <c r="N31" s="29"/>
      <c r="R31" t="s">
        <v>159</v>
      </c>
    </row>
    <row r="32" spans="1:18" x14ac:dyDescent="0.3">
      <c r="A32" s="1" t="s">
        <v>77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R32" t="s">
        <v>160</v>
      </c>
    </row>
    <row r="33" spans="1:18" x14ac:dyDescent="0.3">
      <c r="R33" t="s">
        <v>161</v>
      </c>
    </row>
    <row r="34" spans="1:18" x14ac:dyDescent="0.3">
      <c r="A34" t="s">
        <v>76</v>
      </c>
      <c r="R34" t="s">
        <v>162</v>
      </c>
    </row>
    <row r="36" spans="1:18" x14ac:dyDescent="0.3">
      <c r="R36" t="s">
        <v>163</v>
      </c>
    </row>
    <row r="38" spans="1:18" x14ac:dyDescent="0.3">
      <c r="R38" t="s">
        <v>97</v>
      </c>
    </row>
    <row r="40" spans="1:18" x14ac:dyDescent="0.3">
      <c r="A40" s="5"/>
      <c r="R40" t="s">
        <v>164</v>
      </c>
    </row>
    <row r="41" spans="1:18" x14ac:dyDescent="0.3">
      <c r="R41" t="s">
        <v>165</v>
      </c>
    </row>
    <row r="42" spans="1:18" x14ac:dyDescent="0.3">
      <c r="R42" t="s">
        <v>166</v>
      </c>
    </row>
    <row r="43" spans="1:18" x14ac:dyDescent="0.3">
      <c r="R43">
        <v>4</v>
      </c>
    </row>
    <row r="44" spans="1:18" x14ac:dyDescent="0.3">
      <c r="R44" t="s">
        <v>167</v>
      </c>
    </row>
    <row r="45" spans="1:18" ht="17.45" customHeight="1" x14ac:dyDescent="0.3">
      <c r="R45" t="s">
        <v>168</v>
      </c>
    </row>
    <row r="46" spans="1:18" ht="17.45" customHeight="1" x14ac:dyDescent="0.3">
      <c r="R46" t="s">
        <v>169</v>
      </c>
    </row>
    <row r="47" spans="1:18" ht="17.45" customHeight="1" x14ac:dyDescent="0.3">
      <c r="R47" t="s">
        <v>170</v>
      </c>
    </row>
    <row r="48" spans="1:18" ht="17.45" customHeight="1" x14ac:dyDescent="0.3">
      <c r="R48" t="s">
        <v>171</v>
      </c>
    </row>
    <row r="49" spans="1:18" ht="17.25" customHeight="1" x14ac:dyDescent="0.3">
      <c r="R49" t="s">
        <v>172</v>
      </c>
    </row>
    <row r="50" spans="1:18" s="3" customFormat="1" x14ac:dyDescent="0.3">
      <c r="A50" s="2" t="s">
        <v>70</v>
      </c>
      <c r="R50" s="3" t="s">
        <v>173</v>
      </c>
    </row>
    <row r="51" spans="1:18" x14ac:dyDescent="0.3">
      <c r="R51" t="s">
        <v>174</v>
      </c>
    </row>
    <row r="52" spans="1:18" x14ac:dyDescent="0.3">
      <c r="A52" s="1" t="s">
        <v>73</v>
      </c>
      <c r="R52" t="s">
        <v>175</v>
      </c>
    </row>
    <row r="53" spans="1:18" x14ac:dyDescent="0.3">
      <c r="A53" s="23" t="s">
        <v>71</v>
      </c>
      <c r="R53" t="s">
        <v>176</v>
      </c>
    </row>
    <row r="54" spans="1:18" x14ac:dyDescent="0.3">
      <c r="R54" t="s">
        <v>177</v>
      </c>
    </row>
    <row r="55" spans="1:18" x14ac:dyDescent="0.3">
      <c r="A55" s="1" t="s">
        <v>110</v>
      </c>
      <c r="R55" t="s">
        <v>178</v>
      </c>
    </row>
    <row r="56" spans="1:18" x14ac:dyDescent="0.3">
      <c r="A56" s="6" t="s">
        <v>72</v>
      </c>
    </row>
    <row r="57" spans="1:18" x14ac:dyDescent="0.3">
      <c r="R57" t="s">
        <v>179</v>
      </c>
    </row>
    <row r="58" spans="1:18" x14ac:dyDescent="0.3">
      <c r="A58" s="1" t="s">
        <v>221</v>
      </c>
      <c r="R58" t="s">
        <v>180</v>
      </c>
    </row>
    <row r="59" spans="1:18" x14ac:dyDescent="0.3">
      <c r="A59" s="4"/>
    </row>
    <row r="60" spans="1:18" x14ac:dyDescent="0.3">
      <c r="R60" t="s">
        <v>100</v>
      </c>
    </row>
    <row r="61" spans="1:18" x14ac:dyDescent="0.3">
      <c r="A61" s="1" t="s">
        <v>91</v>
      </c>
      <c r="R61" t="s">
        <v>181</v>
      </c>
    </row>
    <row r="62" spans="1:18" x14ac:dyDescent="0.3">
      <c r="A62" s="5" t="s">
        <v>111</v>
      </c>
      <c r="R62" t="s">
        <v>182</v>
      </c>
    </row>
    <row r="63" spans="1:18" x14ac:dyDescent="0.3">
      <c r="A63" s="5" t="s">
        <v>21</v>
      </c>
      <c r="R63" t="s">
        <v>183</v>
      </c>
    </row>
    <row r="64" spans="1:18" x14ac:dyDescent="0.3">
      <c r="R64" t="s">
        <v>184</v>
      </c>
    </row>
    <row r="65" spans="1:18" s="3" customFormat="1" x14ac:dyDescent="0.3">
      <c r="A65" s="2" t="s">
        <v>75</v>
      </c>
    </row>
    <row r="66" spans="1:18" x14ac:dyDescent="0.3">
      <c r="R66" t="s">
        <v>185</v>
      </c>
    </row>
    <row r="67" spans="1:18" x14ac:dyDescent="0.3">
      <c r="A67" s="1" t="s">
        <v>74</v>
      </c>
      <c r="R67" t="s">
        <v>186</v>
      </c>
    </row>
    <row r="68" spans="1:18" x14ac:dyDescent="0.3">
      <c r="A68" s="1" t="s">
        <v>84</v>
      </c>
      <c r="R68" t="s">
        <v>187</v>
      </c>
    </row>
    <row r="69" spans="1:18" x14ac:dyDescent="0.3">
      <c r="A69" s="1"/>
      <c r="R69" t="s">
        <v>188</v>
      </c>
    </row>
    <row r="70" spans="1:18" x14ac:dyDescent="0.3">
      <c r="A70" s="1" t="s">
        <v>222</v>
      </c>
      <c r="R70" t="s">
        <v>189</v>
      </c>
    </row>
    <row r="71" spans="1:18" x14ac:dyDescent="0.3">
      <c r="A71" s="6"/>
      <c r="R71" t="s">
        <v>190</v>
      </c>
    </row>
    <row r="72" spans="1:18" x14ac:dyDescent="0.3">
      <c r="A72" s="6"/>
    </row>
    <row r="73" spans="1:18" s="3" customFormat="1" x14ac:dyDescent="0.3">
      <c r="A73" s="2" t="s">
        <v>85</v>
      </c>
    </row>
    <row r="74" spans="1:18" s="3" customFormat="1" x14ac:dyDescent="0.3">
      <c r="A74" s="2" t="s">
        <v>280</v>
      </c>
    </row>
    <row r="75" spans="1:18" s="3" customFormat="1" x14ac:dyDescent="0.3">
      <c r="A75" s="2" t="s">
        <v>120</v>
      </c>
      <c r="R75" s="3" t="s">
        <v>632</v>
      </c>
    </row>
    <row r="76" spans="1:18" s="3" customFormat="1" x14ac:dyDescent="0.3">
      <c r="A76" s="2" t="s">
        <v>121</v>
      </c>
      <c r="R76" s="3" t="s">
        <v>633</v>
      </c>
    </row>
    <row r="77" spans="1:18" s="3" customFormat="1" x14ac:dyDescent="0.3">
      <c r="A77" s="2"/>
      <c r="R77" s="3" t="s">
        <v>634</v>
      </c>
    </row>
    <row r="78" spans="1:18" x14ac:dyDescent="0.3">
      <c r="A78" s="1" t="s">
        <v>23</v>
      </c>
    </row>
    <row r="79" spans="1:18" x14ac:dyDescent="0.3">
      <c r="R79" t="s">
        <v>635</v>
      </c>
    </row>
    <row r="80" spans="1:18" x14ac:dyDescent="0.3">
      <c r="A80" s="1" t="s">
        <v>87</v>
      </c>
    </row>
    <row r="81" spans="1:18" x14ac:dyDescent="0.3">
      <c r="A81" t="s">
        <v>88</v>
      </c>
      <c r="R81" t="s">
        <v>636</v>
      </c>
    </row>
    <row r="83" spans="1:18" x14ac:dyDescent="0.3">
      <c r="A83" s="1" t="s">
        <v>89</v>
      </c>
    </row>
    <row r="84" spans="1:18" x14ac:dyDescent="0.3">
      <c r="A84" s="1" t="s">
        <v>90</v>
      </c>
    </row>
    <row r="86" spans="1:18" x14ac:dyDescent="0.3">
      <c r="A86" s="1" t="s">
        <v>86</v>
      </c>
    </row>
    <row r="87" spans="1:18" x14ac:dyDescent="0.3">
      <c r="A87" s="5" t="s">
        <v>20</v>
      </c>
    </row>
    <row r="88" spans="1:18" x14ac:dyDescent="0.3">
      <c r="A88" s="1" t="s">
        <v>18</v>
      </c>
    </row>
    <row r="89" spans="1:18" x14ac:dyDescent="0.3">
      <c r="A89" s="1" t="s">
        <v>19</v>
      </c>
    </row>
    <row r="91" spans="1:18" x14ac:dyDescent="0.3">
      <c r="A91" t="s">
        <v>45</v>
      </c>
    </row>
    <row r="93" spans="1:18" x14ac:dyDescent="0.3">
      <c r="A93" t="s">
        <v>46</v>
      </c>
    </row>
    <row r="95" spans="1:18" x14ac:dyDescent="0.3">
      <c r="A95" t="s">
        <v>129</v>
      </c>
    </row>
    <row r="96" spans="1:18" x14ac:dyDescent="0.3">
      <c r="A96" t="s">
        <v>113</v>
      </c>
    </row>
    <row r="97" spans="1:1" x14ac:dyDescent="0.3">
      <c r="A97" s="22" t="s">
        <v>130</v>
      </c>
    </row>
    <row r="98" spans="1:1" x14ac:dyDescent="0.3">
      <c r="A98" t="s">
        <v>115</v>
      </c>
    </row>
    <row r="99" spans="1:1" x14ac:dyDescent="0.3">
      <c r="A99" t="s">
        <v>131</v>
      </c>
    </row>
    <row r="100" spans="1:1" x14ac:dyDescent="0.3">
      <c r="A100" s="22" t="s">
        <v>117</v>
      </c>
    </row>
    <row r="103" spans="1:1" x14ac:dyDescent="0.3">
      <c r="A103" s="22" t="s">
        <v>112</v>
      </c>
    </row>
    <row r="104" spans="1:1" ht="18" customHeight="1" x14ac:dyDescent="0.3">
      <c r="A104" s="5" t="s">
        <v>65</v>
      </c>
    </row>
    <row r="105" spans="1:1" ht="16.5" customHeight="1" x14ac:dyDescent="0.3">
      <c r="A105" s="5" t="s">
        <v>58</v>
      </c>
    </row>
    <row r="106" spans="1:1" x14ac:dyDescent="0.3">
      <c r="A106" s="24" t="s">
        <v>59</v>
      </c>
    </row>
    <row r="108" spans="1:1" x14ac:dyDescent="0.3">
      <c r="A108" s="25" t="s">
        <v>113</v>
      </c>
    </row>
    <row r="110" spans="1:1" x14ac:dyDescent="0.3">
      <c r="A110" s="1" t="s">
        <v>51</v>
      </c>
    </row>
    <row r="111" spans="1:1" x14ac:dyDescent="0.3">
      <c r="A111" s="20" t="s">
        <v>64</v>
      </c>
    </row>
    <row r="113" spans="1:1" x14ac:dyDescent="0.3">
      <c r="A113" s="22" t="s">
        <v>114</v>
      </c>
    </row>
    <row r="114" spans="1:1" x14ac:dyDescent="0.3">
      <c r="A114" s="1" t="s">
        <v>57</v>
      </c>
    </row>
    <row r="115" spans="1:1" x14ac:dyDescent="0.3">
      <c r="A115" s="1" t="s">
        <v>48</v>
      </c>
    </row>
    <row r="116" spans="1:1" x14ac:dyDescent="0.3">
      <c r="A116" s="1" t="s">
        <v>49</v>
      </c>
    </row>
    <row r="117" spans="1:1" x14ac:dyDescent="0.3">
      <c r="A117" s="20" t="s">
        <v>53</v>
      </c>
    </row>
    <row r="118" spans="1:1" x14ac:dyDescent="0.3">
      <c r="A118" s="20" t="s">
        <v>52</v>
      </c>
    </row>
    <row r="120" spans="1:1" x14ac:dyDescent="0.3">
      <c r="A120" s="22" t="s">
        <v>115</v>
      </c>
    </row>
    <row r="121" spans="1:1" x14ac:dyDescent="0.3">
      <c r="A121" s="1" t="s">
        <v>126</v>
      </c>
    </row>
    <row r="122" spans="1:1" x14ac:dyDescent="0.3">
      <c r="A122" t="s">
        <v>54</v>
      </c>
    </row>
    <row r="123" spans="1:1" x14ac:dyDescent="0.3">
      <c r="A123" t="s">
        <v>132</v>
      </c>
    </row>
    <row r="124" spans="1:1" x14ac:dyDescent="0.3">
      <c r="A124" t="s">
        <v>55</v>
      </c>
    </row>
    <row r="125" spans="1:1" x14ac:dyDescent="0.3">
      <c r="A125" s="1" t="s">
        <v>56</v>
      </c>
    </row>
    <row r="127" spans="1:1" x14ac:dyDescent="0.3">
      <c r="A127" s="21" t="s">
        <v>63</v>
      </c>
    </row>
    <row r="129" spans="1:1" x14ac:dyDescent="0.3">
      <c r="A129" t="s">
        <v>116</v>
      </c>
    </row>
    <row r="131" spans="1:1" x14ac:dyDescent="0.3">
      <c r="A131" s="1" t="s">
        <v>47</v>
      </c>
    </row>
    <row r="132" spans="1:1" x14ac:dyDescent="0.3">
      <c r="A132" s="1" t="s">
        <v>60</v>
      </c>
    </row>
    <row r="133" spans="1:1" x14ac:dyDescent="0.3">
      <c r="A133" s="1" t="s">
        <v>61</v>
      </c>
    </row>
    <row r="134" spans="1:1" x14ac:dyDescent="0.3">
      <c r="A134" s="20" t="s">
        <v>62</v>
      </c>
    </row>
    <row r="135" spans="1:1" x14ac:dyDescent="0.3">
      <c r="A135" s="1" t="s">
        <v>50</v>
      </c>
    </row>
    <row r="137" spans="1:1" x14ac:dyDescent="0.3">
      <c r="A137" s="22" t="s">
        <v>117</v>
      </c>
    </row>
    <row r="138" spans="1:1" x14ac:dyDescent="0.3">
      <c r="A138" t="s">
        <v>118</v>
      </c>
    </row>
    <row r="139" spans="1:1" x14ac:dyDescent="0.3">
      <c r="A139" t="s">
        <v>119</v>
      </c>
    </row>
    <row r="141" spans="1:1" x14ac:dyDescent="0.3">
      <c r="A141" t="s">
        <v>122</v>
      </c>
    </row>
    <row r="143" spans="1:1" x14ac:dyDescent="0.3">
      <c r="A143" t="s">
        <v>123</v>
      </c>
    </row>
    <row r="144" spans="1:1" x14ac:dyDescent="0.3">
      <c r="A144" s="22" t="s">
        <v>124</v>
      </c>
    </row>
    <row r="145" spans="1:15" x14ac:dyDescent="0.3">
      <c r="A145" s="1" t="s">
        <v>127</v>
      </c>
    </row>
    <row r="146" spans="1:15" x14ac:dyDescent="0.3">
      <c r="A146" s="22" t="s">
        <v>125</v>
      </c>
    </row>
    <row r="148" spans="1:15" x14ac:dyDescent="0.3">
      <c r="A148" s="1" t="s">
        <v>128</v>
      </c>
    </row>
    <row r="149" spans="1:15" x14ac:dyDescent="0.3">
      <c r="A149" s="1"/>
    </row>
    <row r="150" spans="1:15" s="3" customFormat="1" x14ac:dyDescent="0.3">
      <c r="A150" s="2" t="s">
        <v>22</v>
      </c>
    </row>
    <row r="151" spans="1:15" ht="17.25" thickBot="1" x14ac:dyDescent="0.35">
      <c r="A151" t="s">
        <v>24</v>
      </c>
      <c r="J151" s="1" t="s">
        <v>40</v>
      </c>
    </row>
    <row r="152" spans="1:15" x14ac:dyDescent="0.3">
      <c r="A152" s="1" t="s">
        <v>28</v>
      </c>
      <c r="J152" s="9"/>
      <c r="K152" s="7"/>
      <c r="L152" s="7" t="s">
        <v>29</v>
      </c>
      <c r="M152" s="7" t="s">
        <v>30</v>
      </c>
      <c r="N152" s="7" t="s">
        <v>31</v>
      </c>
      <c r="O152" s="10"/>
    </row>
    <row r="153" spans="1:15" x14ac:dyDescent="0.3">
      <c r="A153" s="1" t="s">
        <v>43</v>
      </c>
      <c r="J153" s="11"/>
      <c r="K153" s="12">
        <v>0.03</v>
      </c>
      <c r="L153" s="13">
        <v>0.58974358974358976</v>
      </c>
      <c r="M153" s="14">
        <v>6.4102564102564097E-2</v>
      </c>
      <c r="N153" s="13">
        <v>0.11538461538461538</v>
      </c>
      <c r="O153" s="15"/>
    </row>
    <row r="154" spans="1:15" x14ac:dyDescent="0.3">
      <c r="A154" t="s">
        <v>25</v>
      </c>
      <c r="J154" s="11" t="s">
        <v>32</v>
      </c>
      <c r="K154" s="12">
        <v>0.02</v>
      </c>
      <c r="L154" s="13">
        <v>0.54085603112840475</v>
      </c>
      <c r="M154" s="14">
        <v>0.10505836575875487</v>
      </c>
      <c r="N154" s="13">
        <v>0.14396887159533073</v>
      </c>
      <c r="O154" s="15"/>
    </row>
    <row r="155" spans="1:15" x14ac:dyDescent="0.3">
      <c r="A155" t="s">
        <v>26</v>
      </c>
      <c r="J155" s="11" t="s">
        <v>33</v>
      </c>
      <c r="K155" s="12">
        <v>0.01</v>
      </c>
      <c r="L155" s="13">
        <v>0.55370650529500764</v>
      </c>
      <c r="M155" s="14">
        <v>0.22087745839636913</v>
      </c>
      <c r="N155" s="13">
        <v>0.22541603630862328</v>
      </c>
      <c r="O155" s="15"/>
    </row>
    <row r="156" spans="1:15" x14ac:dyDescent="0.3">
      <c r="A156" t="s">
        <v>27</v>
      </c>
      <c r="J156" s="11" t="s">
        <v>34</v>
      </c>
      <c r="K156" s="12">
        <v>0</v>
      </c>
      <c r="L156" s="1"/>
      <c r="M156" s="14">
        <v>0.66133333333333333</v>
      </c>
      <c r="N156" s="1"/>
      <c r="O156" s="15"/>
    </row>
    <row r="157" spans="1:15" x14ac:dyDescent="0.3">
      <c r="A157" t="s">
        <v>44</v>
      </c>
      <c r="J157" s="11" t="s">
        <v>35</v>
      </c>
      <c r="K157" s="12">
        <v>-0.01</v>
      </c>
      <c r="L157" s="13">
        <v>0.68536726431463268</v>
      </c>
      <c r="M157" s="14">
        <v>0.13533834586466165</v>
      </c>
      <c r="N157" s="13">
        <v>0.17929438982070561</v>
      </c>
      <c r="O157" s="15"/>
    </row>
    <row r="158" spans="1:15" x14ac:dyDescent="0.3">
      <c r="J158" s="11" t="s">
        <v>36</v>
      </c>
      <c r="K158" s="12">
        <v>-0.02</v>
      </c>
      <c r="L158" s="13">
        <v>0.45129224652087474</v>
      </c>
      <c r="M158" s="14">
        <v>0.16500994035785288</v>
      </c>
      <c r="N158" s="13">
        <v>0.18886679920477134</v>
      </c>
      <c r="O158" s="15"/>
    </row>
    <row r="159" spans="1:15" x14ac:dyDescent="0.3">
      <c r="J159" s="11" t="s">
        <v>37</v>
      </c>
      <c r="K159" s="12">
        <v>-0.03</v>
      </c>
      <c r="L159" s="13">
        <v>0.41836734693877548</v>
      </c>
      <c r="M159" s="14">
        <v>0.15816326530612246</v>
      </c>
      <c r="N159" s="13">
        <v>0.10714285714285715</v>
      </c>
      <c r="O159" s="15"/>
    </row>
    <row r="160" spans="1:15" ht="17.25" thickBot="1" x14ac:dyDescent="0.35">
      <c r="J160" s="16"/>
      <c r="K160" s="17" t="s">
        <v>38</v>
      </c>
      <c r="L160" s="18">
        <v>0.43786982248520712</v>
      </c>
      <c r="M160" s="8"/>
      <c r="N160" s="18">
        <v>0.56213017751479288</v>
      </c>
      <c r="O160" s="19" t="s">
        <v>39</v>
      </c>
    </row>
    <row r="161" spans="1:15" x14ac:dyDescent="0.3">
      <c r="A161" s="1"/>
    </row>
    <row r="162" spans="1:15" ht="17.25" thickBot="1" x14ac:dyDescent="0.35">
      <c r="J162" s="1" t="s">
        <v>41</v>
      </c>
    </row>
    <row r="163" spans="1:15" x14ac:dyDescent="0.3">
      <c r="J163" s="9"/>
      <c r="K163" s="7"/>
      <c r="L163" s="7" t="s">
        <v>29</v>
      </c>
      <c r="M163" s="7" t="s">
        <v>30</v>
      </c>
      <c r="N163" s="7" t="s">
        <v>31</v>
      </c>
      <c r="O163" s="10"/>
    </row>
    <row r="164" spans="1:15" x14ac:dyDescent="0.3">
      <c r="J164" s="11"/>
      <c r="K164" s="12">
        <v>0.03</v>
      </c>
      <c r="L164" s="13">
        <v>0.57777777777777772</v>
      </c>
      <c r="M164" s="14">
        <v>5.5555555555555552E-2</v>
      </c>
      <c r="N164" s="13">
        <v>7.0370370370370375E-2</v>
      </c>
      <c r="O164" s="15"/>
    </row>
    <row r="165" spans="1:15" x14ac:dyDescent="0.3">
      <c r="J165" s="11" t="s">
        <v>32</v>
      </c>
      <c r="K165" s="12">
        <v>0.02</v>
      </c>
      <c r="L165" s="13">
        <v>0.55029585798816572</v>
      </c>
      <c r="M165" s="14">
        <v>9.4674556213017749E-2</v>
      </c>
      <c r="N165" s="13">
        <v>7.3964497041420121E-2</v>
      </c>
      <c r="O165" s="15"/>
    </row>
    <row r="166" spans="1:15" x14ac:dyDescent="0.3">
      <c r="J166" s="11" t="s">
        <v>33</v>
      </c>
      <c r="K166" s="12">
        <v>0.01</v>
      </c>
      <c r="L166" s="13">
        <v>0.53125</v>
      </c>
      <c r="M166" s="14">
        <v>0.3080357142857143</v>
      </c>
      <c r="N166" s="13">
        <v>0.16071428571428573</v>
      </c>
      <c r="O166" s="15"/>
    </row>
    <row r="167" spans="1:15" x14ac:dyDescent="0.3">
      <c r="J167" s="11" t="s">
        <v>34</v>
      </c>
      <c r="K167" s="12">
        <v>0</v>
      </c>
      <c r="L167" s="1"/>
      <c r="M167" s="14">
        <v>0.72182006204756988</v>
      </c>
      <c r="N167" s="1"/>
      <c r="O167" s="15"/>
    </row>
    <row r="168" spans="1:15" x14ac:dyDescent="0.3">
      <c r="J168" s="11" t="s">
        <v>35</v>
      </c>
      <c r="K168" s="12">
        <v>-0.01</v>
      </c>
      <c r="L168" s="13">
        <v>0.70899808551372046</v>
      </c>
      <c r="M168" s="14">
        <v>0.15315890236119975</v>
      </c>
      <c r="N168" s="13">
        <v>0.13784301212507977</v>
      </c>
      <c r="O168" s="15"/>
    </row>
    <row r="169" spans="1:15" x14ac:dyDescent="0.3">
      <c r="J169" s="11" t="s">
        <v>36</v>
      </c>
      <c r="K169" s="12">
        <v>-0.02</v>
      </c>
      <c r="L169" s="13">
        <v>0.47440944881889768</v>
      </c>
      <c r="M169" s="14">
        <v>0.18700787401574803</v>
      </c>
      <c r="N169" s="13">
        <v>0.11220472440944881</v>
      </c>
      <c r="O169" s="15"/>
    </row>
    <row r="170" spans="1:15" x14ac:dyDescent="0.3">
      <c r="J170" s="11" t="s">
        <v>37</v>
      </c>
      <c r="K170" s="12">
        <v>-0.03</v>
      </c>
      <c r="L170" s="13">
        <v>0.48496240601503754</v>
      </c>
      <c r="M170" s="14">
        <v>0.10526315789473684</v>
      </c>
      <c r="N170" s="13">
        <v>5.6390977443609019E-2</v>
      </c>
      <c r="O170" s="15"/>
    </row>
    <row r="171" spans="1:15" ht="17.25" thickBot="1" x14ac:dyDescent="0.35">
      <c r="J171" s="16"/>
      <c r="K171" s="17" t="s">
        <v>38</v>
      </c>
      <c r="L171" s="18">
        <v>0.46376811594202894</v>
      </c>
      <c r="M171" s="8"/>
      <c r="N171" s="18">
        <v>0.53623188405797106</v>
      </c>
      <c r="O171" s="19" t="s">
        <v>39</v>
      </c>
    </row>
    <row r="173" spans="1:15" ht="17.25" thickBot="1" x14ac:dyDescent="0.35">
      <c r="J173" s="1" t="s">
        <v>42</v>
      </c>
    </row>
    <row r="174" spans="1:15" x14ac:dyDescent="0.3">
      <c r="J174" s="9"/>
      <c r="K174" s="7"/>
      <c r="L174" s="7" t="s">
        <v>29</v>
      </c>
      <c r="M174" s="7" t="s">
        <v>30</v>
      </c>
      <c r="N174" s="7" t="s">
        <v>31</v>
      </c>
      <c r="O174" s="10"/>
    </row>
    <row r="175" spans="1:15" x14ac:dyDescent="0.3">
      <c r="J175" s="11"/>
      <c r="K175" s="12">
        <v>0.03</v>
      </c>
      <c r="L175" s="13">
        <v>0.54341736694677878</v>
      </c>
      <c r="M175" s="14">
        <v>2.5210084033613446E-2</v>
      </c>
      <c r="N175" s="13">
        <v>2.5210084033613446E-2</v>
      </c>
      <c r="O175" s="15"/>
    </row>
    <row r="176" spans="1:15" x14ac:dyDescent="0.3">
      <c r="J176" s="11" t="s">
        <v>32</v>
      </c>
      <c r="K176" s="12">
        <v>0.02</v>
      </c>
      <c r="L176" s="13">
        <v>0.51231527093596063</v>
      </c>
      <c r="M176" s="14">
        <v>8.8669950738916259E-2</v>
      </c>
      <c r="N176" s="13">
        <v>7.3891625615763543E-3</v>
      </c>
      <c r="O176" s="15"/>
    </row>
    <row r="177" spans="10:15" x14ac:dyDescent="0.3">
      <c r="J177" s="11" t="s">
        <v>33</v>
      </c>
      <c r="K177" s="12">
        <v>0.01</v>
      </c>
      <c r="L177" s="13">
        <v>0.5447409733124019</v>
      </c>
      <c r="M177" s="14">
        <v>0.3328100470957614</v>
      </c>
      <c r="N177" s="13">
        <v>0.12244897959183673</v>
      </c>
      <c r="O177" s="15"/>
    </row>
    <row r="178" spans="10:15" x14ac:dyDescent="0.3">
      <c r="J178" s="11" t="s">
        <v>34</v>
      </c>
      <c r="K178" s="12">
        <v>0</v>
      </c>
      <c r="L178" s="1"/>
      <c r="M178" s="14">
        <v>0.8393063583815028</v>
      </c>
      <c r="N178" s="1"/>
      <c r="O178" s="15"/>
    </row>
    <row r="179" spans="10:15" x14ac:dyDescent="0.3">
      <c r="J179" s="11" t="s">
        <v>35</v>
      </c>
      <c r="K179" s="12">
        <v>-0.01</v>
      </c>
      <c r="L179" s="13">
        <v>0.73022312373225151</v>
      </c>
      <c r="M179" s="14">
        <v>0.19066937119675456</v>
      </c>
      <c r="N179" s="13">
        <v>7.9107505070993914E-2</v>
      </c>
      <c r="O179" s="15"/>
    </row>
    <row r="180" spans="10:15" x14ac:dyDescent="0.3">
      <c r="J180" s="11" t="s">
        <v>36</v>
      </c>
      <c r="K180" s="12">
        <v>-0.02</v>
      </c>
      <c r="L180" s="13">
        <v>0.46292585170340683</v>
      </c>
      <c r="M180" s="14">
        <v>0.16633266533066132</v>
      </c>
      <c r="N180" s="13">
        <v>3.6072144288577156E-2</v>
      </c>
      <c r="O180" s="15"/>
    </row>
    <row r="181" spans="10:15" x14ac:dyDescent="0.3">
      <c r="J181" s="11" t="s">
        <v>37</v>
      </c>
      <c r="K181" s="12">
        <v>-0.03</v>
      </c>
      <c r="L181" s="13">
        <v>0.5112540192926045</v>
      </c>
      <c r="M181" s="14">
        <v>4.8231511254019289E-2</v>
      </c>
      <c r="N181" s="13">
        <v>1.9292604501607715E-2</v>
      </c>
      <c r="O181" s="15"/>
    </row>
    <row r="182" spans="10:15" ht="17.25" thickBot="1" x14ac:dyDescent="0.35">
      <c r="J182" s="16"/>
      <c r="K182" s="17" t="s">
        <v>38</v>
      </c>
      <c r="L182" s="18">
        <v>0.44289693593314761</v>
      </c>
      <c r="M182" s="8"/>
      <c r="N182" s="18">
        <v>0.55710306406685239</v>
      </c>
      <c r="O182" s="19" t="s">
        <v>39</v>
      </c>
    </row>
  </sheetData>
  <mergeCells count="4">
    <mergeCell ref="B22:C22"/>
    <mergeCell ref="D22:E22"/>
    <mergeCell ref="H22:I22"/>
    <mergeCell ref="J22:K22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2C466-D1F4-430B-8640-DE8B2BEA35D9}">
  <sheetPr codeName="Sheet6">
    <tabColor theme="8" tint="0.59999389629810485"/>
  </sheetPr>
  <dimension ref="A1:V95"/>
  <sheetViews>
    <sheetView topLeftCell="A10" zoomScale="85" zoomScaleNormal="85" workbookViewId="0">
      <selection activeCell="A5" sqref="A5"/>
    </sheetView>
  </sheetViews>
  <sheetFormatPr defaultRowHeight="16.5" x14ac:dyDescent="0.3"/>
  <cols>
    <col min="1" max="9" width="9" customWidth="1"/>
  </cols>
  <sheetData>
    <row r="1" spans="1:22" x14ac:dyDescent="0.3">
      <c r="A1" t="s">
        <v>263</v>
      </c>
    </row>
    <row r="3" spans="1:22" x14ac:dyDescent="0.3">
      <c r="A3" s="1" t="s">
        <v>266</v>
      </c>
    </row>
    <row r="4" spans="1:22" x14ac:dyDescent="0.3">
      <c r="A4" s="1" t="s">
        <v>390</v>
      </c>
    </row>
    <row r="5" spans="1:22" x14ac:dyDescent="0.3">
      <c r="A5" s="1"/>
    </row>
    <row r="6" spans="1:22" x14ac:dyDescent="0.3">
      <c r="A6" s="1" t="s">
        <v>265</v>
      </c>
      <c r="H6" t="s">
        <v>264</v>
      </c>
    </row>
    <row r="7" spans="1:22" x14ac:dyDescent="0.3">
      <c r="A7" s="1"/>
    </row>
    <row r="8" spans="1:22" x14ac:dyDescent="0.3">
      <c r="A8" s="1" t="s">
        <v>275</v>
      </c>
    </row>
    <row r="9" spans="1:22" x14ac:dyDescent="0.3">
      <c r="A9" s="1"/>
    </row>
    <row r="10" spans="1:22" s="2" customFormat="1" x14ac:dyDescent="0.3">
      <c r="A10" s="2" t="s">
        <v>66</v>
      </c>
    </row>
    <row r="12" spans="1:22" x14ac:dyDescent="0.3">
      <c r="A12" s="1" t="s">
        <v>81</v>
      </c>
    </row>
    <row r="13" spans="1:22" x14ac:dyDescent="0.3">
      <c r="A13" s="1" t="s">
        <v>82</v>
      </c>
    </row>
    <row r="14" spans="1:22" x14ac:dyDescent="0.3">
      <c r="A14" s="1"/>
    </row>
    <row r="15" spans="1:22" x14ac:dyDescent="0.3">
      <c r="A15" s="35" t="s">
        <v>131</v>
      </c>
      <c r="V15" s="1"/>
    </row>
    <row r="16" spans="1:22" x14ac:dyDescent="0.3">
      <c r="V16" s="1"/>
    </row>
    <row r="17" spans="1:22" x14ac:dyDescent="0.3">
      <c r="A17" s="22" t="s">
        <v>268</v>
      </c>
      <c r="V17" s="1"/>
    </row>
    <row r="18" spans="1:22" x14ac:dyDescent="0.3">
      <c r="A18" s="22" t="s">
        <v>271</v>
      </c>
      <c r="V18" s="1"/>
    </row>
    <row r="19" spans="1:22" x14ac:dyDescent="0.3">
      <c r="A19" s="22"/>
      <c r="V19" s="1"/>
    </row>
    <row r="20" spans="1:22" x14ac:dyDescent="0.3">
      <c r="A20" s="22" t="s">
        <v>267</v>
      </c>
      <c r="V20" s="1"/>
    </row>
    <row r="21" spans="1:22" x14ac:dyDescent="0.3">
      <c r="A21" s="22"/>
      <c r="V21" s="1"/>
    </row>
    <row r="22" spans="1:22" x14ac:dyDescent="0.3">
      <c r="V22" s="1"/>
    </row>
    <row r="23" spans="1:22" x14ac:dyDescent="0.3">
      <c r="A23" s="1" t="s">
        <v>83</v>
      </c>
    </row>
    <row r="24" spans="1:22" x14ac:dyDescent="0.3">
      <c r="A24" s="1"/>
    </row>
    <row r="25" spans="1:22" x14ac:dyDescent="0.3">
      <c r="A25" s="1" t="s">
        <v>269</v>
      </c>
    </row>
    <row r="26" spans="1:22" x14ac:dyDescent="0.3">
      <c r="A26" s="5"/>
    </row>
    <row r="27" spans="1:22" x14ac:dyDescent="0.3">
      <c r="A27" s="1" t="s">
        <v>80</v>
      </c>
    </row>
    <row r="28" spans="1:22" x14ac:dyDescent="0.3">
      <c r="A28" s="36"/>
    </row>
    <row r="29" spans="1:22" x14ac:dyDescent="0.3">
      <c r="A29" s="29"/>
    </row>
    <row r="30" spans="1:22" x14ac:dyDescent="0.3">
      <c r="A30" s="1" t="s">
        <v>79</v>
      </c>
    </row>
    <row r="31" spans="1:22" x14ac:dyDescent="0.3">
      <c r="A31" s="1"/>
    </row>
    <row r="32" spans="1:22" x14ac:dyDescent="0.3">
      <c r="A32" s="1" t="s">
        <v>272</v>
      </c>
    </row>
    <row r="33" spans="1:14" x14ac:dyDescent="0.3">
      <c r="A33" s="1" t="s">
        <v>273</v>
      </c>
      <c r="B33" s="1" t="s">
        <v>274</v>
      </c>
    </row>
    <row r="34" spans="1:14" x14ac:dyDescent="0.3">
      <c r="A34" s="1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</row>
    <row r="35" spans="1:14" x14ac:dyDescent="0.3">
      <c r="A35" s="1" t="s">
        <v>78</v>
      </c>
      <c r="B35" s="26"/>
      <c r="C35" s="26"/>
      <c r="D35" s="27"/>
      <c r="E35" s="27"/>
      <c r="F35" s="30"/>
      <c r="G35" s="45"/>
      <c r="H35" s="27"/>
      <c r="I35" s="27"/>
      <c r="J35" s="26"/>
      <c r="K35" s="26"/>
      <c r="L35" s="29"/>
      <c r="M35" s="29"/>
      <c r="N35" s="29"/>
    </row>
    <row r="36" spans="1:14" x14ac:dyDescent="0.3">
      <c r="B36" s="33"/>
      <c r="C36" s="33"/>
      <c r="D36" s="34"/>
      <c r="E36" s="34"/>
      <c r="F36" s="30"/>
      <c r="G36" s="45"/>
      <c r="H36" s="34"/>
      <c r="I36" s="34"/>
      <c r="J36" s="33"/>
      <c r="K36" s="33"/>
      <c r="L36" s="29"/>
      <c r="M36" s="29"/>
      <c r="N36" s="29"/>
    </row>
    <row r="37" spans="1:14" x14ac:dyDescent="0.3">
      <c r="A37" s="1" t="s">
        <v>77</v>
      </c>
      <c r="B37" s="26"/>
      <c r="C37" s="33"/>
      <c r="D37" s="34"/>
      <c r="E37" s="34"/>
      <c r="F37" s="30"/>
      <c r="G37" s="45"/>
      <c r="H37" s="27"/>
      <c r="I37" s="34"/>
      <c r="J37" s="33"/>
      <c r="K37" s="33"/>
      <c r="L37" s="29"/>
      <c r="M37" s="29"/>
      <c r="N37" s="29"/>
    </row>
    <row r="38" spans="1:14" x14ac:dyDescent="0.3">
      <c r="B38" s="26"/>
      <c r="C38" s="33"/>
      <c r="D38" s="34"/>
      <c r="E38" s="34"/>
      <c r="F38" s="30"/>
      <c r="G38" s="45"/>
      <c r="H38" s="27"/>
      <c r="I38" s="34"/>
      <c r="J38" s="33"/>
      <c r="K38" s="33"/>
      <c r="L38" s="29"/>
      <c r="M38" s="29"/>
      <c r="N38" s="29"/>
    </row>
    <row r="39" spans="1:14" x14ac:dyDescent="0.3">
      <c r="A39" s="1" t="s">
        <v>270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</row>
    <row r="41" spans="1:14" s="3" customFormat="1" x14ac:dyDescent="0.3">
      <c r="A41" s="2" t="s">
        <v>70</v>
      </c>
    </row>
    <row r="43" spans="1:14" x14ac:dyDescent="0.3">
      <c r="A43" s="1" t="s">
        <v>234</v>
      </c>
    </row>
    <row r="44" spans="1:14" x14ac:dyDescent="0.3">
      <c r="A44" s="23"/>
    </row>
    <row r="45" spans="1:14" x14ac:dyDescent="0.3">
      <c r="A45" s="1" t="s">
        <v>246</v>
      </c>
    </row>
    <row r="46" spans="1:14" x14ac:dyDescent="0.3">
      <c r="A46" s="1"/>
    </row>
    <row r="47" spans="1:14" s="3" customFormat="1" x14ac:dyDescent="0.3">
      <c r="A47" s="2" t="s">
        <v>75</v>
      </c>
    </row>
    <row r="49" spans="1:17" x14ac:dyDescent="0.3">
      <c r="A49" s="1" t="s">
        <v>230</v>
      </c>
    </row>
    <row r="50" spans="1:17" x14ac:dyDescent="0.3">
      <c r="A50" s="1"/>
    </row>
    <row r="51" spans="1:17" s="3" customFormat="1" x14ac:dyDescent="0.3">
      <c r="A51" s="2" t="s">
        <v>276</v>
      </c>
    </row>
    <row r="52" spans="1:17" x14ac:dyDescent="0.3">
      <c r="A52" s="36"/>
      <c r="B52" s="36"/>
      <c r="C52" s="36"/>
      <c r="D52" s="36"/>
      <c r="E52" s="36"/>
      <c r="F52" s="36"/>
      <c r="G52" s="36"/>
      <c r="H52" s="5"/>
      <c r="I52" s="5"/>
      <c r="J52" s="5"/>
      <c r="K52" s="5"/>
      <c r="L52" s="5"/>
      <c r="M52" s="5"/>
      <c r="N52" s="5"/>
    </row>
    <row r="53" spans="1:17" x14ac:dyDescent="0.3">
      <c r="A53" s="35" t="s">
        <v>389</v>
      </c>
      <c r="B53" s="36"/>
      <c r="C53" s="36"/>
      <c r="D53" s="36"/>
      <c r="E53" s="36"/>
      <c r="F53" s="36"/>
      <c r="G53" s="36"/>
      <c r="H53" s="5"/>
      <c r="I53" s="5"/>
      <c r="J53" s="5"/>
      <c r="K53" s="5"/>
      <c r="L53" s="5"/>
      <c r="M53" s="5"/>
      <c r="N53" s="5"/>
    </row>
    <row r="54" spans="1:17" x14ac:dyDescent="0.3">
      <c r="A54" s="47" t="s">
        <v>388</v>
      </c>
      <c r="B54" s="36"/>
      <c r="C54" s="36"/>
      <c r="D54" s="36"/>
      <c r="E54" s="36"/>
      <c r="F54" s="36"/>
      <c r="G54" s="36"/>
      <c r="H54" s="5"/>
      <c r="I54" s="5"/>
      <c r="J54" s="5"/>
      <c r="K54" s="5"/>
      <c r="L54" s="5"/>
      <c r="M54" s="5"/>
      <c r="N54" s="5"/>
    </row>
    <row r="55" spans="1:17" x14ac:dyDescent="0.3">
      <c r="A55" s="36"/>
      <c r="B55" s="36"/>
      <c r="C55" s="36"/>
      <c r="D55" s="36"/>
      <c r="E55" s="36"/>
      <c r="F55" s="36"/>
      <c r="G55" s="36"/>
      <c r="H55" s="5"/>
      <c r="I55" s="5"/>
      <c r="J55" s="5"/>
      <c r="K55" s="5"/>
      <c r="L55" s="5"/>
      <c r="M55" s="5"/>
      <c r="N55" s="5"/>
    </row>
    <row r="56" spans="1:17" s="3" customFormat="1" x14ac:dyDescent="0.3">
      <c r="A56" s="2" t="s">
        <v>22</v>
      </c>
    </row>
    <row r="57" spans="1:17" x14ac:dyDescent="0.3">
      <c r="J57" s="39"/>
      <c r="K57" s="40"/>
      <c r="L57" s="40"/>
      <c r="M57" s="40"/>
      <c r="N57" s="40"/>
      <c r="O57" s="40"/>
      <c r="P57" s="40"/>
      <c r="Q57" s="40"/>
    </row>
    <row r="58" spans="1:17" x14ac:dyDescent="0.3">
      <c r="A58" s="1" t="s">
        <v>277</v>
      </c>
      <c r="J58" s="40"/>
      <c r="K58" s="40"/>
      <c r="L58" s="40"/>
      <c r="M58" s="40"/>
      <c r="N58" s="40"/>
      <c r="O58" s="40"/>
      <c r="P58" s="40"/>
      <c r="Q58" s="40"/>
    </row>
    <row r="59" spans="1:17" x14ac:dyDescent="0.3">
      <c r="A59" s="1"/>
      <c r="J59" s="40"/>
      <c r="K59" s="41"/>
      <c r="L59" s="42"/>
      <c r="M59" s="43"/>
      <c r="N59" s="42"/>
      <c r="O59" s="40"/>
      <c r="P59" s="40"/>
      <c r="Q59" s="40"/>
    </row>
    <row r="60" spans="1:17" x14ac:dyDescent="0.3">
      <c r="A60" s="1"/>
      <c r="J60" s="40"/>
      <c r="K60" s="41"/>
      <c r="L60" s="42"/>
      <c r="M60" s="43"/>
      <c r="N60" s="42"/>
      <c r="O60" s="40"/>
      <c r="P60" s="40"/>
      <c r="Q60" s="40"/>
    </row>
    <row r="61" spans="1:17" x14ac:dyDescent="0.3">
      <c r="A61" s="22"/>
      <c r="J61" s="40"/>
      <c r="K61" s="41"/>
      <c r="L61" s="42"/>
      <c r="M61" s="43"/>
      <c r="N61" s="42"/>
      <c r="O61" s="40"/>
      <c r="P61" s="40"/>
      <c r="Q61" s="40"/>
    </row>
    <row r="62" spans="1:17" x14ac:dyDescent="0.3">
      <c r="J62" s="40"/>
      <c r="K62" s="41"/>
      <c r="L62" s="42"/>
      <c r="M62" s="43"/>
      <c r="N62" s="42"/>
      <c r="O62" s="40"/>
      <c r="P62" s="40"/>
      <c r="Q62" s="40"/>
    </row>
    <row r="63" spans="1:17" x14ac:dyDescent="0.3">
      <c r="A63" s="1"/>
      <c r="J63" s="40"/>
      <c r="K63" s="41"/>
      <c r="L63" s="39"/>
      <c r="M63" s="43"/>
      <c r="N63" s="39"/>
      <c r="O63" s="40"/>
      <c r="P63" s="40"/>
      <c r="Q63" s="40"/>
    </row>
    <row r="64" spans="1:17" x14ac:dyDescent="0.3">
      <c r="J64" s="40"/>
      <c r="K64" s="41"/>
      <c r="L64" s="42"/>
      <c r="M64" s="43"/>
      <c r="N64" s="42"/>
      <c r="O64" s="40"/>
      <c r="P64" s="40"/>
      <c r="Q64" s="40"/>
    </row>
    <row r="65" spans="1:17" x14ac:dyDescent="0.3">
      <c r="A65" s="1"/>
      <c r="J65" s="40"/>
      <c r="K65" s="41"/>
      <c r="L65" s="42"/>
      <c r="M65" s="43"/>
      <c r="N65" s="42"/>
      <c r="O65" s="40"/>
      <c r="P65" s="40"/>
      <c r="Q65" s="40"/>
    </row>
    <row r="66" spans="1:17" x14ac:dyDescent="0.3">
      <c r="J66" s="40"/>
      <c r="K66" s="41"/>
      <c r="L66" s="42"/>
      <c r="M66" s="43"/>
      <c r="N66" s="42"/>
      <c r="O66" s="40"/>
      <c r="P66" s="40"/>
      <c r="Q66" s="40"/>
    </row>
    <row r="67" spans="1:17" x14ac:dyDescent="0.3">
      <c r="J67" s="40"/>
      <c r="K67" s="44"/>
      <c r="L67" s="42"/>
      <c r="M67" s="40"/>
      <c r="N67" s="42"/>
      <c r="O67" s="40"/>
      <c r="P67" s="40"/>
      <c r="Q67" s="40"/>
    </row>
    <row r="68" spans="1:17" x14ac:dyDescent="0.3">
      <c r="A68" s="1"/>
      <c r="J68" s="40"/>
      <c r="K68" s="40"/>
      <c r="L68" s="40"/>
      <c r="M68" s="40"/>
      <c r="N68" s="40"/>
      <c r="O68" s="40"/>
      <c r="P68" s="40"/>
      <c r="Q68" s="40"/>
    </row>
    <row r="69" spans="1:17" x14ac:dyDescent="0.3">
      <c r="J69" s="39"/>
      <c r="K69" s="40"/>
      <c r="L69" s="40"/>
      <c r="M69" s="40"/>
      <c r="N69" s="40"/>
      <c r="O69" s="40"/>
      <c r="P69" s="40"/>
      <c r="Q69" s="40"/>
    </row>
    <row r="70" spans="1:17" x14ac:dyDescent="0.3">
      <c r="J70" s="40"/>
      <c r="K70" s="40"/>
      <c r="L70" s="40"/>
      <c r="M70" s="40"/>
      <c r="N70" s="40"/>
      <c r="O70" s="40"/>
      <c r="P70" s="40"/>
      <c r="Q70" s="40"/>
    </row>
    <row r="71" spans="1:17" x14ac:dyDescent="0.3">
      <c r="J71" s="40"/>
      <c r="K71" s="41"/>
      <c r="L71" s="42"/>
      <c r="M71" s="43"/>
      <c r="N71" s="42"/>
      <c r="O71" s="40"/>
      <c r="P71" s="40"/>
      <c r="Q71" s="40"/>
    </row>
    <row r="72" spans="1:17" x14ac:dyDescent="0.3">
      <c r="J72" s="40"/>
      <c r="K72" s="41"/>
      <c r="L72" s="42"/>
      <c r="M72" s="43"/>
      <c r="N72" s="42"/>
      <c r="O72" s="40"/>
      <c r="P72" s="40"/>
      <c r="Q72" s="40"/>
    </row>
    <row r="73" spans="1:17" x14ac:dyDescent="0.3">
      <c r="J73" s="40"/>
      <c r="K73" s="41"/>
      <c r="L73" s="42"/>
      <c r="M73" s="43"/>
      <c r="N73" s="42"/>
      <c r="O73" s="40"/>
      <c r="P73" s="40"/>
      <c r="Q73" s="40"/>
    </row>
    <row r="74" spans="1:17" x14ac:dyDescent="0.3">
      <c r="J74" s="40"/>
      <c r="K74" s="41"/>
      <c r="L74" s="39"/>
      <c r="M74" s="43"/>
      <c r="N74" s="39"/>
      <c r="O74" s="40"/>
      <c r="P74" s="40"/>
      <c r="Q74" s="40"/>
    </row>
    <row r="75" spans="1:17" x14ac:dyDescent="0.3">
      <c r="J75" s="40"/>
      <c r="K75" s="41"/>
      <c r="L75" s="42"/>
      <c r="M75" s="43"/>
      <c r="N75" s="42"/>
      <c r="O75" s="40"/>
      <c r="P75" s="40"/>
      <c r="Q75" s="40"/>
    </row>
    <row r="76" spans="1:17" x14ac:dyDescent="0.3">
      <c r="J76" s="40"/>
      <c r="K76" s="41"/>
      <c r="L76" s="42"/>
      <c r="M76" s="43"/>
      <c r="N76" s="42"/>
      <c r="O76" s="40"/>
      <c r="P76" s="40"/>
      <c r="Q76" s="40"/>
    </row>
    <row r="77" spans="1:17" x14ac:dyDescent="0.3">
      <c r="J77" s="40"/>
      <c r="K77" s="41"/>
      <c r="L77" s="42"/>
      <c r="M77" s="43"/>
      <c r="N77" s="42"/>
      <c r="O77" s="40"/>
      <c r="P77" s="40"/>
      <c r="Q77" s="40"/>
    </row>
    <row r="78" spans="1:17" x14ac:dyDescent="0.3">
      <c r="J78" s="40"/>
      <c r="K78" s="44"/>
      <c r="L78" s="42"/>
      <c r="M78" s="40"/>
      <c r="N78" s="42"/>
      <c r="O78" s="40"/>
      <c r="P78" s="40"/>
      <c r="Q78" s="40"/>
    </row>
    <row r="79" spans="1:17" x14ac:dyDescent="0.3">
      <c r="J79" s="40"/>
      <c r="K79" s="40"/>
      <c r="L79" s="40"/>
      <c r="M79" s="40"/>
      <c r="N79" s="40"/>
      <c r="O79" s="40"/>
      <c r="P79" s="40"/>
      <c r="Q79" s="40"/>
    </row>
    <row r="80" spans="1:17" x14ac:dyDescent="0.3">
      <c r="J80" s="39"/>
      <c r="K80" s="40"/>
      <c r="L80" s="40"/>
      <c r="M80" s="40"/>
      <c r="N80" s="40"/>
      <c r="O80" s="40"/>
      <c r="P80" s="40"/>
      <c r="Q80" s="40"/>
    </row>
    <row r="81" spans="10:17" x14ac:dyDescent="0.3">
      <c r="J81" s="40"/>
      <c r="K81" s="40"/>
      <c r="L81" s="40"/>
      <c r="M81" s="40"/>
      <c r="N81" s="40"/>
      <c r="O81" s="40"/>
      <c r="P81" s="40"/>
      <c r="Q81" s="40"/>
    </row>
    <row r="82" spans="10:17" x14ac:dyDescent="0.3">
      <c r="J82" s="40"/>
      <c r="K82" s="41"/>
      <c r="L82" s="42"/>
      <c r="M82" s="43"/>
      <c r="N82" s="42"/>
      <c r="O82" s="40"/>
      <c r="P82" s="40"/>
      <c r="Q82" s="40"/>
    </row>
    <row r="83" spans="10:17" x14ac:dyDescent="0.3">
      <c r="J83" s="40"/>
      <c r="K83" s="41"/>
      <c r="L83" s="42"/>
      <c r="M83" s="43"/>
      <c r="N83" s="42"/>
      <c r="O83" s="40"/>
      <c r="P83" s="40"/>
      <c r="Q83" s="40"/>
    </row>
    <row r="84" spans="10:17" x14ac:dyDescent="0.3">
      <c r="J84" s="40"/>
      <c r="K84" s="41"/>
      <c r="L84" s="42"/>
      <c r="M84" s="43"/>
      <c r="N84" s="42"/>
      <c r="O84" s="40"/>
      <c r="P84" s="40"/>
      <c r="Q84" s="40"/>
    </row>
    <row r="85" spans="10:17" x14ac:dyDescent="0.3">
      <c r="J85" s="40"/>
      <c r="K85" s="41"/>
      <c r="L85" s="39"/>
      <c r="M85" s="43"/>
      <c r="N85" s="39"/>
      <c r="O85" s="40"/>
      <c r="P85" s="40"/>
      <c r="Q85" s="40"/>
    </row>
    <row r="86" spans="10:17" x14ac:dyDescent="0.3">
      <c r="J86" s="40"/>
      <c r="K86" s="41"/>
      <c r="L86" s="42"/>
      <c r="M86" s="43"/>
      <c r="N86" s="42"/>
      <c r="O86" s="40"/>
      <c r="P86" s="40"/>
      <c r="Q86" s="40"/>
    </row>
    <row r="87" spans="10:17" x14ac:dyDescent="0.3">
      <c r="J87" s="40"/>
      <c r="K87" s="41"/>
      <c r="L87" s="42"/>
      <c r="M87" s="43"/>
      <c r="N87" s="42"/>
      <c r="O87" s="40"/>
      <c r="P87" s="40"/>
      <c r="Q87" s="40"/>
    </row>
    <row r="88" spans="10:17" x14ac:dyDescent="0.3">
      <c r="J88" s="40"/>
      <c r="K88" s="41"/>
      <c r="L88" s="42"/>
      <c r="M88" s="43"/>
      <c r="N88" s="42"/>
      <c r="O88" s="40"/>
      <c r="P88" s="40"/>
      <c r="Q88" s="40"/>
    </row>
    <row r="89" spans="10:17" x14ac:dyDescent="0.3">
      <c r="J89" s="40"/>
      <c r="K89" s="44"/>
      <c r="L89" s="42"/>
      <c r="M89" s="40"/>
      <c r="N89" s="42"/>
      <c r="O89" s="40"/>
      <c r="P89" s="40"/>
      <c r="Q89" s="40"/>
    </row>
    <row r="90" spans="10:17" x14ac:dyDescent="0.3">
      <c r="J90" s="40"/>
      <c r="K90" s="40"/>
      <c r="L90" s="40"/>
      <c r="M90" s="40"/>
      <c r="N90" s="40"/>
      <c r="O90" s="40"/>
      <c r="P90" s="40"/>
      <c r="Q90" s="40"/>
    </row>
    <row r="91" spans="10:17" x14ac:dyDescent="0.3">
      <c r="J91" s="40"/>
      <c r="K91" s="40"/>
      <c r="L91" s="40"/>
      <c r="M91" s="40"/>
      <c r="N91" s="40"/>
      <c r="O91" s="40"/>
      <c r="P91" s="40"/>
      <c r="Q91" s="40"/>
    </row>
    <row r="92" spans="10:17" x14ac:dyDescent="0.3">
      <c r="J92" s="40"/>
      <c r="K92" s="40"/>
      <c r="L92" s="40"/>
      <c r="M92" s="40"/>
      <c r="N92" s="40"/>
      <c r="O92" s="40"/>
      <c r="P92" s="40"/>
      <c r="Q92" s="40"/>
    </row>
    <row r="93" spans="10:17" x14ac:dyDescent="0.3">
      <c r="J93" s="40"/>
      <c r="K93" s="40"/>
      <c r="L93" s="40"/>
      <c r="M93" s="40"/>
      <c r="N93" s="40"/>
      <c r="O93" s="40"/>
      <c r="P93" s="40"/>
      <c r="Q93" s="40"/>
    </row>
    <row r="94" spans="10:17" x14ac:dyDescent="0.3">
      <c r="J94" s="40"/>
      <c r="K94" s="40"/>
      <c r="L94" s="40"/>
      <c r="M94" s="40"/>
      <c r="N94" s="40"/>
      <c r="O94" s="40"/>
      <c r="P94" s="40"/>
      <c r="Q94" s="40"/>
    </row>
    <row r="95" spans="10:17" x14ac:dyDescent="0.3">
      <c r="J95" s="40"/>
      <c r="K95" s="40"/>
      <c r="L95" s="40"/>
      <c r="M95" s="40"/>
      <c r="N95" s="40"/>
      <c r="O95" s="40"/>
      <c r="P95" s="40"/>
      <c r="Q95" s="40"/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B01EC-F526-4732-8DED-D3F2DC28A9BC}">
  <sheetPr codeName="Sheet8">
    <tabColor rgb="FF7030A0"/>
  </sheetPr>
  <dimension ref="A2:BC165"/>
  <sheetViews>
    <sheetView topLeftCell="A13" zoomScale="55" zoomScaleNormal="55" workbookViewId="0">
      <selection activeCell="P9" sqref="P9"/>
    </sheetView>
  </sheetViews>
  <sheetFormatPr defaultRowHeight="16.5" x14ac:dyDescent="0.3"/>
  <cols>
    <col min="1" max="1" width="12.875" customWidth="1"/>
    <col min="16" max="16" width="25.5" customWidth="1"/>
    <col min="17" max="20" width="14.875" customWidth="1"/>
    <col min="21" max="21" width="30.125" customWidth="1"/>
    <col min="22" max="24" width="14.875" customWidth="1"/>
    <col min="27" max="27" width="3.125" style="55" customWidth="1"/>
    <col min="53" max="53" width="3.75" style="55" customWidth="1"/>
    <col min="54" max="54" width="12" customWidth="1"/>
  </cols>
  <sheetData>
    <row r="2" spans="1:55" x14ac:dyDescent="0.3">
      <c r="A2" s="1" t="s">
        <v>391</v>
      </c>
      <c r="AB2" s="1" t="s">
        <v>392</v>
      </c>
    </row>
    <row r="3" spans="1:55" x14ac:dyDescent="0.3">
      <c r="BB3" s="1" t="s">
        <v>393</v>
      </c>
    </row>
    <row r="4" spans="1:55" x14ac:dyDescent="0.3">
      <c r="A4" s="1" t="s">
        <v>394</v>
      </c>
      <c r="AB4" s="1"/>
      <c r="BB4" s="1"/>
    </row>
    <row r="5" spans="1:55" x14ac:dyDescent="0.3">
      <c r="A5" s="1" t="s">
        <v>395</v>
      </c>
      <c r="AB5" s="1"/>
      <c r="BB5" s="1"/>
    </row>
    <row r="6" spans="1:55" x14ac:dyDescent="0.3">
      <c r="A6" s="1" t="s">
        <v>396</v>
      </c>
      <c r="AB6" s="1"/>
      <c r="BB6" s="1"/>
    </row>
    <row r="7" spans="1:55" s="57" customFormat="1" x14ac:dyDescent="0.3">
      <c r="A7" s="56" t="s">
        <v>343</v>
      </c>
      <c r="AA7" s="55"/>
      <c r="AB7" s="56" t="s">
        <v>343</v>
      </c>
      <c r="BA7" s="55"/>
    </row>
    <row r="9" spans="1:55" x14ac:dyDescent="0.3">
      <c r="A9" t="s">
        <v>397</v>
      </c>
      <c r="H9" t="s">
        <v>398</v>
      </c>
      <c r="AB9" s="1" t="s">
        <v>399</v>
      </c>
    </row>
    <row r="10" spans="1:55" x14ac:dyDescent="0.3">
      <c r="A10" t="s">
        <v>400</v>
      </c>
    </row>
    <row r="11" spans="1:55" x14ac:dyDescent="0.3">
      <c r="A11" t="s">
        <v>401</v>
      </c>
      <c r="H11" s="20" t="s">
        <v>402</v>
      </c>
      <c r="AB11" s="1" t="s">
        <v>403</v>
      </c>
    </row>
    <row r="12" spans="1:55" x14ac:dyDescent="0.3">
      <c r="A12" t="s">
        <v>404</v>
      </c>
      <c r="H12" s="21" t="s">
        <v>405</v>
      </c>
      <c r="Q12" t="s">
        <v>406</v>
      </c>
    </row>
    <row r="13" spans="1:55" x14ac:dyDescent="0.3">
      <c r="A13" t="s">
        <v>407</v>
      </c>
      <c r="H13" s="21" t="s">
        <v>408</v>
      </c>
      <c r="Q13" t="s">
        <v>409</v>
      </c>
    </row>
    <row r="15" spans="1:55" s="59" customFormat="1" x14ac:dyDescent="0.3">
      <c r="A15" s="58" t="s">
        <v>344</v>
      </c>
      <c r="AA15" s="55"/>
      <c r="AB15" s="58" t="s">
        <v>344</v>
      </c>
      <c r="BA15" s="55"/>
    </row>
    <row r="16" spans="1:55" x14ac:dyDescent="0.3">
      <c r="A16" s="1" t="s">
        <v>410</v>
      </c>
      <c r="G16" t="s">
        <v>411</v>
      </c>
      <c r="AB16" s="1" t="s">
        <v>412</v>
      </c>
      <c r="BB16" s="1" t="s">
        <v>413</v>
      </c>
      <c r="BC16" t="s">
        <v>414</v>
      </c>
    </row>
    <row r="17" spans="1:55" x14ac:dyDescent="0.3">
      <c r="A17" s="1" t="s">
        <v>415</v>
      </c>
      <c r="G17" s="1" t="s">
        <v>416</v>
      </c>
      <c r="M17" s="1" t="s">
        <v>417</v>
      </c>
      <c r="AB17" s="1" t="s">
        <v>418</v>
      </c>
      <c r="BB17" s="1"/>
    </row>
    <row r="18" spans="1:55" x14ac:dyDescent="0.3">
      <c r="A18" s="1" t="s">
        <v>419</v>
      </c>
      <c r="G18" s="22" t="s">
        <v>420</v>
      </c>
      <c r="T18" s="1" t="s">
        <v>421</v>
      </c>
      <c r="AB18" s="1" t="s">
        <v>422</v>
      </c>
      <c r="BB18" t="s">
        <v>423</v>
      </c>
      <c r="BC18" t="s">
        <v>424</v>
      </c>
    </row>
    <row r="19" spans="1:55" x14ac:dyDescent="0.3">
      <c r="A19" s="1"/>
      <c r="G19" s="22" t="s">
        <v>425</v>
      </c>
      <c r="M19" s="22" t="s">
        <v>426</v>
      </c>
      <c r="T19" t="s">
        <v>427</v>
      </c>
      <c r="X19" s="1" t="s">
        <v>428</v>
      </c>
      <c r="Y19" s="1"/>
      <c r="Z19" s="1"/>
      <c r="AB19" s="1"/>
    </row>
    <row r="20" spans="1:55" x14ac:dyDescent="0.3">
      <c r="A20" s="1"/>
      <c r="G20" s="22" t="s">
        <v>429</v>
      </c>
      <c r="M20" s="22" t="s">
        <v>430</v>
      </c>
      <c r="T20" s="1" t="s">
        <v>431</v>
      </c>
      <c r="X20" t="s">
        <v>432</v>
      </c>
      <c r="AB20" s="1"/>
      <c r="BB20" t="s">
        <v>346</v>
      </c>
      <c r="BC20" t="s">
        <v>433</v>
      </c>
    </row>
    <row r="21" spans="1:55" x14ac:dyDescent="0.3">
      <c r="A21" s="1" t="s">
        <v>434</v>
      </c>
      <c r="B21" s="1" t="s">
        <v>435</v>
      </c>
      <c r="T21" s="1" t="s">
        <v>436</v>
      </c>
      <c r="AB21" s="1" t="s">
        <v>437</v>
      </c>
      <c r="AC21" t="s">
        <v>438</v>
      </c>
      <c r="AJ21" s="1" t="s">
        <v>439</v>
      </c>
      <c r="AR21" s="1" t="s">
        <v>440</v>
      </c>
    </row>
    <row r="22" spans="1:55" x14ac:dyDescent="0.3">
      <c r="A22" s="1" t="s">
        <v>441</v>
      </c>
      <c r="B22" s="1" t="s">
        <v>435</v>
      </c>
      <c r="X22" s="1" t="s">
        <v>442</v>
      </c>
      <c r="Y22" s="1"/>
      <c r="Z22" s="1"/>
      <c r="AC22" t="s">
        <v>443</v>
      </c>
      <c r="AJ22" s="1" t="s">
        <v>444</v>
      </c>
      <c r="BB22" s="1" t="s">
        <v>345</v>
      </c>
      <c r="BC22" s="1" t="s">
        <v>445</v>
      </c>
    </row>
    <row r="23" spans="1:55" x14ac:dyDescent="0.3">
      <c r="A23" s="1" t="s">
        <v>446</v>
      </c>
      <c r="B23" s="1" t="s">
        <v>447</v>
      </c>
      <c r="X23" s="1" t="s">
        <v>448</v>
      </c>
      <c r="Y23" s="1"/>
      <c r="Z23" s="1"/>
      <c r="AB23" s="1" t="s">
        <v>434</v>
      </c>
      <c r="AC23" t="s">
        <v>449</v>
      </c>
    </row>
    <row r="24" spans="1:55" x14ac:dyDescent="0.3">
      <c r="AC24" t="s">
        <v>450</v>
      </c>
    </row>
    <row r="25" spans="1:55" x14ac:dyDescent="0.3">
      <c r="A25" s="1" t="s">
        <v>451</v>
      </c>
      <c r="AB25" s="1" t="s">
        <v>452</v>
      </c>
      <c r="AC25" t="s">
        <v>453</v>
      </c>
    </row>
    <row r="26" spans="1:55" x14ac:dyDescent="0.3">
      <c r="AC26" t="s">
        <v>454</v>
      </c>
    </row>
    <row r="27" spans="1:55" x14ac:dyDescent="0.3">
      <c r="AB27" s="1" t="s">
        <v>455</v>
      </c>
      <c r="AC27" s="5" t="s">
        <v>456</v>
      </c>
      <c r="AD27" s="1"/>
    </row>
    <row r="33" spans="8:36" x14ac:dyDescent="0.3">
      <c r="AJ33" s="1" t="s">
        <v>457</v>
      </c>
    </row>
    <row r="34" spans="8:36" x14ac:dyDescent="0.3">
      <c r="H34" s="1" t="s">
        <v>458</v>
      </c>
    </row>
    <row r="35" spans="8:36" x14ac:dyDescent="0.3">
      <c r="L35" s="1" t="s">
        <v>459</v>
      </c>
    </row>
    <row r="36" spans="8:36" x14ac:dyDescent="0.3">
      <c r="L36" s="1" t="s">
        <v>460</v>
      </c>
    </row>
    <row r="37" spans="8:36" x14ac:dyDescent="0.3">
      <c r="L37" s="1" t="s">
        <v>461</v>
      </c>
    </row>
    <row r="46" spans="8:36" x14ac:dyDescent="0.3">
      <c r="AJ46" s="60" t="s">
        <v>462</v>
      </c>
    </row>
    <row r="49" spans="1:54" s="59" customFormat="1" x14ac:dyDescent="0.3">
      <c r="A49" s="58" t="s">
        <v>11</v>
      </c>
      <c r="AA49" s="55"/>
      <c r="AB49" s="58" t="s">
        <v>11</v>
      </c>
      <c r="BA49" s="55"/>
      <c r="BB49" s="58" t="s">
        <v>11</v>
      </c>
    </row>
    <row r="50" spans="1:54" x14ac:dyDescent="0.3">
      <c r="A50" s="1" t="s">
        <v>463</v>
      </c>
      <c r="K50" s="1"/>
      <c r="AB50" s="1" t="s">
        <v>464</v>
      </c>
      <c r="AJ50" s="1" t="s">
        <v>465</v>
      </c>
    </row>
    <row r="51" spans="1:54" x14ac:dyDescent="0.3">
      <c r="A51" s="1" t="s">
        <v>466</v>
      </c>
      <c r="AB51" s="1" t="s">
        <v>467</v>
      </c>
      <c r="AJ51" s="61" t="s">
        <v>468</v>
      </c>
    </row>
    <row r="52" spans="1:54" x14ac:dyDescent="0.3">
      <c r="AB52" s="1" t="s">
        <v>469</v>
      </c>
    </row>
    <row r="54" spans="1:54" s="59" customFormat="1" x14ac:dyDescent="0.3">
      <c r="A54" s="58" t="s">
        <v>12</v>
      </c>
      <c r="AA54" s="55"/>
      <c r="AB54" s="58" t="s">
        <v>12</v>
      </c>
      <c r="BA54" s="55"/>
      <c r="BB54" s="58" t="s">
        <v>12</v>
      </c>
    </row>
    <row r="55" spans="1:54" x14ac:dyDescent="0.3">
      <c r="BB55" s="1" t="s">
        <v>470</v>
      </c>
    </row>
    <row r="56" spans="1:54" x14ac:dyDescent="0.3">
      <c r="A56" t="s">
        <v>471</v>
      </c>
      <c r="B56" s="14">
        <v>-0.5</v>
      </c>
      <c r="AB56" s="13">
        <v>-0.5</v>
      </c>
      <c r="AJ56" s="61" t="s">
        <v>472</v>
      </c>
    </row>
    <row r="57" spans="1:54" x14ac:dyDescent="0.3">
      <c r="A57" t="s">
        <v>473</v>
      </c>
      <c r="B57" t="s">
        <v>474</v>
      </c>
      <c r="K57" s="13"/>
    </row>
    <row r="59" spans="1:54" ht="17.25" thickBot="1" x14ac:dyDescent="0.35"/>
    <row r="60" spans="1:54" x14ac:dyDescent="0.3">
      <c r="A60" s="1"/>
      <c r="B60" s="62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4"/>
    </row>
    <row r="61" spans="1:54" ht="20.25" customHeight="1" x14ac:dyDescent="0.3">
      <c r="A61" s="1"/>
      <c r="B61" s="65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7"/>
    </row>
    <row r="62" spans="1:54" x14ac:dyDescent="0.3">
      <c r="A62" s="1"/>
      <c r="B62" s="65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7"/>
      <c r="AB62" s="1"/>
    </row>
    <row r="63" spans="1:54" x14ac:dyDescent="0.3">
      <c r="A63" s="1"/>
      <c r="B63" s="65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7"/>
    </row>
    <row r="64" spans="1:54" x14ac:dyDescent="0.3">
      <c r="B64" s="65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7"/>
      <c r="AB64" s="1"/>
    </row>
    <row r="65" spans="1:28" x14ac:dyDescent="0.3">
      <c r="A65" s="1"/>
      <c r="B65" s="65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7"/>
      <c r="AB65" s="1"/>
    </row>
    <row r="66" spans="1:28" x14ac:dyDescent="0.3">
      <c r="B66" s="65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7"/>
    </row>
    <row r="67" spans="1:28" x14ac:dyDescent="0.3">
      <c r="A67" s="1"/>
      <c r="B67" s="65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7"/>
      <c r="AB67" s="1"/>
    </row>
    <row r="68" spans="1:28" x14ac:dyDescent="0.3">
      <c r="B68" s="65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7"/>
    </row>
    <row r="69" spans="1:28" x14ac:dyDescent="0.3">
      <c r="B69" s="65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7"/>
    </row>
    <row r="70" spans="1:28" x14ac:dyDescent="0.3">
      <c r="B70" s="65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7"/>
    </row>
    <row r="71" spans="1:28" x14ac:dyDescent="0.3">
      <c r="B71" s="65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7"/>
      <c r="AB71" s="1"/>
    </row>
    <row r="72" spans="1:28" x14ac:dyDescent="0.3">
      <c r="B72" s="65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7"/>
    </row>
    <row r="73" spans="1:28" x14ac:dyDescent="0.3">
      <c r="B73" s="65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8" t="s">
        <v>475</v>
      </c>
      <c r="R73" s="69"/>
      <c r="S73" s="69"/>
      <c r="T73" s="69"/>
      <c r="U73" s="70"/>
    </row>
    <row r="74" spans="1:28" x14ac:dyDescent="0.3">
      <c r="B74" s="65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71"/>
      <c r="R74" s="66"/>
      <c r="S74" s="66"/>
      <c r="T74" s="66"/>
      <c r="U74" s="67"/>
    </row>
    <row r="75" spans="1:28" x14ac:dyDescent="0.3">
      <c r="B75" s="65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72" t="s">
        <v>476</v>
      </c>
      <c r="R75" s="66"/>
      <c r="S75" s="66"/>
      <c r="T75" s="66"/>
      <c r="U75" s="67"/>
      <c r="AB75" s="1"/>
    </row>
    <row r="76" spans="1:28" x14ac:dyDescent="0.3">
      <c r="B76" s="65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72" t="s">
        <v>437</v>
      </c>
      <c r="R76" s="73" t="s">
        <v>477</v>
      </c>
      <c r="S76" s="66"/>
      <c r="T76" s="66"/>
      <c r="U76" s="67"/>
    </row>
    <row r="77" spans="1:28" x14ac:dyDescent="0.3">
      <c r="B77" s="65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71"/>
      <c r="R77" s="66" t="s">
        <v>443</v>
      </c>
      <c r="S77" s="66"/>
      <c r="T77" s="66"/>
      <c r="U77" s="67"/>
    </row>
    <row r="78" spans="1:28" x14ac:dyDescent="0.3">
      <c r="B78" s="65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72" t="s">
        <v>434</v>
      </c>
      <c r="R78" s="73" t="s">
        <v>449</v>
      </c>
      <c r="S78" s="66"/>
      <c r="T78" s="66"/>
      <c r="U78" s="67"/>
    </row>
    <row r="79" spans="1:28" x14ac:dyDescent="0.3">
      <c r="B79" s="65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71"/>
      <c r="R79" s="66" t="s">
        <v>450</v>
      </c>
      <c r="S79" s="66"/>
      <c r="T79" s="66"/>
      <c r="U79" s="67"/>
    </row>
    <row r="80" spans="1:28" x14ac:dyDescent="0.3">
      <c r="B80" s="65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72" t="s">
        <v>452</v>
      </c>
      <c r="R80" s="73" t="s">
        <v>478</v>
      </c>
      <c r="S80" s="66"/>
      <c r="T80" s="66"/>
      <c r="U80" s="67"/>
    </row>
    <row r="81" spans="2:21" x14ac:dyDescent="0.3">
      <c r="B81" s="65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71"/>
      <c r="R81" s="66" t="s">
        <v>454</v>
      </c>
      <c r="S81" s="66"/>
      <c r="T81" s="66"/>
      <c r="U81" s="67"/>
    </row>
    <row r="82" spans="2:21" x14ac:dyDescent="0.3">
      <c r="B82" s="65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71"/>
      <c r="R82" s="73" t="s">
        <v>479</v>
      </c>
      <c r="S82" s="66"/>
      <c r="T82" s="66"/>
      <c r="U82" s="67"/>
    </row>
    <row r="83" spans="2:21" x14ac:dyDescent="0.3">
      <c r="B83" s="65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74"/>
      <c r="Q83" s="68" t="s">
        <v>480</v>
      </c>
      <c r="R83" s="69"/>
      <c r="S83" s="69"/>
      <c r="T83" s="69"/>
      <c r="U83" s="70"/>
    </row>
    <row r="84" spans="2:21" x14ac:dyDescent="0.3">
      <c r="B84" s="65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74"/>
      <c r="Q84" s="72" t="s">
        <v>455</v>
      </c>
      <c r="R84" s="66" t="s">
        <v>456</v>
      </c>
      <c r="S84" s="66"/>
      <c r="T84" s="66"/>
      <c r="U84" s="67"/>
    </row>
    <row r="85" spans="2:21" x14ac:dyDescent="0.3">
      <c r="B85" s="65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74"/>
      <c r="Q85" s="72"/>
      <c r="R85" s="66"/>
      <c r="S85" s="66"/>
      <c r="T85" s="66"/>
      <c r="U85" s="67"/>
    </row>
    <row r="86" spans="2:21" x14ac:dyDescent="0.3">
      <c r="B86" s="65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74"/>
      <c r="Q86" s="72" t="s">
        <v>481</v>
      </c>
      <c r="R86" s="66" t="s">
        <v>482</v>
      </c>
      <c r="S86" s="66"/>
      <c r="T86" s="66"/>
      <c r="U86" s="67"/>
    </row>
    <row r="87" spans="2:21" x14ac:dyDescent="0.3">
      <c r="B87" s="65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75"/>
      <c r="R87" s="76" t="s">
        <v>483</v>
      </c>
      <c r="S87" s="76"/>
      <c r="T87" s="76"/>
      <c r="U87" s="77"/>
    </row>
    <row r="88" spans="2:21" x14ac:dyDescent="0.3">
      <c r="B88" s="65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7"/>
    </row>
    <row r="89" spans="2:21" x14ac:dyDescent="0.3">
      <c r="B89" s="65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7"/>
    </row>
    <row r="90" spans="2:21" x14ac:dyDescent="0.3">
      <c r="B90" s="65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7"/>
    </row>
    <row r="91" spans="2:21" x14ac:dyDescent="0.3">
      <c r="B91" s="65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7"/>
    </row>
    <row r="92" spans="2:21" x14ac:dyDescent="0.3">
      <c r="B92" s="65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7"/>
    </row>
    <row r="93" spans="2:21" x14ac:dyDescent="0.3">
      <c r="B93" s="65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7"/>
    </row>
    <row r="94" spans="2:21" x14ac:dyDescent="0.3">
      <c r="B94" s="65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7"/>
    </row>
    <row r="95" spans="2:21" x14ac:dyDescent="0.3">
      <c r="B95" s="65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7"/>
    </row>
    <row r="96" spans="2:21" x14ac:dyDescent="0.3">
      <c r="B96" s="65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7"/>
    </row>
    <row r="97" spans="2:50" x14ac:dyDescent="0.3">
      <c r="B97" s="65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7"/>
      <c r="AB97" s="1"/>
      <c r="AF97" s="1"/>
      <c r="AK97" s="1"/>
      <c r="AN97" s="22"/>
      <c r="AQ97" s="1"/>
      <c r="AT97" s="1"/>
      <c r="AX97" s="1"/>
    </row>
    <row r="98" spans="2:50" x14ac:dyDescent="0.3">
      <c r="B98" s="65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7"/>
    </row>
    <row r="99" spans="2:50" x14ac:dyDescent="0.3">
      <c r="B99" s="65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7"/>
      <c r="AN99" s="22"/>
    </row>
    <row r="100" spans="2:50" x14ac:dyDescent="0.3">
      <c r="B100" s="65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7"/>
    </row>
    <row r="101" spans="2:50" x14ac:dyDescent="0.3">
      <c r="B101" s="65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7"/>
      <c r="AV101" s="1"/>
    </row>
    <row r="102" spans="2:50" x14ac:dyDescent="0.3">
      <c r="B102" s="65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7"/>
    </row>
    <row r="103" spans="2:50" x14ac:dyDescent="0.3">
      <c r="B103" s="65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7"/>
    </row>
    <row r="104" spans="2:50" x14ac:dyDescent="0.3">
      <c r="B104" s="65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7"/>
    </row>
    <row r="105" spans="2:50" x14ac:dyDescent="0.3">
      <c r="B105" s="65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7"/>
    </row>
    <row r="106" spans="2:50" x14ac:dyDescent="0.3">
      <c r="B106" s="65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7"/>
    </row>
    <row r="107" spans="2:50" x14ac:dyDescent="0.3">
      <c r="B107" s="65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7"/>
    </row>
    <row r="108" spans="2:50" x14ac:dyDescent="0.3">
      <c r="B108" s="65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7"/>
    </row>
    <row r="109" spans="2:50" x14ac:dyDescent="0.3">
      <c r="B109" s="65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7"/>
    </row>
    <row r="110" spans="2:50" x14ac:dyDescent="0.3">
      <c r="B110" s="65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7"/>
    </row>
    <row r="111" spans="2:50" x14ac:dyDescent="0.3">
      <c r="B111" s="65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7"/>
    </row>
    <row r="112" spans="2:50" x14ac:dyDescent="0.3">
      <c r="B112" s="65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7"/>
    </row>
    <row r="113" spans="2:24" x14ac:dyDescent="0.3">
      <c r="B113" s="65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7"/>
    </row>
    <row r="114" spans="2:24" x14ac:dyDescent="0.3">
      <c r="B114" s="65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7"/>
    </row>
    <row r="115" spans="2:24" x14ac:dyDescent="0.3">
      <c r="B115" s="65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7"/>
    </row>
    <row r="116" spans="2:24" x14ac:dyDescent="0.3">
      <c r="B116" s="65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7"/>
    </row>
    <row r="117" spans="2:24" x14ac:dyDescent="0.3">
      <c r="B117" s="65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7"/>
    </row>
    <row r="118" spans="2:24" ht="17.25" thickBot="1" x14ac:dyDescent="0.35">
      <c r="B118" s="78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80"/>
      <c r="V118" s="1"/>
      <c r="W118" s="1"/>
      <c r="X118" s="1"/>
    </row>
    <row r="119" spans="2:24" x14ac:dyDescent="0.3"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74" t="s">
        <v>484</v>
      </c>
      <c r="P119" s="66"/>
      <c r="Q119" s="66"/>
      <c r="R119" s="66"/>
      <c r="S119" s="66"/>
      <c r="T119" s="66"/>
      <c r="U119" s="66"/>
      <c r="V119" s="1"/>
      <c r="W119" s="1"/>
      <c r="X119" s="1"/>
    </row>
    <row r="120" spans="2:24" x14ac:dyDescent="0.3"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1" t="s">
        <v>485</v>
      </c>
      <c r="P120" s="66"/>
      <c r="Q120" s="66"/>
      <c r="R120" s="66"/>
      <c r="S120" s="66"/>
      <c r="T120" s="66"/>
      <c r="U120" s="66"/>
      <c r="V120" s="1"/>
      <c r="W120" s="1"/>
      <c r="X120" s="1"/>
    </row>
    <row r="121" spans="2:24" x14ac:dyDescent="0.3"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1"/>
      <c r="W121" s="1"/>
      <c r="X121" s="1"/>
    </row>
    <row r="122" spans="2:24" x14ac:dyDescent="0.3"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1"/>
      <c r="W122" s="1"/>
      <c r="X122" s="1"/>
    </row>
    <row r="123" spans="2:24" x14ac:dyDescent="0.3"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1"/>
      <c r="W123" s="1"/>
      <c r="X123" s="1"/>
    </row>
    <row r="124" spans="2:24" x14ac:dyDescent="0.3"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1"/>
      <c r="W124" s="1"/>
      <c r="X124" s="1"/>
    </row>
    <row r="125" spans="2:24" x14ac:dyDescent="0.3"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1"/>
      <c r="W125" s="1"/>
      <c r="X125" s="1"/>
    </row>
    <row r="126" spans="2:24" x14ac:dyDescent="0.3"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1"/>
      <c r="W126" s="1"/>
      <c r="X126" s="1"/>
    </row>
    <row r="127" spans="2:24" x14ac:dyDescent="0.3"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1"/>
      <c r="W127" s="1"/>
      <c r="X127" s="1"/>
    </row>
    <row r="128" spans="2:24" x14ac:dyDescent="0.3"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1"/>
      <c r="W128" s="1"/>
      <c r="X128" s="1"/>
    </row>
    <row r="129" spans="2:24" x14ac:dyDescent="0.3"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1"/>
      <c r="W129" s="1"/>
      <c r="X129" s="1"/>
    </row>
    <row r="130" spans="2:24" x14ac:dyDescent="0.3"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1"/>
      <c r="W130" s="1"/>
      <c r="X130" s="1"/>
    </row>
    <row r="131" spans="2:24" x14ac:dyDescent="0.3">
      <c r="O131" s="1"/>
      <c r="W131" s="1"/>
    </row>
    <row r="132" spans="2:24" x14ac:dyDescent="0.3">
      <c r="B132" s="1" t="s">
        <v>486</v>
      </c>
      <c r="O132" s="1"/>
      <c r="W132" s="61"/>
    </row>
    <row r="133" spans="2:24" x14ac:dyDescent="0.3">
      <c r="O133" s="1"/>
    </row>
    <row r="134" spans="2:24" x14ac:dyDescent="0.3">
      <c r="B134" t="s">
        <v>487</v>
      </c>
      <c r="E134" t="s">
        <v>488</v>
      </c>
    </row>
    <row r="135" spans="2:24" x14ac:dyDescent="0.3">
      <c r="H135" t="s">
        <v>397</v>
      </c>
      <c r="N135" t="s">
        <v>398</v>
      </c>
    </row>
    <row r="136" spans="2:24" x14ac:dyDescent="0.3">
      <c r="B136" t="s">
        <v>489</v>
      </c>
      <c r="E136" t="s">
        <v>336</v>
      </c>
      <c r="H136" t="s">
        <v>400</v>
      </c>
    </row>
    <row r="137" spans="2:24" x14ac:dyDescent="0.3">
      <c r="H137" t="s">
        <v>401</v>
      </c>
      <c r="N137" s="20" t="s">
        <v>402</v>
      </c>
    </row>
    <row r="138" spans="2:24" x14ac:dyDescent="0.3">
      <c r="B138" t="s">
        <v>490</v>
      </c>
      <c r="E138" t="s">
        <v>491</v>
      </c>
      <c r="H138" t="s">
        <v>404</v>
      </c>
      <c r="N138" s="21" t="s">
        <v>405</v>
      </c>
      <c r="W138" t="s">
        <v>406</v>
      </c>
    </row>
    <row r="139" spans="2:24" x14ac:dyDescent="0.3">
      <c r="H139" t="s">
        <v>407</v>
      </c>
      <c r="N139" s="21" t="s">
        <v>408</v>
      </c>
      <c r="W139" t="s">
        <v>409</v>
      </c>
    </row>
    <row r="148" spans="2:2" x14ac:dyDescent="0.3">
      <c r="B148" s="1" t="s">
        <v>492</v>
      </c>
    </row>
    <row r="161" spans="20:21" x14ac:dyDescent="0.3">
      <c r="T161" s="1"/>
      <c r="U161" s="1"/>
    </row>
    <row r="164" spans="20:21" x14ac:dyDescent="0.3">
      <c r="T164" s="1"/>
      <c r="U164" s="1"/>
    </row>
    <row r="165" spans="20:21" x14ac:dyDescent="0.3">
      <c r="T165" s="1"/>
      <c r="U165" s="1"/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6446D-D8FC-4975-8C82-1BD6A80A2C98}">
  <sheetPr>
    <tabColor rgb="FF7030A0"/>
  </sheetPr>
  <dimension ref="H7:H14"/>
  <sheetViews>
    <sheetView workbookViewId="0">
      <selection activeCell="K26" sqref="K26"/>
    </sheetView>
  </sheetViews>
  <sheetFormatPr defaultRowHeight="16.5" x14ac:dyDescent="0.3"/>
  <sheetData>
    <row r="7" spans="8:8" x14ac:dyDescent="0.3">
      <c r="H7" t="s">
        <v>1016</v>
      </c>
    </row>
    <row r="9" spans="8:8" x14ac:dyDescent="0.3">
      <c r="H9" s="1" t="s">
        <v>1017</v>
      </c>
    </row>
    <row r="10" spans="8:8" x14ac:dyDescent="0.3">
      <c r="H10" s="1" t="s">
        <v>1018</v>
      </c>
    </row>
    <row r="11" spans="8:8" x14ac:dyDescent="0.3">
      <c r="H11" t="s">
        <v>1020</v>
      </c>
    </row>
    <row r="12" spans="8:8" x14ac:dyDescent="0.3">
      <c r="H12" t="s">
        <v>1021</v>
      </c>
    </row>
    <row r="14" spans="8:8" x14ac:dyDescent="0.3">
      <c r="H14" s="1" t="s">
        <v>1019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048CD-D2D7-4D26-9068-497498B18984}">
  <sheetPr codeName="Sheet9">
    <tabColor rgb="FF7030A0"/>
  </sheetPr>
  <dimension ref="I1:I45"/>
  <sheetViews>
    <sheetView workbookViewId="0">
      <selection activeCell="K17" sqref="K17"/>
    </sheetView>
  </sheetViews>
  <sheetFormatPr defaultRowHeight="16.5" x14ac:dyDescent="0.3"/>
  <sheetData>
    <row r="1" spans="9:9" x14ac:dyDescent="0.3">
      <c r="I1" t="s">
        <v>191</v>
      </c>
    </row>
    <row r="3" spans="9:9" x14ac:dyDescent="0.3">
      <c r="I3" t="s">
        <v>192</v>
      </c>
    </row>
    <row r="4" spans="9:9" x14ac:dyDescent="0.3">
      <c r="I4" t="s">
        <v>193</v>
      </c>
    </row>
    <row r="5" spans="9:9" x14ac:dyDescent="0.3">
      <c r="I5" t="s">
        <v>194</v>
      </c>
    </row>
    <row r="7" spans="9:9" x14ac:dyDescent="0.3">
      <c r="I7" t="s">
        <v>195</v>
      </c>
    </row>
    <row r="9" spans="9:9" x14ac:dyDescent="0.3">
      <c r="I9" t="s">
        <v>196</v>
      </c>
    </row>
    <row r="10" spans="9:9" x14ac:dyDescent="0.3">
      <c r="I10" t="s">
        <v>197</v>
      </c>
    </row>
    <row r="11" spans="9:9" x14ac:dyDescent="0.3">
      <c r="I11" t="s">
        <v>198</v>
      </c>
    </row>
    <row r="13" spans="9:9" x14ac:dyDescent="0.3">
      <c r="I13" t="s">
        <v>199</v>
      </c>
    </row>
    <row r="14" spans="9:9" x14ac:dyDescent="0.3">
      <c r="I14" t="s">
        <v>200</v>
      </c>
    </row>
    <row r="15" spans="9:9" x14ac:dyDescent="0.3">
      <c r="I15" t="s">
        <v>201</v>
      </c>
    </row>
    <row r="16" spans="9:9" x14ac:dyDescent="0.3">
      <c r="I16" t="s">
        <v>202</v>
      </c>
    </row>
    <row r="18" spans="9:9" x14ac:dyDescent="0.3">
      <c r="I18" t="s">
        <v>203</v>
      </c>
    </row>
    <row r="19" spans="9:9" x14ac:dyDescent="0.3">
      <c r="I19" t="s">
        <v>204</v>
      </c>
    </row>
    <row r="20" spans="9:9" x14ac:dyDescent="0.3">
      <c r="I20" t="s">
        <v>205</v>
      </c>
    </row>
    <row r="21" spans="9:9" x14ac:dyDescent="0.3">
      <c r="I21" t="s">
        <v>206</v>
      </c>
    </row>
    <row r="22" spans="9:9" x14ac:dyDescent="0.3">
      <c r="I22" t="s">
        <v>205</v>
      </c>
    </row>
    <row r="24" spans="9:9" x14ac:dyDescent="0.3">
      <c r="I24" t="s">
        <v>207</v>
      </c>
    </row>
    <row r="25" spans="9:9" x14ac:dyDescent="0.3">
      <c r="I25" t="s">
        <v>208</v>
      </c>
    </row>
    <row r="27" spans="9:9" x14ac:dyDescent="0.3">
      <c r="I27" t="s">
        <v>209</v>
      </c>
    </row>
    <row r="28" spans="9:9" x14ac:dyDescent="0.3">
      <c r="I28" t="e" cm="1">
        <f t="array" ref="I28">- 좁아들면 방향성으로 벌어지고 &gt; 매수</f>
        <v>#NAME?</v>
      </c>
    </row>
    <row r="29" spans="9:9" x14ac:dyDescent="0.3">
      <c r="I29" t="e" cm="1">
        <f t="array" ref="I29">- 양방향으로 급히 벌어지면 방향성 저하  (반대방향은 예단하기 힘듬) &gt; 매도</f>
        <v>#NAME?</v>
      </c>
    </row>
    <row r="30" spans="9:9" x14ac:dyDescent="0.3">
      <c r="I30" t="e" cm="1">
        <f t="array" ref="I30">- 안벌어지고 따라가는경우는 추세지속 &gt; 당일은 관망 or 장기추세매매 차원에서 고려</f>
        <v>#NAME?</v>
      </c>
    </row>
    <row r="32" spans="9:9" x14ac:dyDescent="0.3">
      <c r="I32" t="s">
        <v>210</v>
      </c>
    </row>
    <row r="33" spans="9:9" x14ac:dyDescent="0.3">
      <c r="I33" t="s">
        <v>211</v>
      </c>
    </row>
    <row r="34" spans="9:9" x14ac:dyDescent="0.3">
      <c r="I34" t="s">
        <v>212</v>
      </c>
    </row>
    <row r="36" spans="9:9" x14ac:dyDescent="0.3">
      <c r="I36" t="s">
        <v>213</v>
      </c>
    </row>
    <row r="37" spans="9:9" x14ac:dyDescent="0.3">
      <c r="I37" t="e" cm="1">
        <f t="array" ref="I37">- 시초가에</f>
        <v>#NAME?</v>
      </c>
    </row>
    <row r="39" spans="9:9" x14ac:dyDescent="0.3">
      <c r="I39" t="s">
        <v>214</v>
      </c>
    </row>
    <row r="41" spans="9:9" x14ac:dyDescent="0.3">
      <c r="I41" t="s">
        <v>215</v>
      </c>
    </row>
    <row r="42" spans="9:9" x14ac:dyDescent="0.3">
      <c r="I42" t="s">
        <v>216</v>
      </c>
    </row>
    <row r="43" spans="9:9" x14ac:dyDescent="0.3">
      <c r="I43" t="s">
        <v>217</v>
      </c>
    </row>
    <row r="44" spans="9:9" x14ac:dyDescent="0.3">
      <c r="I44" t="s">
        <v>218</v>
      </c>
    </row>
    <row r="45" spans="9:9" x14ac:dyDescent="0.3">
      <c r="I45" t="s">
        <v>219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main</vt:lpstr>
      <vt:lpstr>전략한눈에</vt:lpstr>
      <vt:lpstr>BWB구조</vt:lpstr>
      <vt:lpstr>방향성</vt:lpstr>
      <vt:lpstr>Cycle</vt:lpstr>
      <vt:lpstr>전략 외 아이디어 및 분석</vt:lpstr>
      <vt:lpstr>전략아이디어</vt:lpstr>
      <vt:lpstr>30DTE_ATM_Iron Butterfly</vt:lpstr>
      <vt:lpstr>끄적끄적단상</vt:lpstr>
      <vt:lpstr>7DTE_IC</vt:lpstr>
      <vt:lpstr>70DTE~BWB</vt:lpstr>
      <vt:lpstr>0DTE_IC</vt:lpstr>
      <vt:lpstr>Calendar</vt:lpstr>
      <vt:lpstr>42DTE_BWB</vt:lpstr>
      <vt:lpstr>Ratio_normal</vt:lpstr>
      <vt:lpstr>방향성_추세매매</vt:lpstr>
      <vt:lpstr>Sheet1</vt:lpstr>
      <vt:lpstr>방향성_0DTE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문희관</dc:creator>
  <cp:lastModifiedBy>문 희관</cp:lastModifiedBy>
  <dcterms:created xsi:type="dcterms:W3CDTF">2023-02-09T12:35:03Z</dcterms:created>
  <dcterms:modified xsi:type="dcterms:W3CDTF">2023-10-06T01:34:38Z</dcterms:modified>
</cp:coreProperties>
</file>