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nur\Git\aoaestimate\monte_data_new\rotation-NLOS-DFT-short-CSI-RS-11-23\"/>
    </mc:Choice>
  </mc:AlternateContent>
  <xr:revisionPtr revIDLastSave="0" documentId="8_{D8B4A3C2-BE7D-403F-B8AC-36E0BC1EFAA4}" xr6:coauthVersionLast="47" xr6:coauthVersionMax="47" xr10:uidLastSave="{00000000-0000-0000-0000-000000000000}"/>
  <bookViews>
    <workbookView xWindow="1170" yWindow="1170" windowWidth="21600" windowHeight="11385" activeTab="1" xr2:uid="{00000000-000D-0000-FFFF-FFFF00000000}"/>
  </bookViews>
  <sheets>
    <sheet name="Sheet1" sheetId="1" r:id="rId1"/>
    <sheet name="Res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H5" i="2"/>
  <c r="F5" i="2"/>
  <c r="C5" i="2"/>
  <c r="J4" i="2"/>
  <c r="H4" i="2"/>
  <c r="F4" i="2"/>
  <c r="C4" i="2"/>
  <c r="J3" i="2"/>
  <c r="H3" i="2"/>
  <c r="F3" i="2"/>
  <c r="C3" i="2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C8" i="1"/>
  <c r="D8" i="1"/>
  <c r="E8" i="1"/>
  <c r="F8" i="1"/>
  <c r="G8" i="1"/>
  <c r="H8" i="1"/>
  <c r="I8" i="1"/>
  <c r="J8" i="1"/>
  <c r="K8" i="1"/>
  <c r="L8" i="1"/>
  <c r="B8" i="1"/>
</calcChain>
</file>

<file path=xl/sharedStrings.xml><?xml version="1.0" encoding="utf-8"?>
<sst xmlns="http://schemas.openxmlformats.org/spreadsheetml/2006/main" count="31" uniqueCount="27">
  <si>
    <t>Row</t>
  </si>
  <si>
    <t>baseline</t>
  </si>
  <si>
    <t>hSearch</t>
  </si>
  <si>
    <t>hSearchMMSE2</t>
  </si>
  <si>
    <t>AuxBeam</t>
  </si>
  <si>
    <t>compressive</t>
  </si>
  <si>
    <t>STD</t>
  </si>
  <si>
    <t>STD with mask 12.6</t>
  </si>
  <si>
    <t>STD with mask 25.2</t>
  </si>
  <si>
    <t>STD with mask 38.8</t>
  </si>
  <si>
    <t>Probability 12.6</t>
  </si>
  <si>
    <t>Probability 25.2</t>
  </si>
  <si>
    <t>Probability 38.8</t>
  </si>
  <si>
    <t>Level 0.9</t>
  </si>
  <si>
    <t>Level 0.8</t>
  </si>
  <si>
    <t>Level 0.5</t>
  </si>
  <si>
    <t>Level 0.1</t>
  </si>
  <si>
    <t>Algorithm</t>
  </si>
  <si>
    <t>MSE [deg]</t>
  </si>
  <si>
    <t>Fail probability</t>
  </si>
  <si>
    <t>CDF = 0.9 [deg]</t>
  </si>
  <si>
    <t>CDF = 0.8 [deg]</t>
  </si>
  <si>
    <t>CDF = 0.5 [deg]</t>
  </si>
  <si>
    <t>Baseline (hSearch)</t>
  </si>
  <si>
    <t>base</t>
  </si>
  <si>
    <t>hSearchMMSE4</t>
  </si>
  <si>
    <t>Compressive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</si>
</sst>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name val="Calibri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rgb="FF00B05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sqref="A1:L6"/>
    </sheetView>
  </sheetViews>
  <sheetFormatPr defaultRowHeight="15" x14ac:dyDescent="0.25"/>
  <cols>
    <col min="1" max="1" width="14.5703125" customWidth="1"/>
    <col min="2" max="2" width="11.7109375" customWidth="1"/>
    <col min="3" max="5" width="17.85546875" customWidth="1"/>
    <col min="6" max="8" width="14.85546875" customWidth="1"/>
    <col min="9" max="10" width="11.7109375" customWidth="1"/>
    <col min="11" max="11" width="12.7109375" customWidth="1"/>
    <col min="12" max="12" width="13.7109375" customWidth="1"/>
  </cols>
  <sheetData>
    <row r="1" spans="1:12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 t="s">
        <v>1</v>
      </c>
      <c r="B2">
        <v>16.440136764718151</v>
      </c>
      <c r="C2">
        <v>2.9322301821220766</v>
      </c>
      <c r="D2">
        <v>3.8012694362216304</v>
      </c>
      <c r="E2">
        <v>3.9475706276866669</v>
      </c>
      <c r="F2">
        <v>7.46E-2</v>
      </c>
      <c r="G2">
        <v>3.7199999999999997E-2</v>
      </c>
      <c r="H2">
        <v>3.4799999999999998E-2</v>
      </c>
      <c r="I2">
        <v>10.937182726084359</v>
      </c>
      <c r="J2">
        <v>7.8917028760826602</v>
      </c>
      <c r="K2">
        <v>4.6478058683782715</v>
      </c>
      <c r="L2">
        <v>0.90380580589339865</v>
      </c>
    </row>
    <row r="3" spans="1:12" x14ac:dyDescent="0.25">
      <c r="A3" t="s">
        <v>2</v>
      </c>
      <c r="B3">
        <v>17.4736825933383</v>
      </c>
      <c r="C3">
        <v>1.6856288394210366</v>
      </c>
      <c r="D3">
        <v>1.9590428567106626</v>
      </c>
      <c r="E3">
        <v>1.9590428567106626</v>
      </c>
      <c r="F3">
        <v>3.9199999999999999E-2</v>
      </c>
      <c r="G3">
        <v>3.5000000000000003E-2</v>
      </c>
      <c r="H3">
        <v>3.5000000000000003E-2</v>
      </c>
      <c r="I3">
        <v>4.5552646225176545</v>
      </c>
      <c r="J3">
        <v>2.6855371405576562</v>
      </c>
      <c r="K3">
        <v>1.2511966437468232</v>
      </c>
      <c r="L3">
        <v>0.22024967685865701</v>
      </c>
    </row>
    <row r="4" spans="1:12" x14ac:dyDescent="0.25">
      <c r="A4" t="s">
        <v>3</v>
      </c>
      <c r="B4">
        <v>16.31472863898372</v>
      </c>
      <c r="C4">
        <v>1.1679949699676511</v>
      </c>
      <c r="D4">
        <v>1.5528709039842687</v>
      </c>
      <c r="E4">
        <v>1.5528709039842687</v>
      </c>
      <c r="F4">
        <v>3.7600000000000001E-2</v>
      </c>
      <c r="G4">
        <v>3.32E-2</v>
      </c>
      <c r="H4">
        <v>3.32E-2</v>
      </c>
      <c r="I4">
        <v>2.7927255789356877</v>
      </c>
      <c r="J4">
        <v>1.4927786581516784</v>
      </c>
      <c r="K4">
        <v>0.59622330204723539</v>
      </c>
      <c r="L4">
        <v>0.17383993614188853</v>
      </c>
    </row>
    <row r="5" spans="1:12" x14ac:dyDescent="0.25">
      <c r="A5" t="s">
        <v>4</v>
      </c>
      <c r="B5">
        <v>17.834034204524283</v>
      </c>
      <c r="C5">
        <v>1.2134363952121427</v>
      </c>
      <c r="D5">
        <v>1.6019133723125156</v>
      </c>
      <c r="E5">
        <v>1.6019133723125156</v>
      </c>
      <c r="F5">
        <v>3.9399999999999998E-2</v>
      </c>
      <c r="G5">
        <v>3.4799999999999998E-2</v>
      </c>
      <c r="H5">
        <v>3.4799999999999998E-2</v>
      </c>
      <c r="I5">
        <v>2.9110680824415454</v>
      </c>
      <c r="J5">
        <v>1.5106077182947502</v>
      </c>
      <c r="K5">
        <v>0.34318335079112217</v>
      </c>
      <c r="L5">
        <v>6.1261211367479973E-2</v>
      </c>
    </row>
    <row r="6" spans="1:12" x14ac:dyDescent="0.25">
      <c r="A6" t="s">
        <v>5</v>
      </c>
      <c r="B6">
        <v>25.021590659454997</v>
      </c>
      <c r="C6">
        <v>1.3243681075233209</v>
      </c>
      <c r="D6">
        <v>2.0228068441835063</v>
      </c>
      <c r="E6">
        <v>2.1966013349819282</v>
      </c>
      <c r="F6">
        <v>7.6399999999999996E-2</v>
      </c>
      <c r="G6">
        <v>6.7799999999999999E-2</v>
      </c>
      <c r="H6">
        <v>6.7199999999999996E-2</v>
      </c>
      <c r="I6">
        <v>4.6344644425151111</v>
      </c>
      <c r="J6">
        <v>1.8645384750254264</v>
      </c>
      <c r="K6">
        <v>0.61852206476186211</v>
      </c>
      <c r="L6">
        <v>0.10271808962747286</v>
      </c>
    </row>
    <row r="8" spans="1:12" x14ac:dyDescent="0.25">
      <c r="B8" s="1">
        <f>(B$3-B4)/B$3 * 100</f>
        <v>6.63256842490902</v>
      </c>
      <c r="C8" s="1">
        <f t="shared" ref="C8:L8" si="0">(C$3-C4)/C$3 * 100</f>
        <v>30.708650525413255</v>
      </c>
      <c r="D8" s="1">
        <f t="shared" si="0"/>
        <v>20.733183622556282</v>
      </c>
      <c r="E8" s="1">
        <f t="shared" si="0"/>
        <v>20.733183622556282</v>
      </c>
      <c r="F8" s="1">
        <f t="shared" si="0"/>
        <v>4.0816326530612184</v>
      </c>
      <c r="G8" s="1">
        <f t="shared" si="0"/>
        <v>5.1428571428571512</v>
      </c>
      <c r="H8" s="1">
        <f t="shared" si="0"/>
        <v>5.1428571428571512</v>
      </c>
      <c r="I8" s="1">
        <f t="shared" si="0"/>
        <v>38.692352467721776</v>
      </c>
      <c r="J8" s="1">
        <f t="shared" si="0"/>
        <v>44.414149571519218</v>
      </c>
      <c r="K8" s="1">
        <f t="shared" si="0"/>
        <v>52.347754045935581</v>
      </c>
      <c r="L8" s="1">
        <f t="shared" si="0"/>
        <v>21.071422840974911</v>
      </c>
    </row>
    <row r="9" spans="1:12" x14ac:dyDescent="0.25">
      <c r="B9" s="1">
        <f t="shared" ref="B9:L9" si="1">(B$3-B5)/B$3 * 100</f>
        <v>-2.0622533874076687</v>
      </c>
      <c r="C9" s="1">
        <f t="shared" si="1"/>
        <v>28.012836109939716</v>
      </c>
      <c r="D9" s="1">
        <f t="shared" si="1"/>
        <v>18.229794369980574</v>
      </c>
      <c r="E9" s="1">
        <f t="shared" si="1"/>
        <v>18.229794369980574</v>
      </c>
      <c r="F9" s="1">
        <f t="shared" si="1"/>
        <v>-0.51020408163264996</v>
      </c>
      <c r="G9" s="1">
        <f t="shared" si="1"/>
        <v>0.57142857142858772</v>
      </c>
      <c r="H9" s="1">
        <f t="shared" si="1"/>
        <v>0.57142857142858772</v>
      </c>
      <c r="I9" s="1">
        <f t="shared" si="1"/>
        <v>36.094424283245615</v>
      </c>
      <c r="J9" s="1">
        <f t="shared" si="1"/>
        <v>43.750257798293937</v>
      </c>
      <c r="K9" s="1">
        <f t="shared" si="1"/>
        <v>72.571589565375731</v>
      </c>
      <c r="L9" s="1">
        <f t="shared" si="1"/>
        <v>72.18556129515062</v>
      </c>
    </row>
    <row r="10" spans="1:12" x14ac:dyDescent="0.25">
      <c r="B10" s="1">
        <f t="shared" ref="B10:L10" si="2">(B$3-B6)/B$3 * 100</f>
        <v>-43.195863412296823</v>
      </c>
      <c r="C10" s="1">
        <f t="shared" si="2"/>
        <v>21.431807729499809</v>
      </c>
      <c r="D10" s="1">
        <f t="shared" si="2"/>
        <v>-3.2548541372855344</v>
      </c>
      <c r="E10" s="1">
        <f t="shared" si="2"/>
        <v>-12.126252238817225</v>
      </c>
      <c r="F10" s="1">
        <f t="shared" si="2"/>
        <v>-94.897959183673464</v>
      </c>
      <c r="G10" s="1">
        <f t="shared" si="2"/>
        <v>-93.714285714285694</v>
      </c>
      <c r="H10" s="1">
        <f t="shared" si="2"/>
        <v>-91.999999999999972</v>
      </c>
      <c r="I10" s="1">
        <f t="shared" si="2"/>
        <v>-1.7386436696993375</v>
      </c>
      <c r="J10" s="1">
        <f t="shared" si="2"/>
        <v>30.571115667450727</v>
      </c>
      <c r="K10" s="1">
        <f t="shared" si="2"/>
        <v>50.56555915066707</v>
      </c>
      <c r="L10" s="1">
        <f t="shared" si="2"/>
        <v>53.362887477291899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C569-3A48-4E4B-92C9-953A8EEFFB15}">
  <dimension ref="A1:J5"/>
  <sheetViews>
    <sheetView tabSelected="1" workbookViewId="0">
      <selection activeCell="F10" sqref="F10"/>
    </sheetView>
  </sheetViews>
  <sheetFormatPr defaultRowHeight="15" x14ac:dyDescent="0.25"/>
  <cols>
    <col min="1" max="1" width="17.28515625" bestFit="1" customWidth="1"/>
    <col min="4" max="4" width="18" bestFit="1" customWidth="1"/>
    <col min="9" max="9" width="9.5703125" bestFit="1" customWidth="1"/>
  </cols>
  <sheetData>
    <row r="1" spans="1:10" x14ac:dyDescent="0.25">
      <c r="A1" s="2" t="s">
        <v>17</v>
      </c>
      <c r="B1" s="3" t="s">
        <v>18</v>
      </c>
      <c r="C1" s="3"/>
      <c r="D1" s="4" t="s">
        <v>19</v>
      </c>
      <c r="E1" s="3" t="s">
        <v>20</v>
      </c>
      <c r="F1" s="3"/>
      <c r="G1" s="3" t="s">
        <v>21</v>
      </c>
      <c r="H1" s="3"/>
      <c r="I1" s="3" t="s">
        <v>22</v>
      </c>
      <c r="J1" s="3"/>
    </row>
    <row r="2" spans="1:10" x14ac:dyDescent="0.25">
      <c r="A2" s="5" t="s">
        <v>23</v>
      </c>
      <c r="B2" s="6">
        <v>1.9590428567106626</v>
      </c>
      <c r="C2" s="7" t="s">
        <v>24</v>
      </c>
      <c r="D2" s="6">
        <v>3.5000000000000003E-2</v>
      </c>
      <c r="E2" s="6">
        <v>4.5552646225176545</v>
      </c>
      <c r="F2" s="7" t="s">
        <v>24</v>
      </c>
      <c r="G2" s="6">
        <v>2.6855371405576562</v>
      </c>
      <c r="H2" s="7" t="s">
        <v>24</v>
      </c>
      <c r="I2" s="6">
        <v>1.2511966437468232</v>
      </c>
      <c r="J2" s="7" t="s">
        <v>24</v>
      </c>
    </row>
    <row r="3" spans="1:10" x14ac:dyDescent="0.25">
      <c r="A3" s="5" t="s">
        <v>4</v>
      </c>
      <c r="B3" s="6">
        <v>1.6019133723125156</v>
      </c>
      <c r="C3" s="8">
        <f xml:space="preserve"> - ( 1 -B3/B$2)</f>
        <v>-0.18229794369980579</v>
      </c>
      <c r="D3" s="6">
        <v>3.4799999999999998E-2</v>
      </c>
      <c r="E3" s="6">
        <v>2.9110680824415454</v>
      </c>
      <c r="F3" s="8">
        <f xml:space="preserve"> - ( 1 -E3/E$2)</f>
        <v>-0.36094424283245619</v>
      </c>
      <c r="G3" s="6">
        <v>1.5106077182947502</v>
      </c>
      <c r="H3" s="8">
        <f xml:space="preserve"> - ( 1 -G3/G$2)</f>
        <v>-0.43750257798293934</v>
      </c>
      <c r="I3" s="6">
        <v>0.34318335079112217</v>
      </c>
      <c r="J3" s="8">
        <f xml:space="preserve"> - ( 1 -I3/I$2)</f>
        <v>-0.72571589565375738</v>
      </c>
    </row>
    <row r="4" spans="1:10" x14ac:dyDescent="0.25">
      <c r="A4" s="5" t="s">
        <v>25</v>
      </c>
      <c r="B4" s="6">
        <v>1.5528709039842687</v>
      </c>
      <c r="C4" s="8">
        <f t="shared" ref="C4:C5" si="0" xml:space="preserve"> - ( 1 -B4/B$2)</f>
        <v>-0.20733183622556284</v>
      </c>
      <c r="D4" s="6">
        <v>3.32E-2</v>
      </c>
      <c r="E4" s="6">
        <v>2.7927255789356877</v>
      </c>
      <c r="F4" s="8">
        <f t="shared" ref="F4:F5" si="1" xml:space="preserve"> - ( 1 -E4/E$2)</f>
        <v>-0.3869235246772178</v>
      </c>
      <c r="G4" s="6">
        <v>1.4927786581516784</v>
      </c>
      <c r="H4" s="8">
        <f t="shared" ref="H4:H5" si="2" xml:space="preserve"> - ( 1 -G4/G$2)</f>
        <v>-0.44414149571519224</v>
      </c>
      <c r="I4" s="6">
        <v>0.59622330204723539</v>
      </c>
      <c r="J4" s="8">
        <f t="shared" ref="J4:J5" si="3" xml:space="preserve"> - ( 1 -I4/I$2)</f>
        <v>-0.52347754045935579</v>
      </c>
    </row>
    <row r="5" spans="1:10" x14ac:dyDescent="0.25">
      <c r="A5" s="5" t="s">
        <v>26</v>
      </c>
      <c r="B5" s="6">
        <v>2.0228068441835063</v>
      </c>
      <c r="C5" s="8">
        <f t="shared" si="0"/>
        <v>3.2548541372855455E-2</v>
      </c>
      <c r="D5" s="6">
        <v>6.7799999999999999E-2</v>
      </c>
      <c r="E5" s="6">
        <v>4.6344644425151111</v>
      </c>
      <c r="F5" s="8">
        <f t="shared" si="1"/>
        <v>1.7386436696993357E-2</v>
      </c>
      <c r="G5" s="6">
        <v>1.8645384750254264</v>
      </c>
      <c r="H5" s="8">
        <f t="shared" si="2"/>
        <v>-0.30571115667450721</v>
      </c>
      <c r="I5" s="6">
        <v>0.61852206476186211</v>
      </c>
      <c r="J5" s="8">
        <f t="shared" si="3"/>
        <v>-0.50565559150667072</v>
      </c>
    </row>
  </sheetData>
  <mergeCells count="4">
    <mergeCell ref="B1:C1"/>
    <mergeCell ref="E1:F1"/>
    <mergeCell ref="G1:H1"/>
    <mergeCell ref="I1:J1"/>
  </mergeCells>
  <conditionalFormatting sqref="C3:C5 F3:F5 H3:H5 J3:J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Кирилл Понур</cp:lastModifiedBy>
  <dcterms:created xsi:type="dcterms:W3CDTF">2021-09-19T14:44:06Z</dcterms:created>
  <dcterms:modified xsi:type="dcterms:W3CDTF">2021-09-19T14:44:06Z</dcterms:modified>
</cp:coreProperties>
</file>