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kyndryl.sharepoint.com/teams/EcoVision/Shared Documents/General/EcoVision/Round 2/Working Demo/"/>
    </mc:Choice>
  </mc:AlternateContent>
  <xr:revisionPtr revIDLastSave="346" documentId="8_{F8B7AF5A-5D61-4D8D-BE2F-FC579E432B52}" xr6:coauthVersionLast="47" xr6:coauthVersionMax="47" xr10:uidLastSave="{09D284AA-44D6-44BB-9CE8-23DBC41DC22D}"/>
  <bookViews>
    <workbookView xWindow="-96" yWindow="-96" windowWidth="23232" windowHeight="12552" xr2:uid="{F2D1D367-79B9-401A-A6E4-65E51FEDEBB0}"/>
  </bookViews>
  <sheets>
    <sheet name="Sheet-updated" sheetId="2" r:id="rId1"/>
    <sheet name="Sheet1"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7" i="2" l="1"/>
  <c r="G54" i="2"/>
  <c r="O18" i="2"/>
  <c r="J18" i="2"/>
  <c r="I18" i="2"/>
  <c r="I19" i="2"/>
  <c r="G19" i="2"/>
  <c r="H18" i="2"/>
  <c r="G17" i="2"/>
  <c r="O34" i="2"/>
  <c r="O33" i="2"/>
  <c r="O32" i="2"/>
  <c r="O31" i="2"/>
  <c r="O30" i="2"/>
  <c r="O29" i="2"/>
  <c r="O28" i="2"/>
  <c r="O24" i="2"/>
  <c r="O23" i="2"/>
  <c r="O22" i="2"/>
  <c r="O21" i="2"/>
  <c r="O20" i="2"/>
  <c r="O19" i="2"/>
  <c r="F17" i="2"/>
  <c r="F19" i="2" s="1"/>
  <c r="O9" i="2"/>
  <c r="O10" i="2"/>
  <c r="O11" i="2"/>
  <c r="O12" i="2"/>
  <c r="O13" i="2"/>
  <c r="O14" i="2"/>
  <c r="O8" i="2"/>
  <c r="H17" i="2"/>
  <c r="G17" i="1"/>
  <c r="J17" i="1"/>
  <c r="I17" i="1"/>
  <c r="H17" i="1"/>
  <c r="F17" i="1"/>
  <c r="G18" i="1" s="1"/>
  <c r="H19" i="2" l="1"/>
  <c r="F18" i="2"/>
  <c r="G18" i="2"/>
  <c r="J18" i="1"/>
  <c r="I18" i="1"/>
  <c r="I19" i="1" s="1"/>
  <c r="F19" i="1"/>
  <c r="G19" i="1"/>
  <c r="J19" i="1"/>
  <c r="H18" i="1"/>
  <c r="H19" i="1" s="1"/>
  <c r="F18" i="1"/>
</calcChain>
</file>

<file path=xl/sharedStrings.xml><?xml version="1.0" encoding="utf-8"?>
<sst xmlns="http://schemas.openxmlformats.org/spreadsheetml/2006/main" count="134" uniqueCount="44">
  <si>
    <t xml:space="preserve">EcoVision </t>
  </si>
  <si>
    <t xml:space="preserve">Goal: Amount of 
How EcoVision helps in saving the carbon footprint of your organization especially during the Devops Pipeline by identifiying and eliminating the execution of unwanted stages based on the code change </t>
  </si>
  <si>
    <t>Persona : Dev Manager</t>
  </si>
  <si>
    <t>App1</t>
  </si>
  <si>
    <t>Development  Statges</t>
  </si>
  <si>
    <t xml:space="preserve">Energy Score w/o EcoVision (Run0) </t>
  </si>
  <si>
    <t>After Implementaing EcoVision</t>
  </si>
  <si>
    <t>Avg Watts</t>
  </si>
  <si>
    <t>Runtime</t>
  </si>
  <si>
    <t>Energy Score Run0</t>
  </si>
  <si>
    <t>Run1</t>
  </si>
  <si>
    <t>Run2</t>
  </si>
  <si>
    <t>Secret Scan</t>
  </si>
  <si>
    <t>Static Scan</t>
  </si>
  <si>
    <t>Unit Test</t>
  </si>
  <si>
    <t>Build</t>
  </si>
  <si>
    <t>Image Scan</t>
  </si>
  <si>
    <t>License Check</t>
  </si>
  <si>
    <t>Deploy</t>
  </si>
  <si>
    <t xml:space="preserve">Energy Contribution </t>
  </si>
  <si>
    <t>Enery  Score Run1</t>
  </si>
  <si>
    <t>Energy saving</t>
  </si>
  <si>
    <t>Energy Saving in %</t>
  </si>
  <si>
    <t>App2</t>
  </si>
  <si>
    <t>Plan</t>
  </si>
  <si>
    <t>Code</t>
  </si>
  <si>
    <t>Test</t>
  </si>
  <si>
    <t xml:space="preserve">Operate </t>
  </si>
  <si>
    <t>Energy Score Run2</t>
  </si>
  <si>
    <t>Feedback</t>
  </si>
  <si>
    <t>Monitor</t>
  </si>
  <si>
    <t>App3</t>
  </si>
  <si>
    <t xml:space="preserve">ESG Score w/o EcoVision (Run0) </t>
  </si>
  <si>
    <t>Run3</t>
  </si>
  <si>
    <t>Run4</t>
  </si>
  <si>
    <t>Skipped</t>
  </si>
  <si>
    <t xml:space="preserve">ESG Contribution </t>
  </si>
  <si>
    <t>Ranking based on less carbon footprints left</t>
  </si>
  <si>
    <t>Energy Savings at Org level</t>
  </si>
  <si>
    <t xml:space="preserve">Estimated Org level Energy saving per month </t>
  </si>
  <si>
    <t>Approx Energy Consumption per pipe (kwh)  / day</t>
  </si>
  <si>
    <t>Total Energy consumption (kwh) /day</t>
  </si>
  <si>
    <t>Avg Energy Saving of 20% (in kwh) / day</t>
  </si>
  <si>
    <t>Total #DevOps Pipelines runs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</si>
</sst>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8"/>
      <color theme="1"/>
      <name val="Aptos Narrow"/>
      <family val="2"/>
      <scheme val="minor"/>
    </font>
    <font>
      <b/>
      <sz val="14"/>
      <color theme="1"/>
      <name val="Aptos Narrow"/>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0" fontId="0" fillId="2" borderId="1" xfId="0" applyFill="1" applyBorder="1" applyAlignment="1">
      <alignment horizontal="center"/>
    </xf>
    <xf numFmtId="2"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xf numFmtId="0" fontId="0" fillId="3" borderId="1" xfId="0" applyFill="1" applyBorder="1"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1" xfId="0" applyFill="1" applyBorder="1" applyAlignment="1">
      <alignment horizontal="center" vertical="center"/>
    </xf>
    <xf numFmtId="0" fontId="1" fillId="2" borderId="5" xfId="0" applyFont="1" applyFill="1" applyBorder="1" applyAlignment="1">
      <alignment horizontal="center"/>
    </xf>
    <xf numFmtId="0" fontId="1" fillId="2" borderId="7" xfId="0" applyFont="1"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xf>
    <xf numFmtId="0" fontId="0" fillId="0" borderId="0" xfId="0" applyAlignment="1">
      <alignment horizontal="left" wrapText="1"/>
    </xf>
    <xf numFmtId="0" fontId="1" fillId="0" borderId="0" xfId="0" applyFont="1" applyAlignment="1">
      <alignment horizont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1" xfId="0" applyBorder="1" applyAlignment="1">
      <alignment horizontal="left"/>
    </xf>
    <xf numFmtId="3" fontId="0" fillId="0" borderId="1" xfId="0" applyNumberFormat="1"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0" fillId="0" borderId="0" xfId="0" applyBorder="1"/>
    <xf numFmtId="0" fontId="1" fillId="0" borderId="1" xfId="0" applyFont="1" applyBorder="1" applyAlignment="1">
      <alignment horizontal="left"/>
    </xf>
    <xf numFmtId="0" fontId="1" fillId="0" borderId="1" xfId="0" applyFont="1" applyBorder="1" applyAlignment="1">
      <alignment horizontal="center"/>
    </xf>
    <xf numFmtId="0" fontId="3"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94766-9812-4941-BB4C-D670871325F3}">
  <dimension ref="D4:O58"/>
  <sheetViews>
    <sheetView tabSelected="1" topLeftCell="A31" workbookViewId="0">
      <selection activeCell="J57" sqref="J57"/>
    </sheetView>
  </sheetViews>
  <sheetFormatPr defaultRowHeight="14.4" x14ac:dyDescent="0.55000000000000004"/>
  <cols>
    <col min="4" max="4" width="15.15625" customWidth="1"/>
    <col min="5" max="5" width="38.1015625" customWidth="1"/>
    <col min="6" max="6" width="24.578125" style="1" customWidth="1"/>
    <col min="7" max="7" width="11.578125" customWidth="1"/>
    <col min="8" max="8" width="10.15625" customWidth="1"/>
    <col min="12" max="12" width="12.41796875" customWidth="1"/>
    <col min="15" max="15" width="14.26171875" customWidth="1"/>
    <col min="16" max="16" width="13.26171875" customWidth="1"/>
    <col min="17" max="17" width="13.578125" customWidth="1"/>
  </cols>
  <sheetData>
    <row r="4" spans="4:15" ht="23.7" x14ac:dyDescent="0.9">
      <c r="D4" s="18" t="s">
        <v>0</v>
      </c>
      <c r="E4" s="18"/>
      <c r="F4" s="18"/>
      <c r="G4" s="18"/>
      <c r="H4" s="18"/>
      <c r="I4" s="18"/>
      <c r="J4" s="18"/>
    </row>
    <row r="5" spans="4:15" ht="62.1" customHeight="1" x14ac:dyDescent="0.55000000000000004">
      <c r="D5" s="19" t="s">
        <v>1</v>
      </c>
      <c r="E5" s="19"/>
      <c r="F5" s="19"/>
      <c r="G5" s="19"/>
      <c r="H5" s="19"/>
      <c r="I5" s="19"/>
      <c r="J5" s="19"/>
    </row>
    <row r="6" spans="4:15" x14ac:dyDescent="0.55000000000000004">
      <c r="D6" s="20" t="s">
        <v>2</v>
      </c>
      <c r="E6" s="20"/>
      <c r="F6" s="20"/>
      <c r="G6" s="20"/>
      <c r="H6" s="20"/>
      <c r="I6" s="20"/>
      <c r="J6" s="20"/>
    </row>
    <row r="7" spans="4:15" ht="16.5" customHeight="1" x14ac:dyDescent="0.55000000000000004">
      <c r="D7" s="21" t="s">
        <v>3</v>
      </c>
      <c r="E7" s="24" t="s">
        <v>4</v>
      </c>
      <c r="F7" s="26" t="s">
        <v>5</v>
      </c>
      <c r="G7" s="28" t="s">
        <v>6</v>
      </c>
      <c r="H7" s="29"/>
      <c r="I7" s="29"/>
      <c r="J7" s="30"/>
      <c r="M7" t="s">
        <v>7</v>
      </c>
      <c r="N7" t="s">
        <v>8</v>
      </c>
      <c r="O7" t="s">
        <v>9</v>
      </c>
    </row>
    <row r="8" spans="4:15" ht="27.6" customHeight="1" x14ac:dyDescent="0.55000000000000004">
      <c r="D8" s="22"/>
      <c r="E8" s="25"/>
      <c r="F8" s="27"/>
      <c r="G8" s="7" t="s">
        <v>10</v>
      </c>
      <c r="H8" s="7" t="s">
        <v>11</v>
      </c>
      <c r="I8" s="7"/>
      <c r="J8" s="7"/>
      <c r="L8" s="2" t="s">
        <v>12</v>
      </c>
      <c r="M8">
        <v>300</v>
      </c>
      <c r="N8">
        <v>5</v>
      </c>
      <c r="O8">
        <f>M8*N8*1.5*1</f>
        <v>2250</v>
      </c>
    </row>
    <row r="9" spans="4:15" x14ac:dyDescent="0.55000000000000004">
      <c r="D9" s="22"/>
      <c r="E9" s="2" t="s">
        <v>12</v>
      </c>
      <c r="F9" s="3">
        <v>2250</v>
      </c>
      <c r="G9" s="3">
        <v>0</v>
      </c>
      <c r="H9" s="3">
        <v>0</v>
      </c>
      <c r="I9" s="2"/>
      <c r="J9" s="2"/>
      <c r="L9" s="2" t="s">
        <v>13</v>
      </c>
      <c r="M9">
        <v>300</v>
      </c>
      <c r="N9">
        <v>24</v>
      </c>
      <c r="O9">
        <f t="shared" ref="O9:O14" si="0">M9*N9*1.5*1</f>
        <v>10800</v>
      </c>
    </row>
    <row r="10" spans="4:15" x14ac:dyDescent="0.55000000000000004">
      <c r="D10" s="22"/>
      <c r="E10" s="2" t="s">
        <v>13</v>
      </c>
      <c r="F10" s="3">
        <v>10800</v>
      </c>
      <c r="G10" s="3">
        <v>0</v>
      </c>
      <c r="H10" s="3">
        <v>0</v>
      </c>
      <c r="I10" s="2"/>
      <c r="J10" s="2"/>
      <c r="L10" s="2" t="s">
        <v>14</v>
      </c>
      <c r="M10">
        <v>300</v>
      </c>
      <c r="N10">
        <v>31</v>
      </c>
      <c r="O10">
        <f t="shared" si="0"/>
        <v>13950</v>
      </c>
    </row>
    <row r="11" spans="4:15" x14ac:dyDescent="0.55000000000000004">
      <c r="D11" s="22"/>
      <c r="E11" s="2" t="s">
        <v>14</v>
      </c>
      <c r="F11" s="3">
        <v>13950</v>
      </c>
      <c r="G11" s="3">
        <v>13950</v>
      </c>
      <c r="H11" s="3">
        <v>13950</v>
      </c>
      <c r="I11" s="2"/>
      <c r="J11" s="2"/>
      <c r="L11" s="2" t="s">
        <v>15</v>
      </c>
      <c r="M11">
        <v>300</v>
      </c>
      <c r="N11">
        <v>16</v>
      </c>
      <c r="O11">
        <f t="shared" si="0"/>
        <v>7200</v>
      </c>
    </row>
    <row r="12" spans="4:15" x14ac:dyDescent="0.55000000000000004">
      <c r="D12" s="22"/>
      <c r="E12" s="2" t="s">
        <v>15</v>
      </c>
      <c r="F12" s="3">
        <v>7200</v>
      </c>
      <c r="G12" s="3">
        <v>7200</v>
      </c>
      <c r="H12" s="3">
        <v>7200</v>
      </c>
      <c r="I12" s="2"/>
      <c r="J12" s="2"/>
      <c r="L12" s="2" t="s">
        <v>16</v>
      </c>
      <c r="M12">
        <v>300</v>
      </c>
      <c r="N12">
        <v>10</v>
      </c>
      <c r="O12">
        <f t="shared" si="0"/>
        <v>4500</v>
      </c>
    </row>
    <row r="13" spans="4:15" x14ac:dyDescent="0.55000000000000004">
      <c r="D13" s="22"/>
      <c r="E13" s="2" t="s">
        <v>16</v>
      </c>
      <c r="F13" s="3">
        <v>4500</v>
      </c>
      <c r="G13" s="3">
        <v>0</v>
      </c>
      <c r="H13" s="3">
        <v>4500</v>
      </c>
      <c r="I13" s="2"/>
      <c r="J13" s="2"/>
      <c r="L13" s="2" t="s">
        <v>17</v>
      </c>
      <c r="M13">
        <v>300</v>
      </c>
      <c r="N13">
        <v>31</v>
      </c>
      <c r="O13">
        <f t="shared" si="0"/>
        <v>13950</v>
      </c>
    </row>
    <row r="14" spans="4:15" x14ac:dyDescent="0.55000000000000004">
      <c r="D14" s="22"/>
      <c r="E14" s="2" t="s">
        <v>17</v>
      </c>
      <c r="F14" s="3">
        <v>13950</v>
      </c>
      <c r="G14" s="3">
        <v>0</v>
      </c>
      <c r="H14" s="3">
        <v>13950</v>
      </c>
      <c r="I14" s="2"/>
      <c r="J14" s="2"/>
      <c r="L14" s="2" t="s">
        <v>18</v>
      </c>
      <c r="M14">
        <v>300</v>
      </c>
      <c r="N14">
        <v>10</v>
      </c>
      <c r="O14">
        <f t="shared" si="0"/>
        <v>4500</v>
      </c>
    </row>
    <row r="15" spans="4:15" x14ac:dyDescent="0.55000000000000004">
      <c r="D15" s="22"/>
      <c r="E15" s="2" t="s">
        <v>18</v>
      </c>
      <c r="F15" s="3">
        <v>4500</v>
      </c>
      <c r="G15" s="3">
        <v>4500</v>
      </c>
      <c r="H15" s="3">
        <v>4500</v>
      </c>
      <c r="I15" s="2"/>
      <c r="J15" s="2"/>
    </row>
    <row r="16" spans="4:15" x14ac:dyDescent="0.55000000000000004">
      <c r="D16" s="23"/>
      <c r="E16" s="2"/>
      <c r="F16" s="3"/>
      <c r="G16" s="3"/>
      <c r="H16" s="3"/>
      <c r="I16" s="2"/>
      <c r="J16" s="2"/>
    </row>
    <row r="17" spans="4:15" x14ac:dyDescent="0.55000000000000004">
      <c r="D17" s="13" t="s">
        <v>19</v>
      </c>
      <c r="E17" s="14"/>
      <c r="F17" s="3">
        <f>SUM(F9:F16)</f>
        <v>57150</v>
      </c>
      <c r="G17" s="4">
        <f>SUM(G10:G16)</f>
        <v>25650</v>
      </c>
      <c r="H17" s="4">
        <f>SUM(H9:H16)</f>
        <v>44100</v>
      </c>
      <c r="I17" s="2"/>
      <c r="J17" s="2"/>
      <c r="M17" t="s">
        <v>7</v>
      </c>
      <c r="N17" t="s">
        <v>8</v>
      </c>
      <c r="O17" t="s">
        <v>20</v>
      </c>
    </row>
    <row r="18" spans="4:15" ht="17.649999999999999" customHeight="1" x14ac:dyDescent="0.55000000000000004">
      <c r="D18" s="13" t="s">
        <v>21</v>
      </c>
      <c r="E18" s="14"/>
      <c r="F18" s="5">
        <f>F17-F17</f>
        <v>0</v>
      </c>
      <c r="G18" s="7">
        <f>F17-G17</f>
        <v>31500</v>
      </c>
      <c r="H18" s="7">
        <f>F17-H17</f>
        <v>13050</v>
      </c>
      <c r="I18" s="2">
        <f>G18+H18</f>
        <v>44550</v>
      </c>
      <c r="J18" s="2">
        <f>I18/3</f>
        <v>14850</v>
      </c>
      <c r="L18" s="2" t="s">
        <v>12</v>
      </c>
      <c r="M18">
        <v>0</v>
      </c>
      <c r="N18">
        <v>0</v>
      </c>
      <c r="O18">
        <f>M18*N18*1.5*1</f>
        <v>0</v>
      </c>
    </row>
    <row r="19" spans="4:15" ht="17.649999999999999" customHeight="1" x14ac:dyDescent="0.55000000000000004">
      <c r="D19" s="13" t="s">
        <v>22</v>
      </c>
      <c r="E19" s="14"/>
      <c r="F19" s="5">
        <f>0/F17*100</f>
        <v>0</v>
      </c>
      <c r="G19" s="6">
        <f>G18/F17*100</f>
        <v>55.118110236220474</v>
      </c>
      <c r="H19" s="6">
        <f>H18/F17*100</f>
        <v>22.834645669291341</v>
      </c>
      <c r="I19" s="2">
        <f>(G19+H19)/2</f>
        <v>38.976377952755911</v>
      </c>
      <c r="J19" s="2"/>
      <c r="L19" s="2" t="s">
        <v>13</v>
      </c>
      <c r="M19">
        <v>0</v>
      </c>
      <c r="N19">
        <v>0</v>
      </c>
      <c r="O19">
        <f t="shared" ref="O19:O24" si="1">M19*N19*1.5*1</f>
        <v>0</v>
      </c>
    </row>
    <row r="20" spans="4:15" x14ac:dyDescent="0.55000000000000004">
      <c r="D20" s="10"/>
      <c r="E20" s="11"/>
      <c r="F20" s="9"/>
      <c r="G20" s="12"/>
      <c r="H20" s="12"/>
      <c r="I20" s="8"/>
      <c r="J20" s="8"/>
      <c r="L20" s="2" t="s">
        <v>14</v>
      </c>
      <c r="M20">
        <v>300</v>
      </c>
      <c r="N20">
        <v>31</v>
      </c>
      <c r="O20">
        <f t="shared" si="1"/>
        <v>13950</v>
      </c>
    </row>
    <row r="21" spans="4:15" x14ac:dyDescent="0.55000000000000004">
      <c r="D21" s="15" t="s">
        <v>23</v>
      </c>
      <c r="E21" s="2"/>
      <c r="F21" s="3"/>
      <c r="G21" s="2"/>
      <c r="H21" s="2"/>
      <c r="I21" s="2"/>
      <c r="J21" s="2"/>
      <c r="L21" s="2" t="s">
        <v>15</v>
      </c>
      <c r="M21">
        <v>300</v>
      </c>
      <c r="N21">
        <v>16</v>
      </c>
      <c r="O21">
        <f t="shared" si="1"/>
        <v>7200</v>
      </c>
    </row>
    <row r="22" spans="4:15" ht="14.5" customHeight="1" x14ac:dyDescent="0.55000000000000004">
      <c r="D22" s="16"/>
      <c r="E22" s="2" t="s">
        <v>24</v>
      </c>
      <c r="F22" s="3"/>
      <c r="G22" s="2"/>
      <c r="H22" s="2"/>
      <c r="I22" s="2"/>
      <c r="J22" s="2"/>
      <c r="L22" s="2" t="s">
        <v>16</v>
      </c>
      <c r="M22">
        <v>0</v>
      </c>
      <c r="N22">
        <v>0</v>
      </c>
      <c r="O22">
        <f t="shared" si="1"/>
        <v>0</v>
      </c>
    </row>
    <row r="23" spans="4:15" x14ac:dyDescent="0.55000000000000004">
      <c r="D23" s="16"/>
      <c r="E23" s="2" t="s">
        <v>25</v>
      </c>
      <c r="F23" s="3"/>
      <c r="G23" s="2"/>
      <c r="H23" s="2"/>
      <c r="I23" s="2"/>
      <c r="J23" s="2"/>
      <c r="L23" s="2" t="s">
        <v>17</v>
      </c>
      <c r="M23">
        <v>0</v>
      </c>
      <c r="N23">
        <v>0</v>
      </c>
      <c r="O23">
        <f t="shared" si="1"/>
        <v>0</v>
      </c>
    </row>
    <row r="24" spans="4:15" x14ac:dyDescent="0.55000000000000004">
      <c r="D24" s="16"/>
      <c r="E24" s="2" t="s">
        <v>15</v>
      </c>
      <c r="F24" s="3"/>
      <c r="G24" s="2"/>
      <c r="H24" s="2"/>
      <c r="I24" s="2"/>
      <c r="J24" s="2"/>
      <c r="L24" s="2" t="s">
        <v>18</v>
      </c>
      <c r="M24">
        <v>300</v>
      </c>
      <c r="N24">
        <v>10</v>
      </c>
      <c r="O24">
        <f t="shared" si="1"/>
        <v>4500</v>
      </c>
    </row>
    <row r="25" spans="4:15" x14ac:dyDescent="0.55000000000000004">
      <c r="D25" s="16"/>
      <c r="E25" s="2" t="s">
        <v>26</v>
      </c>
      <c r="F25" s="3"/>
      <c r="G25" s="2"/>
      <c r="H25" s="2"/>
      <c r="I25" s="2"/>
      <c r="J25" s="2"/>
    </row>
    <row r="26" spans="4:15" x14ac:dyDescent="0.55000000000000004">
      <c r="D26" s="16"/>
      <c r="E26" s="2" t="s">
        <v>18</v>
      </c>
      <c r="F26" s="3"/>
      <c r="G26" s="2"/>
      <c r="H26" s="2"/>
      <c r="I26" s="2"/>
      <c r="J26" s="2"/>
    </row>
    <row r="27" spans="4:15" x14ac:dyDescent="0.55000000000000004">
      <c r="D27" s="16"/>
      <c r="E27" s="2" t="s">
        <v>27</v>
      </c>
      <c r="F27" s="3"/>
      <c r="G27" s="2"/>
      <c r="H27" s="2"/>
      <c r="I27" s="2"/>
      <c r="J27" s="2"/>
      <c r="M27" t="s">
        <v>7</v>
      </c>
      <c r="N27" t="s">
        <v>8</v>
      </c>
      <c r="O27" t="s">
        <v>28</v>
      </c>
    </row>
    <row r="28" spans="4:15" x14ac:dyDescent="0.55000000000000004">
      <c r="D28" s="16"/>
      <c r="E28" s="2" t="s">
        <v>29</v>
      </c>
      <c r="F28" s="3"/>
      <c r="G28" s="2"/>
      <c r="H28" s="2"/>
      <c r="I28" s="2"/>
      <c r="J28" s="2"/>
      <c r="L28" s="2" t="s">
        <v>12</v>
      </c>
      <c r="M28">
        <v>0</v>
      </c>
      <c r="N28">
        <v>0</v>
      </c>
      <c r="O28">
        <f>M28*N28*1.5*1</f>
        <v>0</v>
      </c>
    </row>
    <row r="29" spans="4:15" x14ac:dyDescent="0.55000000000000004">
      <c r="D29" s="17"/>
      <c r="E29" s="2" t="s">
        <v>30</v>
      </c>
      <c r="F29" s="3"/>
      <c r="G29" s="2"/>
      <c r="H29" s="2"/>
      <c r="I29" s="2"/>
      <c r="J29" s="2"/>
      <c r="L29" s="2" t="s">
        <v>13</v>
      </c>
      <c r="M29">
        <v>0</v>
      </c>
      <c r="N29">
        <v>0</v>
      </c>
      <c r="O29">
        <f t="shared" ref="O29:O34" si="2">M29*N29*1.5*1</f>
        <v>0</v>
      </c>
    </row>
    <row r="30" spans="4:15" x14ac:dyDescent="0.55000000000000004">
      <c r="D30" s="13" t="s">
        <v>19</v>
      </c>
      <c r="E30" s="14"/>
      <c r="F30" s="3"/>
      <c r="G30" s="4"/>
      <c r="H30" s="4"/>
      <c r="I30" s="2"/>
      <c r="J30" s="2"/>
      <c r="L30" s="2" t="s">
        <v>14</v>
      </c>
      <c r="M30">
        <v>300</v>
      </c>
      <c r="N30">
        <v>31</v>
      </c>
      <c r="O30">
        <f t="shared" si="2"/>
        <v>13950</v>
      </c>
    </row>
    <row r="31" spans="4:15" ht="17.649999999999999" customHeight="1" x14ac:dyDescent="0.55000000000000004">
      <c r="D31" s="13" t="s">
        <v>21</v>
      </c>
      <c r="E31" s="14"/>
      <c r="F31" s="5"/>
      <c r="G31" s="7"/>
      <c r="H31" s="7"/>
      <c r="I31" s="2"/>
      <c r="J31" s="2"/>
      <c r="L31" s="2" t="s">
        <v>15</v>
      </c>
      <c r="M31">
        <v>300</v>
      </c>
      <c r="N31">
        <v>16</v>
      </c>
      <c r="O31">
        <f t="shared" si="2"/>
        <v>7200</v>
      </c>
    </row>
    <row r="32" spans="4:15" ht="17.649999999999999" customHeight="1" x14ac:dyDescent="0.55000000000000004">
      <c r="D32" s="13" t="s">
        <v>22</v>
      </c>
      <c r="E32" s="14"/>
      <c r="F32" s="5"/>
      <c r="G32" s="6"/>
      <c r="H32" s="6"/>
      <c r="I32" s="2"/>
      <c r="J32" s="2"/>
      <c r="L32" s="2" t="s">
        <v>16</v>
      </c>
      <c r="M32">
        <v>300</v>
      </c>
      <c r="N32">
        <v>10</v>
      </c>
      <c r="O32">
        <f t="shared" si="2"/>
        <v>4500</v>
      </c>
    </row>
    <row r="33" spans="4:15" x14ac:dyDescent="0.55000000000000004">
      <c r="D33" s="8"/>
      <c r="E33" s="8"/>
      <c r="F33" s="9"/>
      <c r="G33" s="8"/>
      <c r="H33" s="8"/>
      <c r="I33" s="8"/>
      <c r="J33" s="8"/>
      <c r="L33" s="2" t="s">
        <v>17</v>
      </c>
      <c r="M33">
        <v>300</v>
      </c>
      <c r="N33">
        <v>31</v>
      </c>
      <c r="O33">
        <f t="shared" si="2"/>
        <v>13950</v>
      </c>
    </row>
    <row r="34" spans="4:15" x14ac:dyDescent="0.55000000000000004">
      <c r="D34" s="15" t="s">
        <v>31</v>
      </c>
      <c r="E34" s="2"/>
      <c r="F34" s="3"/>
      <c r="G34" s="2"/>
      <c r="H34" s="2"/>
      <c r="I34" s="2"/>
      <c r="J34" s="2"/>
      <c r="L34" s="2" t="s">
        <v>18</v>
      </c>
      <c r="M34">
        <v>300</v>
      </c>
      <c r="N34">
        <v>10</v>
      </c>
      <c r="O34">
        <f t="shared" si="2"/>
        <v>4500</v>
      </c>
    </row>
    <row r="35" spans="4:15" x14ac:dyDescent="0.55000000000000004">
      <c r="D35" s="16"/>
      <c r="E35" s="2" t="s">
        <v>24</v>
      </c>
      <c r="F35" s="3"/>
      <c r="G35" s="2"/>
      <c r="H35" s="2"/>
      <c r="I35" s="2"/>
      <c r="J35" s="2"/>
    </row>
    <row r="36" spans="4:15" x14ac:dyDescent="0.55000000000000004">
      <c r="D36" s="16"/>
      <c r="E36" s="2" t="s">
        <v>25</v>
      </c>
      <c r="F36" s="3"/>
      <c r="G36" s="2"/>
      <c r="H36" s="2"/>
      <c r="I36" s="2"/>
      <c r="J36" s="2"/>
    </row>
    <row r="37" spans="4:15" x14ac:dyDescent="0.55000000000000004">
      <c r="D37" s="16"/>
      <c r="E37" s="2" t="s">
        <v>15</v>
      </c>
      <c r="F37" s="3"/>
      <c r="G37" s="2"/>
      <c r="H37" s="2"/>
      <c r="I37" s="2"/>
      <c r="J37" s="2"/>
    </row>
    <row r="38" spans="4:15" x14ac:dyDescent="0.55000000000000004">
      <c r="D38" s="16"/>
      <c r="E38" s="2" t="s">
        <v>26</v>
      </c>
      <c r="F38" s="3"/>
      <c r="G38" s="2"/>
      <c r="H38" s="2"/>
      <c r="I38" s="2"/>
      <c r="J38" s="2"/>
    </row>
    <row r="39" spans="4:15" x14ac:dyDescent="0.55000000000000004">
      <c r="D39" s="16"/>
      <c r="E39" s="2" t="s">
        <v>18</v>
      </c>
      <c r="F39" s="3"/>
      <c r="G39" s="2"/>
      <c r="H39" s="2"/>
      <c r="I39" s="2"/>
      <c r="J39" s="2"/>
    </row>
    <row r="40" spans="4:15" x14ac:dyDescent="0.55000000000000004">
      <c r="D40" s="16"/>
      <c r="E40" s="2" t="s">
        <v>27</v>
      </c>
      <c r="F40" s="3"/>
      <c r="G40" s="2"/>
      <c r="H40" s="2"/>
      <c r="I40" s="2"/>
      <c r="J40" s="2"/>
    </row>
    <row r="41" spans="4:15" x14ac:dyDescent="0.55000000000000004">
      <c r="D41" s="16"/>
      <c r="E41" s="2" t="s">
        <v>29</v>
      </c>
      <c r="F41" s="3"/>
      <c r="G41" s="2"/>
      <c r="H41" s="2"/>
      <c r="I41" s="2"/>
      <c r="J41" s="2"/>
    </row>
    <row r="42" spans="4:15" x14ac:dyDescent="0.55000000000000004">
      <c r="D42" s="17"/>
      <c r="E42" s="2" t="s">
        <v>30</v>
      </c>
      <c r="F42" s="3"/>
      <c r="G42" s="2"/>
      <c r="H42" s="2"/>
      <c r="I42" s="2"/>
      <c r="J42" s="2"/>
    </row>
    <row r="43" spans="4:15" x14ac:dyDescent="0.55000000000000004">
      <c r="D43" s="13" t="s">
        <v>19</v>
      </c>
      <c r="E43" s="14"/>
      <c r="F43" s="3"/>
      <c r="G43" s="4"/>
      <c r="H43" s="4"/>
      <c r="I43" s="2"/>
      <c r="J43" s="2"/>
    </row>
    <row r="44" spans="4:15" x14ac:dyDescent="0.55000000000000004">
      <c r="D44" s="13" t="s">
        <v>21</v>
      </c>
      <c r="E44" s="14"/>
      <c r="F44" s="5"/>
      <c r="G44" s="7"/>
      <c r="H44" s="7"/>
      <c r="I44" s="2"/>
      <c r="J44" s="2"/>
    </row>
    <row r="45" spans="4:15" x14ac:dyDescent="0.55000000000000004">
      <c r="D45" s="13" t="s">
        <v>22</v>
      </c>
      <c r="E45" s="14"/>
      <c r="F45" s="5"/>
      <c r="G45" s="6"/>
      <c r="H45" s="6"/>
      <c r="I45" s="2"/>
      <c r="J45" s="2"/>
    </row>
    <row r="50" spans="5:7" ht="18.3" x14ac:dyDescent="0.7">
      <c r="E50" s="38" t="s">
        <v>38</v>
      </c>
      <c r="F50" s="38"/>
    </row>
    <row r="51" spans="5:7" x14ac:dyDescent="0.55000000000000004">
      <c r="E51" s="34"/>
      <c r="F51" s="33"/>
    </row>
    <row r="52" spans="5:7" x14ac:dyDescent="0.55000000000000004">
      <c r="E52" s="31" t="s">
        <v>43</v>
      </c>
      <c r="F52" s="3">
        <v>100</v>
      </c>
    </row>
    <row r="53" spans="5:7" x14ac:dyDescent="0.55000000000000004">
      <c r="E53" s="31" t="s">
        <v>40</v>
      </c>
      <c r="F53" s="32">
        <v>60000</v>
      </c>
    </row>
    <row r="54" spans="5:7" x14ac:dyDescent="0.55000000000000004">
      <c r="E54" s="31" t="s">
        <v>41</v>
      </c>
      <c r="F54" s="32">
        <v>6000000</v>
      </c>
      <c r="G54">
        <f>F54*0.2</f>
        <v>1200000</v>
      </c>
    </row>
    <row r="55" spans="5:7" x14ac:dyDescent="0.55000000000000004">
      <c r="E55" s="31" t="s">
        <v>42</v>
      </c>
      <c r="F55" s="32">
        <v>1200000</v>
      </c>
    </row>
    <row r="56" spans="5:7" x14ac:dyDescent="0.55000000000000004">
      <c r="E56" s="34"/>
      <c r="F56" s="33"/>
    </row>
    <row r="57" spans="5:7" x14ac:dyDescent="0.55000000000000004">
      <c r="E57" s="36" t="s">
        <v>39</v>
      </c>
      <c r="F57" s="37">
        <f>F55*30</f>
        <v>36000000</v>
      </c>
    </row>
    <row r="58" spans="5:7" x14ac:dyDescent="0.55000000000000004">
      <c r="E58" s="35"/>
      <c r="F58" s="33"/>
    </row>
  </sheetData>
  <mergeCells count="19">
    <mergeCell ref="E50:F50"/>
    <mergeCell ref="D31:E31"/>
    <mergeCell ref="D4:J4"/>
    <mergeCell ref="D5:J5"/>
    <mergeCell ref="D6:J6"/>
    <mergeCell ref="D7:D16"/>
    <mergeCell ref="E7:E8"/>
    <mergeCell ref="F7:F8"/>
    <mergeCell ref="G7:J7"/>
    <mergeCell ref="D17:E17"/>
    <mergeCell ref="D18:E18"/>
    <mergeCell ref="D19:E19"/>
    <mergeCell ref="D21:D29"/>
    <mergeCell ref="D30:E30"/>
    <mergeCell ref="D32:E32"/>
    <mergeCell ref="D34:D42"/>
    <mergeCell ref="D43:E43"/>
    <mergeCell ref="D44:E44"/>
    <mergeCell ref="D45:E4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CD69C-5576-42D0-B683-623110F3B9F2}">
  <dimension ref="D4:N45"/>
  <sheetViews>
    <sheetView topLeftCell="A5" workbookViewId="0">
      <selection activeCell="O13" sqref="O13"/>
    </sheetView>
  </sheetViews>
  <sheetFormatPr defaultRowHeight="14.4" x14ac:dyDescent="0.55000000000000004"/>
  <cols>
    <col min="4" max="4" width="15.15625" customWidth="1"/>
    <col min="5" max="5" width="25.15625" customWidth="1"/>
    <col min="6" max="6" width="24.578125" style="1" customWidth="1"/>
    <col min="7" max="7" width="11.578125" customWidth="1"/>
    <col min="8" max="9" width="10.15625" customWidth="1"/>
  </cols>
  <sheetData>
    <row r="4" spans="4:12" ht="23.7" x14ac:dyDescent="0.9">
      <c r="D4" s="18" t="s">
        <v>0</v>
      </c>
      <c r="E4" s="18"/>
      <c r="F4" s="18"/>
      <c r="G4" s="18"/>
      <c r="H4" s="18"/>
      <c r="I4" s="18"/>
      <c r="J4" s="18"/>
      <c r="K4" s="18"/>
      <c r="L4" s="18"/>
    </row>
    <row r="5" spans="4:12" ht="62.1" customHeight="1" x14ac:dyDescent="0.55000000000000004">
      <c r="D5" s="19" t="s">
        <v>1</v>
      </c>
      <c r="E5" s="19"/>
      <c r="F5" s="19"/>
      <c r="G5" s="19"/>
      <c r="H5" s="19"/>
      <c r="I5" s="19"/>
      <c r="J5" s="19"/>
      <c r="K5" s="19"/>
      <c r="L5" s="19"/>
    </row>
    <row r="6" spans="4:12" x14ac:dyDescent="0.55000000000000004">
      <c r="D6" s="20" t="s">
        <v>2</v>
      </c>
      <c r="E6" s="20"/>
      <c r="F6" s="20"/>
      <c r="G6" s="20"/>
      <c r="H6" s="20"/>
      <c r="I6" s="20"/>
      <c r="J6" s="20"/>
      <c r="K6" s="20"/>
      <c r="L6" s="20"/>
    </row>
    <row r="7" spans="4:12" ht="16.5" customHeight="1" x14ac:dyDescent="0.55000000000000004">
      <c r="D7" s="21" t="s">
        <v>3</v>
      </c>
      <c r="E7" s="24" t="s">
        <v>4</v>
      </c>
      <c r="F7" s="26" t="s">
        <v>32</v>
      </c>
      <c r="G7" s="28" t="s">
        <v>6</v>
      </c>
      <c r="H7" s="29"/>
      <c r="I7" s="29"/>
      <c r="J7" s="29"/>
      <c r="K7" s="29"/>
      <c r="L7" s="30"/>
    </row>
    <row r="8" spans="4:12" ht="27.6" customHeight="1" x14ac:dyDescent="0.55000000000000004">
      <c r="D8" s="22"/>
      <c r="E8" s="25"/>
      <c r="F8" s="27"/>
      <c r="G8" s="7" t="s">
        <v>10</v>
      </c>
      <c r="H8" s="7" t="s">
        <v>11</v>
      </c>
      <c r="I8" s="7" t="s">
        <v>33</v>
      </c>
      <c r="J8" s="7" t="s">
        <v>34</v>
      </c>
      <c r="K8" s="7"/>
      <c r="L8" s="7"/>
    </row>
    <row r="9" spans="4:12" x14ac:dyDescent="0.55000000000000004">
      <c r="D9" s="22"/>
      <c r="E9" s="2" t="s">
        <v>24</v>
      </c>
      <c r="F9" s="3">
        <v>120</v>
      </c>
      <c r="G9" s="3" t="s">
        <v>35</v>
      </c>
      <c r="H9" s="3">
        <v>120</v>
      </c>
      <c r="I9" s="3">
        <v>120</v>
      </c>
      <c r="J9" s="3" t="s">
        <v>35</v>
      </c>
      <c r="K9" s="2"/>
      <c r="L9" s="2"/>
    </row>
    <row r="10" spans="4:12" x14ac:dyDescent="0.55000000000000004">
      <c r="D10" s="22"/>
      <c r="E10" s="2" t="s">
        <v>25</v>
      </c>
      <c r="F10" s="3">
        <v>600</v>
      </c>
      <c r="G10" s="3">
        <v>600</v>
      </c>
      <c r="H10" s="3" t="s">
        <v>35</v>
      </c>
      <c r="I10" s="3">
        <v>600</v>
      </c>
      <c r="J10" s="3" t="s">
        <v>35</v>
      </c>
      <c r="K10" s="2"/>
      <c r="L10" s="2"/>
    </row>
    <row r="11" spans="4:12" x14ac:dyDescent="0.55000000000000004">
      <c r="D11" s="22"/>
      <c r="E11" s="2" t="s">
        <v>15</v>
      </c>
      <c r="F11" s="3">
        <v>350</v>
      </c>
      <c r="G11" s="3">
        <v>350</v>
      </c>
      <c r="H11" s="3" t="s">
        <v>35</v>
      </c>
      <c r="I11" s="3">
        <v>350</v>
      </c>
      <c r="J11" s="3">
        <v>350</v>
      </c>
      <c r="K11" s="2"/>
      <c r="L11" s="2"/>
    </row>
    <row r="12" spans="4:12" x14ac:dyDescent="0.55000000000000004">
      <c r="D12" s="22"/>
      <c r="E12" s="2" t="s">
        <v>26</v>
      </c>
      <c r="F12" s="3">
        <v>450</v>
      </c>
      <c r="G12" s="3">
        <v>450</v>
      </c>
      <c r="H12" s="3">
        <v>450</v>
      </c>
      <c r="I12" s="3">
        <v>450</v>
      </c>
      <c r="J12" s="3">
        <v>450</v>
      </c>
      <c r="K12" s="2"/>
      <c r="L12" s="2"/>
    </row>
    <row r="13" spans="4:12" x14ac:dyDescent="0.55000000000000004">
      <c r="D13" s="22"/>
      <c r="E13" s="2" t="s">
        <v>18</v>
      </c>
      <c r="F13" s="3">
        <v>500</v>
      </c>
      <c r="G13" s="3">
        <v>500</v>
      </c>
      <c r="H13" s="3" t="s">
        <v>35</v>
      </c>
      <c r="I13" s="3">
        <v>500</v>
      </c>
      <c r="J13" s="3">
        <v>500</v>
      </c>
      <c r="K13" s="2"/>
      <c r="L13" s="2"/>
    </row>
    <row r="14" spans="4:12" x14ac:dyDescent="0.55000000000000004">
      <c r="D14" s="22"/>
      <c r="E14" s="2" t="s">
        <v>27</v>
      </c>
      <c r="F14" s="3">
        <v>280</v>
      </c>
      <c r="G14" s="3" t="s">
        <v>35</v>
      </c>
      <c r="H14" s="3">
        <v>280</v>
      </c>
      <c r="I14" s="3">
        <v>280</v>
      </c>
      <c r="J14" s="3">
        <v>280</v>
      </c>
      <c r="K14" s="2"/>
      <c r="L14" s="2"/>
    </row>
    <row r="15" spans="4:12" x14ac:dyDescent="0.55000000000000004">
      <c r="D15" s="22"/>
      <c r="E15" s="2" t="s">
        <v>29</v>
      </c>
      <c r="F15" s="3">
        <v>80</v>
      </c>
      <c r="G15" s="3" t="s">
        <v>35</v>
      </c>
      <c r="H15" s="3">
        <v>80</v>
      </c>
      <c r="I15" s="3">
        <v>80</v>
      </c>
      <c r="J15" s="3">
        <v>80</v>
      </c>
      <c r="K15" s="2"/>
      <c r="L15" s="2"/>
    </row>
    <row r="16" spans="4:12" x14ac:dyDescent="0.55000000000000004">
      <c r="D16" s="23"/>
      <c r="E16" s="2" t="s">
        <v>30</v>
      </c>
      <c r="F16" s="3">
        <v>410</v>
      </c>
      <c r="G16" s="3">
        <v>410</v>
      </c>
      <c r="H16" s="3">
        <v>410</v>
      </c>
      <c r="I16" s="3">
        <v>410</v>
      </c>
      <c r="J16" s="3">
        <v>410</v>
      </c>
      <c r="K16" s="2"/>
      <c r="L16" s="2"/>
    </row>
    <row r="17" spans="4:14" x14ac:dyDescent="0.55000000000000004">
      <c r="D17" s="13" t="s">
        <v>36</v>
      </c>
      <c r="E17" s="14"/>
      <c r="F17" s="3">
        <f>SUM(F9:F16)</f>
        <v>2790</v>
      </c>
      <c r="G17" s="4">
        <f>SUM(G10:G16)</f>
        <v>2310</v>
      </c>
      <c r="H17" s="4">
        <f>SUM(H9:H16)</f>
        <v>1340</v>
      </c>
      <c r="I17" s="4">
        <f>SUM(I9:I16)</f>
        <v>2790</v>
      </c>
      <c r="J17" s="4">
        <f>SUM(J11:J16)</f>
        <v>2070</v>
      </c>
      <c r="K17" s="2"/>
      <c r="L17" s="2"/>
    </row>
    <row r="18" spans="4:14" ht="17.649999999999999" customHeight="1" x14ac:dyDescent="0.55000000000000004">
      <c r="D18" s="13" t="s">
        <v>21</v>
      </c>
      <c r="E18" s="14"/>
      <c r="F18" s="5">
        <f>F17-F17</f>
        <v>0</v>
      </c>
      <c r="G18" s="7">
        <f>F17-G17</f>
        <v>480</v>
      </c>
      <c r="H18" s="7">
        <f>G17-H17</f>
        <v>970</v>
      </c>
      <c r="I18" s="7">
        <f>I17-F17</f>
        <v>0</v>
      </c>
      <c r="J18" s="7">
        <f>I17-J17</f>
        <v>720</v>
      </c>
      <c r="K18" s="2"/>
      <c r="L18" s="2"/>
    </row>
    <row r="19" spans="4:14" ht="17.649999999999999" customHeight="1" x14ac:dyDescent="0.55000000000000004">
      <c r="D19" s="13" t="s">
        <v>22</v>
      </c>
      <c r="E19" s="14"/>
      <c r="F19" s="5">
        <f>0/F17*100</f>
        <v>0</v>
      </c>
      <c r="G19" s="6">
        <f>480/F17*100</f>
        <v>17.20430107526882</v>
      </c>
      <c r="H19" s="6">
        <f>H18/F17*100</f>
        <v>34.767025089605738</v>
      </c>
      <c r="I19" s="6">
        <f>I18/F17*100</f>
        <v>0</v>
      </c>
      <c r="J19" s="6">
        <f>480/I17*100</f>
        <v>17.20430107526882</v>
      </c>
      <c r="K19" s="2"/>
      <c r="L19" s="2"/>
      <c r="N19" t="s">
        <v>37</v>
      </c>
    </row>
    <row r="20" spans="4:14" x14ac:dyDescent="0.55000000000000004">
      <c r="D20" s="10"/>
      <c r="E20" s="11"/>
      <c r="F20" s="9"/>
      <c r="G20" s="12"/>
      <c r="H20" s="12"/>
      <c r="I20" s="12"/>
      <c r="J20" s="12"/>
      <c r="K20" s="8"/>
      <c r="L20" s="8"/>
    </row>
    <row r="21" spans="4:14" x14ac:dyDescent="0.55000000000000004">
      <c r="D21" s="15" t="s">
        <v>23</v>
      </c>
      <c r="E21" s="2"/>
      <c r="F21" s="3"/>
      <c r="G21" s="2"/>
      <c r="H21" s="2"/>
      <c r="I21" s="2"/>
      <c r="J21" s="2"/>
      <c r="K21" s="2"/>
      <c r="L21" s="2"/>
    </row>
    <row r="22" spans="4:14" ht="14.5" customHeight="1" x14ac:dyDescent="0.55000000000000004">
      <c r="D22" s="16"/>
      <c r="E22" s="2" t="s">
        <v>24</v>
      </c>
      <c r="F22" s="3"/>
      <c r="G22" s="2"/>
      <c r="H22" s="2"/>
      <c r="I22" s="2"/>
      <c r="J22" s="2"/>
      <c r="K22" s="2"/>
      <c r="L22" s="2"/>
    </row>
    <row r="23" spans="4:14" x14ac:dyDescent="0.55000000000000004">
      <c r="D23" s="16"/>
      <c r="E23" s="2" t="s">
        <v>25</v>
      </c>
      <c r="F23" s="3"/>
      <c r="G23" s="2"/>
      <c r="H23" s="2"/>
      <c r="I23" s="2"/>
      <c r="J23" s="2"/>
      <c r="K23" s="2"/>
      <c r="L23" s="2"/>
    </row>
    <row r="24" spans="4:14" x14ac:dyDescent="0.55000000000000004">
      <c r="D24" s="16"/>
      <c r="E24" s="2" t="s">
        <v>15</v>
      </c>
      <c r="F24" s="3"/>
      <c r="G24" s="2"/>
      <c r="H24" s="2"/>
      <c r="I24" s="2"/>
      <c r="J24" s="2"/>
      <c r="K24" s="2"/>
      <c r="L24" s="2"/>
    </row>
    <row r="25" spans="4:14" x14ac:dyDescent="0.55000000000000004">
      <c r="D25" s="16"/>
      <c r="E25" s="2" t="s">
        <v>26</v>
      </c>
      <c r="F25" s="3"/>
      <c r="G25" s="2"/>
      <c r="H25" s="2"/>
      <c r="I25" s="2"/>
      <c r="J25" s="2"/>
      <c r="K25" s="2"/>
      <c r="L25" s="2"/>
    </row>
    <row r="26" spans="4:14" x14ac:dyDescent="0.55000000000000004">
      <c r="D26" s="16"/>
      <c r="E26" s="2" t="s">
        <v>18</v>
      </c>
      <c r="F26" s="3"/>
      <c r="G26" s="2"/>
      <c r="H26" s="2"/>
      <c r="I26" s="2"/>
      <c r="J26" s="2"/>
      <c r="K26" s="2"/>
      <c r="L26" s="2"/>
    </row>
    <row r="27" spans="4:14" x14ac:dyDescent="0.55000000000000004">
      <c r="D27" s="16"/>
      <c r="E27" s="2" t="s">
        <v>27</v>
      </c>
      <c r="F27" s="3"/>
      <c r="G27" s="2"/>
      <c r="H27" s="2"/>
      <c r="I27" s="2"/>
      <c r="J27" s="2"/>
      <c r="K27" s="2"/>
      <c r="L27" s="2"/>
    </row>
    <row r="28" spans="4:14" x14ac:dyDescent="0.55000000000000004">
      <c r="D28" s="16"/>
      <c r="E28" s="2" t="s">
        <v>29</v>
      </c>
      <c r="F28" s="3"/>
      <c r="G28" s="2"/>
      <c r="H28" s="2"/>
      <c r="I28" s="2"/>
      <c r="J28" s="2"/>
      <c r="K28" s="2"/>
      <c r="L28" s="2"/>
    </row>
    <row r="29" spans="4:14" x14ac:dyDescent="0.55000000000000004">
      <c r="D29" s="17"/>
      <c r="E29" s="2" t="s">
        <v>30</v>
      </c>
      <c r="F29" s="3"/>
      <c r="G29" s="2"/>
      <c r="H29" s="2"/>
      <c r="I29" s="2"/>
      <c r="J29" s="2"/>
      <c r="K29" s="2"/>
      <c r="L29" s="2"/>
    </row>
    <row r="30" spans="4:14" x14ac:dyDescent="0.55000000000000004">
      <c r="D30" s="13" t="s">
        <v>36</v>
      </c>
      <c r="E30" s="14"/>
      <c r="F30" s="3"/>
      <c r="G30" s="4"/>
      <c r="H30" s="4"/>
      <c r="I30" s="4"/>
      <c r="J30" s="4"/>
      <c r="K30" s="2"/>
      <c r="L30" s="2"/>
    </row>
    <row r="31" spans="4:14" ht="17.649999999999999" customHeight="1" x14ac:dyDescent="0.55000000000000004">
      <c r="D31" s="13" t="s">
        <v>21</v>
      </c>
      <c r="E31" s="14"/>
      <c r="F31" s="5"/>
      <c r="G31" s="7"/>
      <c r="H31" s="7"/>
      <c r="I31" s="7"/>
      <c r="J31" s="7"/>
      <c r="K31" s="2"/>
      <c r="L31" s="2"/>
    </row>
    <row r="32" spans="4:14" ht="17.649999999999999" customHeight="1" x14ac:dyDescent="0.55000000000000004">
      <c r="D32" s="13" t="s">
        <v>22</v>
      </c>
      <c r="E32" s="14"/>
      <c r="F32" s="5"/>
      <c r="G32" s="6"/>
      <c r="H32" s="6"/>
      <c r="I32" s="6"/>
      <c r="J32" s="6"/>
      <c r="K32" s="2"/>
      <c r="L32" s="2"/>
    </row>
    <row r="33" spans="4:12" x14ac:dyDescent="0.55000000000000004">
      <c r="D33" s="8"/>
      <c r="E33" s="8"/>
      <c r="F33" s="9"/>
      <c r="G33" s="8"/>
      <c r="H33" s="8"/>
      <c r="I33" s="8"/>
      <c r="J33" s="8"/>
      <c r="K33" s="8"/>
      <c r="L33" s="8"/>
    </row>
    <row r="34" spans="4:12" x14ac:dyDescent="0.55000000000000004">
      <c r="D34" s="15" t="s">
        <v>31</v>
      </c>
      <c r="E34" s="2"/>
      <c r="F34" s="3"/>
      <c r="G34" s="2"/>
      <c r="H34" s="2"/>
      <c r="I34" s="2"/>
      <c r="J34" s="2"/>
      <c r="K34" s="2"/>
      <c r="L34" s="2"/>
    </row>
    <row r="35" spans="4:12" x14ac:dyDescent="0.55000000000000004">
      <c r="D35" s="16"/>
      <c r="E35" s="2" t="s">
        <v>24</v>
      </c>
      <c r="F35" s="3"/>
      <c r="G35" s="2"/>
      <c r="H35" s="2"/>
      <c r="I35" s="2"/>
      <c r="J35" s="2"/>
      <c r="K35" s="2"/>
      <c r="L35" s="2"/>
    </row>
    <row r="36" spans="4:12" x14ac:dyDescent="0.55000000000000004">
      <c r="D36" s="16"/>
      <c r="E36" s="2" t="s">
        <v>25</v>
      </c>
      <c r="F36" s="3"/>
      <c r="G36" s="2"/>
      <c r="H36" s="2"/>
      <c r="I36" s="2"/>
      <c r="J36" s="2"/>
      <c r="K36" s="2"/>
      <c r="L36" s="2"/>
    </row>
    <row r="37" spans="4:12" x14ac:dyDescent="0.55000000000000004">
      <c r="D37" s="16"/>
      <c r="E37" s="2" t="s">
        <v>15</v>
      </c>
      <c r="F37" s="3"/>
      <c r="G37" s="2"/>
      <c r="H37" s="2"/>
      <c r="I37" s="2"/>
      <c r="J37" s="2"/>
      <c r="K37" s="2"/>
      <c r="L37" s="2"/>
    </row>
    <row r="38" spans="4:12" x14ac:dyDescent="0.55000000000000004">
      <c r="D38" s="16"/>
      <c r="E38" s="2" t="s">
        <v>26</v>
      </c>
      <c r="F38" s="3"/>
      <c r="G38" s="2"/>
      <c r="H38" s="2"/>
      <c r="I38" s="2"/>
      <c r="J38" s="2"/>
      <c r="K38" s="2"/>
      <c r="L38" s="2"/>
    </row>
    <row r="39" spans="4:12" x14ac:dyDescent="0.55000000000000004">
      <c r="D39" s="16"/>
      <c r="E39" s="2" t="s">
        <v>18</v>
      </c>
      <c r="F39" s="3"/>
      <c r="G39" s="2"/>
      <c r="H39" s="2"/>
      <c r="I39" s="2"/>
      <c r="J39" s="2"/>
      <c r="K39" s="2"/>
      <c r="L39" s="2"/>
    </row>
    <row r="40" spans="4:12" x14ac:dyDescent="0.55000000000000004">
      <c r="D40" s="16"/>
      <c r="E40" s="2" t="s">
        <v>27</v>
      </c>
      <c r="F40" s="3"/>
      <c r="G40" s="2"/>
      <c r="H40" s="2"/>
      <c r="I40" s="2"/>
      <c r="J40" s="2"/>
      <c r="K40" s="2"/>
      <c r="L40" s="2"/>
    </row>
    <row r="41" spans="4:12" x14ac:dyDescent="0.55000000000000004">
      <c r="D41" s="16"/>
      <c r="E41" s="2" t="s">
        <v>29</v>
      </c>
      <c r="F41" s="3"/>
      <c r="G41" s="2"/>
      <c r="H41" s="2"/>
      <c r="I41" s="2"/>
      <c r="J41" s="2"/>
      <c r="K41" s="2"/>
      <c r="L41" s="2"/>
    </row>
    <row r="42" spans="4:12" x14ac:dyDescent="0.55000000000000004">
      <c r="D42" s="17"/>
      <c r="E42" s="2" t="s">
        <v>30</v>
      </c>
      <c r="F42" s="3"/>
      <c r="G42" s="2"/>
      <c r="H42" s="2"/>
      <c r="I42" s="2"/>
      <c r="J42" s="2"/>
      <c r="K42" s="2"/>
      <c r="L42" s="2"/>
    </row>
    <row r="43" spans="4:12" x14ac:dyDescent="0.55000000000000004">
      <c r="D43" s="13" t="s">
        <v>36</v>
      </c>
      <c r="E43" s="14"/>
      <c r="F43" s="3"/>
      <c r="G43" s="4"/>
      <c r="H43" s="4"/>
      <c r="I43" s="4"/>
      <c r="J43" s="4"/>
      <c r="K43" s="2"/>
      <c r="L43" s="2"/>
    </row>
    <row r="44" spans="4:12" x14ac:dyDescent="0.55000000000000004">
      <c r="D44" s="13" t="s">
        <v>21</v>
      </c>
      <c r="E44" s="14"/>
      <c r="F44" s="5"/>
      <c r="G44" s="7"/>
      <c r="H44" s="7"/>
      <c r="I44" s="7"/>
      <c r="J44" s="7"/>
      <c r="K44" s="2"/>
      <c r="L44" s="2"/>
    </row>
    <row r="45" spans="4:12" x14ac:dyDescent="0.55000000000000004">
      <c r="D45" s="13" t="s">
        <v>22</v>
      </c>
      <c r="E45" s="14"/>
      <c r="F45" s="5"/>
      <c r="G45" s="6"/>
      <c r="H45" s="6"/>
      <c r="I45" s="6"/>
      <c r="J45" s="6"/>
      <c r="K45" s="2"/>
      <c r="L45" s="2"/>
    </row>
  </sheetData>
  <mergeCells count="18">
    <mergeCell ref="D45:E45"/>
    <mergeCell ref="D5:L5"/>
    <mergeCell ref="D17:E17"/>
    <mergeCell ref="F7:F8"/>
    <mergeCell ref="E7:E8"/>
    <mergeCell ref="D21:D29"/>
    <mergeCell ref="D30:E30"/>
    <mergeCell ref="D19:E19"/>
    <mergeCell ref="D31:E31"/>
    <mergeCell ref="D32:E32"/>
    <mergeCell ref="D34:D42"/>
    <mergeCell ref="D43:E43"/>
    <mergeCell ref="D44:E44"/>
    <mergeCell ref="D4:L4"/>
    <mergeCell ref="D6:L6"/>
    <mergeCell ref="D7:D16"/>
    <mergeCell ref="G7:L7"/>
    <mergeCell ref="D18:E1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09ef50-1950-4b90-8d35-04598de68862">
      <Terms xmlns="http://schemas.microsoft.com/office/infopath/2007/PartnerControls"/>
    </lcf76f155ced4ddcb4097134ff3c332f>
    <TaxCatchAll xmlns="2f5f9f01-2ac8-4d68-9ee6-b04cb8b7dc3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ECDE9B9583142A6473A00196C523E" ma:contentTypeVersion="16" ma:contentTypeDescription="Create a new document." ma:contentTypeScope="" ma:versionID="c24d8d1c14a2bc8e414fad85885782b4">
  <xsd:schema xmlns:xsd="http://www.w3.org/2001/XMLSchema" xmlns:xs="http://www.w3.org/2001/XMLSchema" xmlns:p="http://schemas.microsoft.com/office/2006/metadata/properties" xmlns:ns1="http://schemas.microsoft.com/sharepoint/v3" xmlns:ns2="8109ef50-1950-4b90-8d35-04598de68862" xmlns:ns3="2f5f9f01-2ac8-4d68-9ee6-b04cb8b7dc33" targetNamespace="http://schemas.microsoft.com/office/2006/metadata/properties" ma:root="true" ma:fieldsID="a6a8727cefd54777ec8ba2d82885b914" ns1:_="" ns2:_="" ns3:_="">
    <xsd:import namespace="http://schemas.microsoft.com/sharepoint/v3"/>
    <xsd:import namespace="8109ef50-1950-4b90-8d35-04598de68862"/>
    <xsd:import namespace="2f5f9f01-2ac8-4d68-9ee6-b04cb8b7dc3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1:_ip_UnifiedCompliancePolicyProperties" minOccurs="0"/>
                <xsd:element ref="ns1:_ip_UnifiedCompliancePolicyUIAction"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09ef50-1950-4b90-8d35-04598de688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4101172-0cdf-4a4d-852d-90099e45c587"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5f9f01-2ac8-4d68-9ee6-b04cb8b7dc3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5d90c06-cc93-4643-97c3-dc463b889422}" ma:internalName="TaxCatchAll" ma:showField="CatchAllData" ma:web="2f5f9f01-2ac8-4d68-9ee6-b04cb8b7dc3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C2C20E-871A-480A-8BCA-F02C8899CA5D}">
  <ds:schemaRefs>
    <ds:schemaRef ds:uri="http://purl.org/dc/dcmitype/"/>
    <ds:schemaRef ds:uri="8109ef50-1950-4b90-8d35-04598de68862"/>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schemas.microsoft.com/sharepoint/v3"/>
    <ds:schemaRef ds:uri="2f5f9f01-2ac8-4d68-9ee6-b04cb8b7dc33"/>
    <ds:schemaRef ds:uri="http://schemas.openxmlformats.org/package/2006/metadata/core-properties"/>
    <ds:schemaRef ds:uri="http://purl.org/dc/terms/"/>
    <ds:schemaRef ds:uri="http://purl.org/dc/elements/1.1/"/>
  </ds:schemaRefs>
</ds:datastoreItem>
</file>

<file path=customXml/itemProps2.xml><?xml version="1.0" encoding="utf-8"?>
<ds:datastoreItem xmlns:ds="http://schemas.openxmlformats.org/officeDocument/2006/customXml" ds:itemID="{2EB07B13-0776-495B-8602-CB62386E0E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09ef50-1950-4b90-8d35-04598de68862"/>
    <ds:schemaRef ds:uri="2f5f9f01-2ac8-4d68-9ee6-b04cb8b7dc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8B51A7-BE99-40DB-83F8-4475113972C2}">
  <ds:schemaRefs>
    <ds:schemaRef ds:uri="http://schemas.microsoft.com/sharepoint/v3/contenttype/forms"/>
  </ds:schemaRefs>
</ds:datastoreItem>
</file>

<file path=docMetadata/LabelInfo.xml><?xml version="1.0" encoding="utf-8"?>
<clbl:labelList xmlns:clbl="http://schemas.microsoft.com/office/2020/mipLabelMetadata">
  <clbl:label id="{f260df36-bc43-424c-8f44-c85226657b01}" enabled="0" method="" siteId="{f260df36-bc43-424c-8f44-c85226657b0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Sheet-updated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Sasikala Palanisamy</dc:creator>
  <cp:keywords/>
  <dc:description/>
  <cp:lastModifiedBy>Sasikala Palanisamy</cp:lastModifiedBy>
  <cp:revision/>
  <dcterms:created xsi:type="dcterms:W3CDTF">2024-03-27T05:31:30Z</dcterms:created>
  <dcterms:modified xsi:type="dcterms:W3CDTF">2024-04-03T11:38:35Z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0x010100674ECDE9B9583142A6473A00196C523E</vt:lpwstr>
  </property>
  <property fmtid="{D5CDD505-2E9C-101B-9397-08002B2CF9AE}" pid="3" name="MediaServiceImageTags">
    <vt:lpwstr/>
  </property>
</Properties>
</file>