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เงินเดือน" sheetId="1" r:id="rId1"/>
  </sheets>
  <externalReferences>
    <externalReference r:id="rId2"/>
  </externalReferences>
  <definedNames>
    <definedName name="_xlnm._FilterDatabase" localSheetId="0" hidden="1">เงินเดือน!$A$2:$BG$13</definedName>
    <definedName name="_xlnm.Print_Titles" localSheetId="0">เงินเดือน!$A:$B,เงินเดือน!$1:$2</definedName>
    <definedName name="กำไร">#REF!</definedName>
    <definedName name="สุดท้าย">[1]ปส.4!#REF!</definedName>
  </definedNames>
  <calcPr calcId="145621"/>
</workbook>
</file>

<file path=xl/calcChain.xml><?xml version="1.0" encoding="utf-8"?>
<calcChain xmlns="http://schemas.openxmlformats.org/spreadsheetml/2006/main">
  <c r="D4" i="1" l="1"/>
  <c r="AF71" i="1" l="1"/>
  <c r="AE71" i="1"/>
  <c r="AD71" i="1"/>
  <c r="AC71" i="1"/>
  <c r="AA71" i="1"/>
  <c r="Z71" i="1"/>
  <c r="W71" i="1"/>
  <c r="V71" i="1"/>
  <c r="U71" i="1"/>
  <c r="T71" i="1"/>
  <c r="S71" i="1"/>
  <c r="R71" i="1"/>
  <c r="Q71" i="1"/>
  <c r="P71" i="1"/>
  <c r="O71" i="1"/>
  <c r="N71" i="1"/>
  <c r="J71" i="1"/>
  <c r="H71" i="1"/>
  <c r="G71" i="1"/>
  <c r="F71" i="1"/>
  <c r="D71" i="1"/>
  <c r="C71" i="1"/>
  <c r="D14" i="1"/>
  <c r="BD9" i="1"/>
  <c r="BC9" i="1"/>
  <c r="BA9" i="1"/>
  <c r="AZ9" i="1"/>
  <c r="AY9" i="1"/>
  <c r="AX9" i="1"/>
  <c r="AW9" i="1"/>
  <c r="AV9" i="1"/>
  <c r="AU9" i="1"/>
  <c r="D5" i="1"/>
  <c r="C5" i="1"/>
  <c r="AG4" i="1"/>
  <c r="AF4" i="1"/>
  <c r="AE4" i="1"/>
  <c r="AD4" i="1"/>
  <c r="AC4" i="1"/>
  <c r="AB4" i="1"/>
  <c r="AA4" i="1"/>
  <c r="Z4" i="1"/>
  <c r="W4" i="1"/>
  <c r="V4" i="1"/>
  <c r="U4" i="1"/>
  <c r="T4" i="1"/>
  <c r="S4" i="1"/>
  <c r="R4" i="1"/>
  <c r="R5" i="1" s="1"/>
  <c r="Q4" i="1"/>
  <c r="P4" i="1"/>
  <c r="O4" i="1"/>
  <c r="N4" i="1"/>
  <c r="M4" i="1"/>
  <c r="L4" i="1"/>
  <c r="J4" i="1"/>
  <c r="G4" i="1"/>
  <c r="F4" i="1"/>
  <c r="E4" i="1"/>
  <c r="C4" i="1"/>
  <c r="K71" i="1"/>
  <c r="Y4" i="1"/>
  <c r="X71" i="1"/>
  <c r="H4" i="1"/>
  <c r="BE3" i="1"/>
  <c r="AS3" i="1"/>
  <c r="AS4" i="1" s="1"/>
  <c r="AM3" i="1"/>
  <c r="AH3" i="1"/>
  <c r="W72" i="1" l="1"/>
  <c r="C14" i="1"/>
  <c r="K4" i="1"/>
  <c r="Y71" i="1"/>
  <c r="BF3" i="1"/>
  <c r="BG3" i="1" s="1"/>
  <c r="X4" i="1"/>
  <c r="I4" i="1"/>
  <c r="I71" i="1"/>
  <c r="AH4" i="1" l="1"/>
</calcChain>
</file>

<file path=xl/comments1.xml><?xml version="1.0" encoding="utf-8"?>
<comments xmlns="http://schemas.openxmlformats.org/spreadsheetml/2006/main">
  <authors>
    <author>Applle</author>
    <author>Windows User</author>
  </authors>
  <commentList>
    <comment ref="P3" authorId="0">
      <text>
        <r>
          <rPr>
            <b/>
            <sz val="9"/>
            <color indexed="81"/>
            <rFont val="Tahoma"/>
            <family val="2"/>
          </rPr>
          <t xml:space="preserve">หักเดือน มิย 61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6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พนง.ราชการ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 xml:space="preserve">เดือน มกราคม 2562
เขียว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<sst xmlns="http://schemas.openxmlformats.org/spreadsheetml/2006/main" count="60" uniqueCount="58">
  <si>
    <t>เงินเดือน มกราคม 2562</t>
  </si>
  <si>
    <t>เงินไม่พอหัก ในเดือน เมษายน 61</t>
  </si>
  <si>
    <t>ลำดับ</t>
  </si>
  <si>
    <t>ชื่อสกุล</t>
  </si>
  <si>
    <t>ค่าจ้าง</t>
  </si>
  <si>
    <t>ปกส</t>
  </si>
  <si>
    <t>ภาษี</t>
  </si>
  <si>
    <t>เงินเพิ่มพิเศษ ม.ค.62</t>
  </si>
  <si>
    <t>ชันสูตรฯ</t>
  </si>
  <si>
    <t>ค่าเล่าเรียน</t>
  </si>
  <si>
    <t>ไข้นอกรัฐ</t>
  </si>
  <si>
    <t>ไข้นอกรัฐบำนาญ</t>
  </si>
  <si>
    <t>พตส.ม.ค.62 ลูกจ้าง</t>
  </si>
  <si>
    <t>ฉ.11 ขรก ส.ค.61</t>
  </si>
  <si>
    <t>ฉ.11 ลูกจ้าง ส.ค.61</t>
  </si>
  <si>
    <t>รับอื่นๆ</t>
  </si>
  <si>
    <t>กลุ่มลูกจ้าง</t>
  </si>
  <si>
    <t>AIA ก.ค.61</t>
  </si>
  <si>
    <t>AIA1 กค.61</t>
  </si>
  <si>
    <t>ฌกส</t>
  </si>
  <si>
    <t>สหกรณ์ สมทบ</t>
  </si>
  <si>
    <t>ธกส.</t>
  </si>
  <si>
    <t>จ่ายอื่นๆ</t>
  </si>
  <si>
    <t>สหกรณ์ รพ.</t>
  </si>
  <si>
    <t>พตส.ข้าราชการ ต.ค.-ธ.ค.61</t>
  </si>
  <si>
    <t>หัก ออมสิน</t>
  </si>
  <si>
    <t>เงินกู้สหกรณ์ รพ.</t>
  </si>
  <si>
    <t>ไข้ในเอกชน</t>
  </si>
  <si>
    <t>หักส่งพกส.</t>
  </si>
  <si>
    <t>ค่าธรรมเนียม พกส</t>
  </si>
  <si>
    <t>ไข้นอกเอกชน</t>
  </si>
  <si>
    <t>ไข้นอกเอกชนบำนาญ</t>
  </si>
  <si>
    <t>ชมรมฟุตบอล</t>
  </si>
  <si>
    <t>ทัศนาภรณ์ทัวร์</t>
  </si>
  <si>
    <t>ค่าเสื้อสูท</t>
  </si>
  <si>
    <t>รับจริง</t>
  </si>
  <si>
    <t>เลขบัญชี</t>
  </si>
  <si>
    <t>หน่วยงาน</t>
  </si>
  <si>
    <t>ประเภท</t>
  </si>
  <si>
    <t>ตำแหน่ง</t>
  </si>
  <si>
    <t>เลขสมาชิกออมทรัพย์</t>
  </si>
  <si>
    <t>AIA</t>
  </si>
  <si>
    <t>AIA1</t>
  </si>
  <si>
    <t>ออมทรัพย์ รพ</t>
  </si>
  <si>
    <t>กลุ่มการพยาบาล</t>
  </si>
  <si>
    <t>จ่ายอื่น ๆ(โอทีสุรีรัตน์)</t>
  </si>
  <si>
    <t>เงินกู้สหกรณ์ รพ</t>
  </si>
  <si>
    <t>บริหาร</t>
  </si>
  <si>
    <t>ออมสิน</t>
  </si>
  <si>
    <t>ธกส</t>
  </si>
  <si>
    <t>546-1-00709-0</t>
  </si>
  <si>
    <t>องค์กรแพทย์</t>
  </si>
  <si>
    <t>1 แพทย์</t>
  </si>
  <si>
    <t>ข้าราชการสนับสนุน</t>
  </si>
  <si>
    <t xml:space="preserve">นายแพทย์เชี่ยวชาญ   </t>
  </si>
  <si>
    <t>191</t>
  </si>
  <si>
    <t>ข้าราชการ</t>
  </si>
  <si>
    <t>โรงพยาบาลเชียงแสน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</si>
</sst>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87" formatCode="#,##0.0"/>
    <numFmt numFmtId="188" formatCode="_(* #,##0.00_);_(* \(#,##0.00\);_(* &quot;-&quot;??_);_(@_)"/>
  </numFmts>
  <fonts count="26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2"/>
      <name val="Angsana New"/>
      <family val="1"/>
    </font>
    <font>
      <sz val="14"/>
      <name val="Cordia New"/>
      <family val="2"/>
    </font>
    <font>
      <sz val="12"/>
      <color theme="1"/>
      <name val="Angsana New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52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0"/>
      <name val="Arial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6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1"/>
      <color theme="1"/>
      <name val="Tahoma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2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43" fontId="3" fillId="0" borderId="0" applyFont="0" applyFill="0" applyBorder="0" applyAlignment="0" applyProtection="0"/>
    <xf numFmtId="188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4" applyNumberFormat="0" applyAlignment="0" applyProtection="0"/>
    <xf numFmtId="0" fontId="19" fillId="0" borderId="9" applyNumberFormat="0" applyFill="0" applyAlignment="0" applyProtection="0"/>
    <xf numFmtId="0" fontId="20" fillId="24" borderId="0" applyNumberFormat="0" applyBorder="0" applyAlignment="0" applyProtection="0"/>
    <xf numFmtId="0" fontId="7" fillId="0" borderId="0"/>
    <xf numFmtId="0" fontId="3" fillId="0" borderId="0"/>
    <xf numFmtId="0" fontId="3" fillId="0" borderId="0"/>
    <xf numFmtId="0" fontId="12" fillId="25" borderId="10" applyNumberFormat="0" applyFont="0" applyAlignment="0" applyProtection="0"/>
    <xf numFmtId="0" fontId="21" fillId="22" borderId="11" applyNumberFormat="0" applyAlignment="0" applyProtection="0"/>
    <xf numFmtId="0" fontId="22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24" fillId="0" borderId="0" applyNumberForma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</cellStyleXfs>
  <cellXfs count="35">
    <xf numFmtId="0" fontId="0" fillId="0" borderId="0" xfId="0"/>
    <xf numFmtId="0" fontId="2" fillId="0" borderId="0" xfId="0" applyFont="1" applyFill="1" applyBorder="1" applyAlignment="1">
      <alignment horizontal="center"/>
    </xf>
    <xf numFmtId="43" fontId="2" fillId="0" borderId="1" xfId="1" applyFont="1" applyFill="1" applyBorder="1" applyAlignment="1"/>
    <xf numFmtId="43" fontId="2" fillId="0" borderId="1" xfId="1" applyFont="1" applyFill="1" applyBorder="1" applyAlignment="1">
      <alignment horizontal="center"/>
    </xf>
    <xf numFmtId="43" fontId="2" fillId="0" borderId="0" xfId="1" applyFont="1" applyFill="1" applyBorder="1" applyAlignment="1">
      <alignment horizontal="center"/>
    </xf>
    <xf numFmtId="0" fontId="2" fillId="0" borderId="0" xfId="0" applyFont="1" applyFill="1"/>
    <xf numFmtId="187" fontId="2" fillId="0" borderId="0" xfId="0" applyNumberFormat="1" applyFont="1" applyFill="1"/>
    <xf numFmtId="3" fontId="2" fillId="0" borderId="0" xfId="0" applyNumberFormat="1" applyFont="1" applyFill="1"/>
    <xf numFmtId="49" fontId="2" fillId="0" borderId="0" xfId="0" applyNumberFormat="1" applyFont="1" applyFill="1"/>
    <xf numFmtId="3" fontId="2" fillId="0" borderId="2" xfId="0" applyNumberFormat="1" applyFont="1" applyFill="1" applyBorder="1" applyAlignment="1">
      <alignment horizontal="center"/>
    </xf>
    <xf numFmtId="43" fontId="2" fillId="0" borderId="2" xfId="1" applyFont="1" applyFill="1" applyBorder="1" applyAlignment="1">
      <alignment horizontal="center"/>
    </xf>
    <xf numFmtId="4" fontId="2" fillId="0" borderId="2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Alignment="1">
      <alignment horizontal="center"/>
    </xf>
    <xf numFmtId="187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" fontId="2" fillId="0" borderId="3" xfId="0" applyNumberFormat="1" applyFont="1" applyFill="1" applyBorder="1" applyAlignment="1">
      <alignment horizontal="center"/>
    </xf>
    <xf numFmtId="3" fontId="2" fillId="0" borderId="2" xfId="0" quotePrefix="1" applyNumberFormat="1" applyFont="1" applyFill="1" applyBorder="1" applyAlignment="1">
      <alignment horizontal="center"/>
    </xf>
    <xf numFmtId="4" fontId="2" fillId="0" borderId="2" xfId="0" applyNumberFormat="1" applyFont="1" applyFill="1" applyBorder="1"/>
    <xf numFmtId="43" fontId="2" fillId="0" borderId="2" xfId="1" applyFont="1" applyFill="1" applyBorder="1"/>
    <xf numFmtId="43" fontId="2" fillId="2" borderId="2" xfId="1" applyFont="1" applyFill="1" applyBorder="1"/>
    <xf numFmtId="4" fontId="2" fillId="0" borderId="0" xfId="0" applyNumberFormat="1" applyFont="1" applyFill="1" applyBorder="1"/>
    <xf numFmtId="4" fontId="2" fillId="0" borderId="0" xfId="0" applyNumberFormat="1" applyFont="1" applyFill="1"/>
    <xf numFmtId="3" fontId="2" fillId="0" borderId="2" xfId="0" applyNumberFormat="1" applyFont="1" applyFill="1" applyBorder="1"/>
    <xf numFmtId="43" fontId="2" fillId="2" borderId="2" xfId="1" applyFont="1" applyFill="1" applyBorder="1" applyAlignment="1">
      <alignment horizontal="right"/>
    </xf>
    <xf numFmtId="43" fontId="4" fillId="2" borderId="2" xfId="1" applyFont="1" applyFill="1" applyBorder="1" applyAlignment="1">
      <alignment horizontal="right"/>
    </xf>
    <xf numFmtId="43" fontId="2" fillId="0" borderId="2" xfId="1" applyFont="1" applyFill="1" applyBorder="1" applyAlignment="1">
      <alignment horizontal="right"/>
    </xf>
    <xf numFmtId="43" fontId="2" fillId="0" borderId="0" xfId="1" applyFont="1" applyFill="1"/>
    <xf numFmtId="0" fontId="2" fillId="2" borderId="0" xfId="0" applyFont="1" applyFill="1"/>
    <xf numFmtId="43" fontId="2" fillId="3" borderId="0" xfId="1" applyFont="1" applyFill="1"/>
    <xf numFmtId="43" fontId="2" fillId="2" borderId="0" xfId="1" applyFont="1" applyFill="1"/>
    <xf numFmtId="43" fontId="2" fillId="0" borderId="0" xfId="0" applyNumberFormat="1" applyFont="1" applyFill="1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52"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40% - Accent1" xfId="10"/>
    <cellStyle name="40% - Accent2" xfId="11"/>
    <cellStyle name="40% - Accent3" xfId="12"/>
    <cellStyle name="40% - Accent4" xfId="13"/>
    <cellStyle name="40% - Accent5" xfId="14"/>
    <cellStyle name="40% - Accent6" xfId="15"/>
    <cellStyle name="60% - Accent1" xfId="16"/>
    <cellStyle name="60% - Accent2" xfId="17"/>
    <cellStyle name="60% - Accent3" xfId="18"/>
    <cellStyle name="60% - Accent4" xfId="19"/>
    <cellStyle name="60% - Accent5" xfId="20"/>
    <cellStyle name="60% - Accent6" xfId="21"/>
    <cellStyle name="Accent1" xfId="22"/>
    <cellStyle name="Accent2" xfId="23"/>
    <cellStyle name="Accent3" xfId="24"/>
    <cellStyle name="Accent4" xfId="25"/>
    <cellStyle name="Accent5" xfId="26"/>
    <cellStyle name="Accent6" xfId="27"/>
    <cellStyle name="Bad" xfId="28"/>
    <cellStyle name="Calculation" xfId="29"/>
    <cellStyle name="Check Cell" xfId="30"/>
    <cellStyle name="Comma" xfId="1" builtinId="3"/>
    <cellStyle name="Comma 2" xfId="31"/>
    <cellStyle name="Comma 3" xfId="32"/>
    <cellStyle name="Explanatory Text" xfId="33"/>
    <cellStyle name="Good" xfId="34"/>
    <cellStyle name="Heading 1" xfId="35"/>
    <cellStyle name="Heading 2" xfId="36"/>
    <cellStyle name="Heading 3" xfId="37"/>
    <cellStyle name="Heading 4" xfId="38"/>
    <cellStyle name="Input" xfId="39"/>
    <cellStyle name="Linked Cell" xfId="40"/>
    <cellStyle name="Neutral" xfId="41"/>
    <cellStyle name="Normal" xfId="0" builtinId="0"/>
    <cellStyle name="Normal 2" xfId="2"/>
    <cellStyle name="Normal 2 2" xfId="42"/>
    <cellStyle name="Normal 2 3" xfId="43"/>
    <cellStyle name="Normal 3" xfId="44"/>
    <cellStyle name="Note" xfId="45"/>
    <cellStyle name="Output" xfId="46"/>
    <cellStyle name="Title" xfId="47"/>
    <cellStyle name="Total" xfId="48"/>
    <cellStyle name="Warning Text" xfId="49"/>
    <cellStyle name="เครื่องหมายจุลภาค 2" xfId="50"/>
    <cellStyle name="ปกติ 2" xfId="3"/>
    <cellStyle name="ปกติ 3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Credit%20%20Uniun/&#3591;&#3634;&#3609;&#3648;&#3588;&#3619;&#3604;&#3636;&#3605;/&#3649;&#3610;&#3610;&#3615;&#3629;&#3619;&#3660;&#3617;&#3611;&#3636;&#3604;&#3610;&#3633;&#3597;&#3594;&#3637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ายงานผู้ตรวจสอบบัญชี"/>
      <sheetName val="งบดุล"/>
      <sheetName val="งบกำไรขาดทุน"/>
      <sheetName val="รายละเอียด"/>
      <sheetName val="หมายเหตุ"/>
      <sheetName val="ปส.5"/>
      <sheetName val="ปส.4"/>
      <sheetName val="รายการปรับปรุง"/>
      <sheetName val="ค่าเสื่อมราคา"/>
      <sheetName val="จัดสรรกำไรสุทธิ"/>
      <sheetName val="ปส.1-2"/>
      <sheetName val="มค."/>
      <sheetName val="กพ."/>
      <sheetName val="มีค."/>
      <sheetName val="เมย."/>
      <sheetName val="พ.ค."/>
      <sheetName val="มิ.ย."/>
      <sheetName val="ก.ค."/>
      <sheetName val="ส.ค."/>
      <sheetName val="ก.ย."/>
      <sheetName val="ต.ค."/>
      <sheetName val="พ.ย."/>
      <sheetName val="ธ.ค."/>
      <sheetName val="รายงานเดือน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72"/>
  <sheetViews>
    <sheetView tabSelected="1" zoomScale="130" zoomScaleNormal="130" workbookViewId="0">
      <pane ySplit="2" topLeftCell="A3" activePane="bottomLeft" state="frozen"/>
      <selection pane="bottomLeft" activeCell="AB3" sqref="AB3"/>
    </sheetView>
  </sheetViews>
  <sheetFormatPr defaultColWidth="6.75" defaultRowHeight="18" x14ac:dyDescent="0.4"/>
  <cols>
    <col min="1" max="1" width="5.75" style="5" customWidth="1"/>
    <col min="2" max="2" width="18.375" style="5" customWidth="1"/>
    <col min="3" max="3" width="10.75" style="28" customWidth="1"/>
    <col min="4" max="4" width="9.375" style="28" customWidth="1"/>
    <col min="5" max="5" width="9" style="28" customWidth="1"/>
    <col min="6" max="6" width="13.375" style="28" customWidth="1"/>
    <col min="7" max="8" width="9.25" style="28" customWidth="1"/>
    <col min="9" max="10" width="9.625" style="28" customWidth="1"/>
    <col min="11" max="13" width="12.375" style="28" customWidth="1"/>
    <col min="14" max="14" width="7.375" style="28" customWidth="1"/>
    <col min="15" max="15" width="11.75" style="28" customWidth="1"/>
    <col min="16" max="16" width="9.75" style="28" customWidth="1"/>
    <col min="17" max="17" width="9" style="28" customWidth="1"/>
    <col min="18" max="18" width="8.375" style="28" customWidth="1"/>
    <col min="19" max="19" width="11.75" style="28" customWidth="1"/>
    <col min="20" max="20" width="8.625" style="28" customWidth="1"/>
    <col min="21" max="21" width="7.75" style="28" customWidth="1"/>
    <col min="22" max="22" width="10.875" style="28" customWidth="1"/>
    <col min="23" max="23" width="17.125" style="28" customWidth="1"/>
    <col min="24" max="24" width="9.625" style="28" customWidth="1"/>
    <col min="25" max="25" width="12.125" style="28" customWidth="1"/>
    <col min="26" max="27" width="9.625" style="28" customWidth="1"/>
    <col min="28" max="28" width="11.875" style="28" customWidth="1"/>
    <col min="29" max="29" width="10.625" style="28" customWidth="1"/>
    <col min="30" max="30" width="13.25" style="28" customWidth="1"/>
    <col min="31" max="31" width="11" style="28" customWidth="1"/>
    <col min="32" max="32" width="10.625" style="28" customWidth="1"/>
    <col min="33" max="33" width="11" style="28" customWidth="1"/>
    <col min="34" max="34" width="9.375" style="28" customWidth="1"/>
    <col min="35" max="36" width="12.375" style="5" customWidth="1"/>
    <col min="37" max="37" width="15.375" style="5" customWidth="1"/>
    <col min="38" max="38" width="4.625" style="6" customWidth="1"/>
    <col min="39" max="39" width="9.375" style="5" customWidth="1"/>
    <col min="40" max="40" width="6.75" style="7" customWidth="1"/>
    <col min="41" max="41" width="15.75" style="5" customWidth="1"/>
    <col min="42" max="42" width="22.375" style="5" customWidth="1"/>
    <col min="43" max="43" width="8.75" style="5" customWidth="1"/>
    <col min="44" max="44" width="16.25" style="8" customWidth="1"/>
    <col min="45" max="45" width="5.375" style="5" customWidth="1"/>
    <col min="46" max="46" width="13.375" style="5" customWidth="1"/>
    <col min="47" max="47" width="5.375" style="5" customWidth="1"/>
    <col min="48" max="48" width="4.375" style="5" customWidth="1"/>
    <col min="49" max="49" width="8.25" style="5" customWidth="1"/>
    <col min="50" max="50" width="9.75" style="5" customWidth="1"/>
    <col min="51" max="51" width="13" style="5" customWidth="1"/>
    <col min="52" max="52" width="9.625" style="5" customWidth="1"/>
    <col min="53" max="53" width="8" style="5" customWidth="1"/>
    <col min="54" max="54" width="4.375" style="5" customWidth="1"/>
    <col min="55" max="56" width="6" style="5" customWidth="1"/>
    <col min="57" max="59" width="6.75" style="5" customWidth="1"/>
    <col min="60" max="16384" width="6.75" style="5"/>
  </cols>
  <sheetData>
    <row r="1" spans="1:59" x14ac:dyDescent="0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3" t="s">
        <v>0</v>
      </c>
      <c r="V1" s="2"/>
      <c r="W1" s="3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4"/>
      <c r="AU1" s="34" t="s">
        <v>1</v>
      </c>
      <c r="AV1" s="34"/>
      <c r="AW1" s="34"/>
      <c r="AX1" s="34"/>
      <c r="AY1" s="34"/>
      <c r="AZ1" s="34"/>
      <c r="BA1" s="34"/>
      <c r="BB1" s="34"/>
      <c r="BC1" s="34"/>
      <c r="BD1" s="34"/>
    </row>
    <row r="2" spans="1:59" s="13" customFormat="1" ht="18" customHeight="1" x14ac:dyDescent="0.4">
      <c r="A2" s="9" t="s">
        <v>2</v>
      </c>
      <c r="B2" s="9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0" t="s">
        <v>16</v>
      </c>
      <c r="P2" s="10" t="s">
        <v>17</v>
      </c>
      <c r="Q2" s="10" t="s">
        <v>18</v>
      </c>
      <c r="R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0" t="s">
        <v>24</v>
      </c>
      <c r="X2" s="10" t="s">
        <v>25</v>
      </c>
      <c r="Y2" s="10" t="s">
        <v>26</v>
      </c>
      <c r="Z2" s="10" t="s">
        <v>27</v>
      </c>
      <c r="AA2" s="10" t="s">
        <v>28</v>
      </c>
      <c r="AB2" s="10" t="s">
        <v>29</v>
      </c>
      <c r="AC2" s="10" t="s">
        <v>30</v>
      </c>
      <c r="AD2" s="10" t="s">
        <v>31</v>
      </c>
      <c r="AE2" s="10" t="s">
        <v>32</v>
      </c>
      <c r="AF2" s="10" t="s">
        <v>33</v>
      </c>
      <c r="AG2" s="10" t="s">
        <v>34</v>
      </c>
      <c r="AH2" s="10" t="s">
        <v>35</v>
      </c>
      <c r="AI2" s="11" t="s">
        <v>36</v>
      </c>
      <c r="AJ2" s="12" t="s">
        <v>37</v>
      </c>
      <c r="AL2" s="14"/>
      <c r="AN2" s="15"/>
      <c r="AO2" s="13" t="s">
        <v>38</v>
      </c>
      <c r="AP2" s="13" t="s">
        <v>39</v>
      </c>
      <c r="AR2" s="16" t="s">
        <v>40</v>
      </c>
      <c r="AU2" s="17" t="s">
        <v>41</v>
      </c>
      <c r="AV2" s="17" t="s">
        <v>42</v>
      </c>
      <c r="AW2" s="17" t="s">
        <v>43</v>
      </c>
      <c r="AX2" s="17" t="s">
        <v>44</v>
      </c>
      <c r="AY2" s="17" t="s">
        <v>45</v>
      </c>
      <c r="AZ2" s="17" t="s">
        <v>46</v>
      </c>
      <c r="BA2" s="17" t="s">
        <v>32</v>
      </c>
      <c r="BB2" s="17" t="s">
        <v>47</v>
      </c>
      <c r="BC2" s="17" t="s">
        <v>48</v>
      </c>
      <c r="BD2" s="17" t="s">
        <v>49</v>
      </c>
    </row>
    <row r="3" spans="1:59" s="23" customFormat="1" ht="18" customHeight="1" x14ac:dyDescent="0.4">
      <c r="A3" s="18">
        <v>1</v>
      </c>
      <c r="B3" s="19" t="s">
        <v>57</v>
      </c>
      <c r="C3" s="20">
        <v>23355</v>
      </c>
      <c r="D3" s="20">
        <v>750</v>
      </c>
      <c r="E3" s="20"/>
      <c r="F3" s="20"/>
      <c r="G3" s="20"/>
      <c r="H3" s="20">
        <v>1520</v>
      </c>
      <c r="I3" s="20"/>
      <c r="J3" s="20"/>
      <c r="K3" s="20"/>
      <c r="L3" s="20">
        <v>1000</v>
      </c>
      <c r="M3" s="20"/>
      <c r="N3" s="20"/>
      <c r="O3" s="20"/>
      <c r="P3" s="20"/>
      <c r="Q3" s="20"/>
      <c r="R3" s="20"/>
      <c r="S3" s="20">
        <v>5434</v>
      </c>
      <c r="T3" s="20"/>
      <c r="U3" s="20"/>
      <c r="V3" s="21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>
        <f>C3-D3-E3+F3+G3+H3+I3+J3+K3+L3+M3+N3-O3-P3-Q3-R3-S3-T3-U3-V3+W3-X3-Y3+Z3-AA3-AB3+AC3+AD3-AE3-AF3-AG3</f>
        <v>19691</v>
      </c>
      <c r="AI3" s="19" t="s">
        <v>50</v>
      </c>
      <c r="AJ3" s="22" t="s">
        <v>51</v>
      </c>
      <c r="AK3" s="23" t="s">
        <v>52</v>
      </c>
      <c r="AL3" s="7">
        <v>1</v>
      </c>
      <c r="AM3" s="23" t="e">
        <f>#REF!</f>
        <v>#REF!</v>
      </c>
      <c r="AN3" s="7">
        <v>1</v>
      </c>
      <c r="AO3" s="23" t="s">
        <v>53</v>
      </c>
      <c r="AP3" s="23" t="s">
        <v>54</v>
      </c>
      <c r="AR3" s="8" t="s">
        <v>55</v>
      </c>
      <c r="AS3" s="23" t="e">
        <f>+#REF!+#REF!+#REF!</f>
        <v>#REF!</v>
      </c>
      <c r="AT3" s="23" t="s">
        <v>56</v>
      </c>
      <c r="AU3" s="19">
        <v>1070</v>
      </c>
      <c r="AV3" s="19"/>
      <c r="AW3" s="19">
        <v>500</v>
      </c>
      <c r="AX3" s="19"/>
      <c r="AY3" s="19"/>
      <c r="AZ3" s="19"/>
      <c r="BA3" s="19"/>
      <c r="BB3" s="19"/>
      <c r="BC3" s="19"/>
      <c r="BD3" s="19"/>
      <c r="BE3" s="23">
        <f>SUBTOTAL(9,AU3:BD3)</f>
        <v>1570</v>
      </c>
      <c r="BF3" s="23">
        <f>BE3+AH3</f>
        <v>21261</v>
      </c>
      <c r="BG3" s="23">
        <f>+BE3-BF3</f>
        <v>-19691</v>
      </c>
    </row>
    <row r="4" spans="1:59" s="23" customFormat="1" ht="18" customHeight="1" x14ac:dyDescent="0.4">
      <c r="A4" s="24"/>
      <c r="B4" s="24"/>
      <c r="C4" s="25">
        <f>SUM(C3:C3)</f>
        <v>23355</v>
      </c>
      <c r="D4" s="25">
        <f>SUM(D3)</f>
        <v>750</v>
      </c>
      <c r="E4" s="25">
        <f>SUM(E3:E3)</f>
        <v>0</v>
      </c>
      <c r="F4" s="25">
        <f>SUM(F3:F3)</f>
        <v>0</v>
      </c>
      <c r="G4" s="25">
        <f>SUM(G3:G3)</f>
        <v>0</v>
      </c>
      <c r="H4" s="25">
        <f>SUM(H3:H3)</f>
        <v>1520</v>
      </c>
      <c r="I4" s="25">
        <f>SUM(I3:I3)</f>
        <v>0</v>
      </c>
      <c r="J4" s="25">
        <f>SUM(J3:J3)</f>
        <v>0</v>
      </c>
      <c r="K4" s="25">
        <f>SUM(K3:K3)</f>
        <v>0</v>
      </c>
      <c r="L4" s="25">
        <f>SUM(L3:L3)</f>
        <v>1000</v>
      </c>
      <c r="M4" s="25">
        <f>SUM(M3:M3)</f>
        <v>0</v>
      </c>
      <c r="N4" s="25">
        <f>SUM(N3:N3)</f>
        <v>0</v>
      </c>
      <c r="O4" s="25">
        <f>SUM(O3:O3)</f>
        <v>0</v>
      </c>
      <c r="P4" s="25">
        <f>SUM(P3:P3)</f>
        <v>0</v>
      </c>
      <c r="Q4" s="25">
        <f>SUM(Q3:Q3)</f>
        <v>0</v>
      </c>
      <c r="R4" s="25">
        <f>SUM(R3:R3)</f>
        <v>0</v>
      </c>
      <c r="S4" s="25">
        <f>SUM(S3:S3)</f>
        <v>5434</v>
      </c>
      <c r="T4" s="25">
        <f>SUM(T3:T3)</f>
        <v>0</v>
      </c>
      <c r="U4" s="25">
        <f>SUM(U3:U3)</f>
        <v>0</v>
      </c>
      <c r="V4" s="25">
        <f>SUM(V3:V3)</f>
        <v>0</v>
      </c>
      <c r="W4" s="26">
        <f>SUM(W3:W3)</f>
        <v>0</v>
      </c>
      <c r="X4" s="25">
        <f>SUBTOTAL(9,X3:X3)</f>
        <v>0</v>
      </c>
      <c r="Y4" s="25">
        <f>SUM(Y3:Y3)</f>
        <v>0</v>
      </c>
      <c r="Z4" s="25">
        <f>SUM(Z3:Z3)</f>
        <v>0</v>
      </c>
      <c r="AA4" s="25">
        <f>SUM(AA3:AA3)</f>
        <v>0</v>
      </c>
      <c r="AB4" s="25">
        <f>SUBTOTAL(9,AB3:AB3)</f>
        <v>0</v>
      </c>
      <c r="AC4" s="25">
        <f>SUM(AC3:AC3)</f>
        <v>0</v>
      </c>
      <c r="AD4" s="25">
        <f>SUM(AD3:AD3)</f>
        <v>0</v>
      </c>
      <c r="AE4" s="25">
        <f>SUM(AE3:AE3)</f>
        <v>0</v>
      </c>
      <c r="AF4" s="25">
        <f>SUM(AF3:AF3)</f>
        <v>0</v>
      </c>
      <c r="AG4" s="25">
        <f>SUM(AG3:AG3)</f>
        <v>0</v>
      </c>
      <c r="AH4" s="27">
        <f>SUM(AH3:AH3)</f>
        <v>19691</v>
      </c>
      <c r="AI4" s="19"/>
      <c r="AJ4" s="22"/>
      <c r="AL4" s="6"/>
      <c r="AN4" s="7"/>
      <c r="AR4" s="8"/>
      <c r="AS4" s="23" t="e">
        <f>SUM(AS3:AS3)</f>
        <v>#REF!</v>
      </c>
    </row>
    <row r="5" spans="1:59" ht="18" customHeight="1" x14ac:dyDescent="0.4">
      <c r="C5" s="28">
        <f>SUM(C3:C3)</f>
        <v>23355</v>
      </c>
      <c r="D5" s="28" t="e">
        <f>SUM(#REF!)</f>
        <v>#REF!</v>
      </c>
      <c r="R5" s="28">
        <f>R4</f>
        <v>0</v>
      </c>
      <c r="AL5" s="5"/>
      <c r="AN5" s="5"/>
    </row>
    <row r="6" spans="1:59" ht="18" customHeight="1" x14ac:dyDescent="0.4">
      <c r="G6" s="28">
        <v>0</v>
      </c>
      <c r="AL6" s="5"/>
      <c r="AN6" s="5"/>
    </row>
    <row r="7" spans="1:59" ht="18" customHeight="1" x14ac:dyDescent="0.4">
      <c r="B7" s="29"/>
      <c r="R7" s="30"/>
    </row>
    <row r="8" spans="1:59" ht="18" customHeight="1" x14ac:dyDescent="0.4">
      <c r="C8" s="31"/>
      <c r="D8" s="31"/>
    </row>
    <row r="9" spans="1:59" x14ac:dyDescent="0.4">
      <c r="AU9" s="23">
        <f>SUBTOTAL(9,AU3:AU3)</f>
        <v>1070</v>
      </c>
      <c r="AV9" s="5" t="e">
        <f>SUBTOTAL(9,#REF!)</f>
        <v>#REF!</v>
      </c>
      <c r="AW9" s="5">
        <f>SUBTOTAL(9,AW3:AW3)</f>
        <v>500</v>
      </c>
      <c r="AX9" s="5" t="e">
        <f>SUBTOTAL(9,#REF!)</f>
        <v>#REF!</v>
      </c>
      <c r="AY9" s="5" t="e">
        <f>SUBTOTAL(9,#REF!)</f>
        <v>#REF!</v>
      </c>
      <c r="AZ9" s="5" t="e">
        <f>SUBTOTAL(9,#REF!)</f>
        <v>#REF!</v>
      </c>
      <c r="BA9" s="5" t="e">
        <f>SUBTOTAL(9,#REF!)</f>
        <v>#REF!</v>
      </c>
      <c r="BC9" s="5" t="e">
        <f>SUBTOTAL(9,#REF!)</f>
        <v>#REF!</v>
      </c>
      <c r="BD9" s="5" t="e">
        <f>SUBTOTAL(9,#REF!)</f>
        <v>#REF!</v>
      </c>
    </row>
    <row r="10" spans="1:59" x14ac:dyDescent="0.4">
      <c r="B10" s="32"/>
    </row>
    <row r="11" spans="1:59" x14ac:dyDescent="0.4">
      <c r="B11" s="32"/>
    </row>
    <row r="12" spans="1:59" x14ac:dyDescent="0.4">
      <c r="AH12" s="5"/>
      <c r="AL12" s="5"/>
      <c r="AN12" s="5"/>
      <c r="AR12" s="5"/>
    </row>
    <row r="13" spans="1:59" x14ac:dyDescent="0.4">
      <c r="AH13" s="5"/>
      <c r="AL13" s="5"/>
      <c r="AN13" s="5"/>
      <c r="AR13" s="5"/>
    </row>
    <row r="14" spans="1:59" x14ac:dyDescent="0.4">
      <c r="C14" s="28">
        <f>SUBTOTAL(9,C4:C13)</f>
        <v>46710</v>
      </c>
      <c r="D14" s="28" t="e">
        <f>SUBTOTAL(9,#REF!)</f>
        <v>#REF!</v>
      </c>
      <c r="AH14" s="5"/>
      <c r="AL14" s="5"/>
      <c r="AN14" s="5"/>
      <c r="AR14" s="5"/>
    </row>
    <row r="15" spans="1:59" x14ac:dyDescent="0.4">
      <c r="AH15" s="5"/>
      <c r="AL15" s="5"/>
      <c r="AN15" s="5"/>
      <c r="AR15" s="5"/>
    </row>
    <row r="16" spans="1:59" x14ac:dyDescent="0.4">
      <c r="AH16" s="5"/>
      <c r="AL16" s="5"/>
      <c r="AN16" s="5"/>
      <c r="AR16" s="5"/>
    </row>
    <row r="17" spans="34:44" x14ac:dyDescent="0.4">
      <c r="AH17" s="5"/>
      <c r="AL17" s="5"/>
      <c r="AN17" s="5"/>
      <c r="AR17" s="5"/>
    </row>
    <row r="18" spans="34:44" x14ac:dyDescent="0.4">
      <c r="AH18" s="5"/>
      <c r="AL18" s="5"/>
      <c r="AN18" s="5"/>
      <c r="AR18" s="5"/>
    </row>
    <row r="19" spans="34:44" x14ac:dyDescent="0.4">
      <c r="AH19" s="5"/>
      <c r="AL19" s="5"/>
      <c r="AN19" s="5"/>
      <c r="AR19" s="5"/>
    </row>
    <row r="20" spans="34:44" x14ac:dyDescent="0.4">
      <c r="AH20" s="5"/>
      <c r="AL20" s="5"/>
      <c r="AN20" s="5"/>
      <c r="AR20" s="5"/>
    </row>
    <row r="21" spans="34:44" x14ac:dyDescent="0.4">
      <c r="AH21" s="5"/>
      <c r="AL21" s="5"/>
      <c r="AN21" s="5"/>
      <c r="AR21" s="5"/>
    </row>
    <row r="22" spans="34:44" x14ac:dyDescent="0.4">
      <c r="AH22" s="5"/>
      <c r="AL22" s="5"/>
      <c r="AN22" s="5"/>
      <c r="AR22" s="5"/>
    </row>
    <row r="23" spans="34:44" x14ac:dyDescent="0.4">
      <c r="AH23" s="5"/>
      <c r="AL23" s="5"/>
      <c r="AN23" s="5"/>
      <c r="AR23" s="5"/>
    </row>
    <row r="24" spans="34:44" x14ac:dyDescent="0.4">
      <c r="AH24" s="5"/>
      <c r="AL24" s="5"/>
      <c r="AN24" s="5"/>
      <c r="AR24" s="5"/>
    </row>
    <row r="25" spans="34:44" x14ac:dyDescent="0.4">
      <c r="AH25" s="5"/>
      <c r="AL25" s="5"/>
      <c r="AN25" s="5"/>
      <c r="AR25" s="5"/>
    </row>
    <row r="26" spans="34:44" x14ac:dyDescent="0.4">
      <c r="AH26" s="5"/>
      <c r="AL26" s="5"/>
      <c r="AN26" s="5"/>
      <c r="AR26" s="5"/>
    </row>
    <row r="27" spans="34:44" x14ac:dyDescent="0.4">
      <c r="AH27" s="5"/>
      <c r="AL27" s="5"/>
      <c r="AN27" s="5"/>
      <c r="AR27" s="5"/>
    </row>
    <row r="28" spans="34:44" x14ac:dyDescent="0.4">
      <c r="AH28" s="5"/>
      <c r="AL28" s="5"/>
      <c r="AN28" s="5"/>
      <c r="AR28" s="5"/>
    </row>
    <row r="29" spans="34:44" x14ac:dyDescent="0.4">
      <c r="AH29" s="5"/>
      <c r="AL29" s="5"/>
      <c r="AN29" s="5"/>
      <c r="AR29" s="5"/>
    </row>
    <row r="30" spans="34:44" x14ac:dyDescent="0.4">
      <c r="AH30" s="5"/>
      <c r="AL30" s="5"/>
      <c r="AN30" s="5"/>
      <c r="AR30" s="5"/>
    </row>
    <row r="31" spans="34:44" x14ac:dyDescent="0.4">
      <c r="AH31" s="5"/>
      <c r="AL31" s="5"/>
      <c r="AN31" s="5"/>
      <c r="AR31" s="5"/>
    </row>
    <row r="32" spans="34:44" x14ac:dyDescent="0.4">
      <c r="AH32" s="5"/>
      <c r="AL32" s="5"/>
      <c r="AN32" s="5"/>
      <c r="AR32" s="5"/>
    </row>
    <row r="33" spans="34:44" x14ac:dyDescent="0.4">
      <c r="AH33" s="5"/>
      <c r="AL33" s="5"/>
      <c r="AN33" s="5"/>
      <c r="AR33" s="5"/>
    </row>
    <row r="34" spans="34:44" x14ac:dyDescent="0.4">
      <c r="AH34" s="5"/>
      <c r="AL34" s="5"/>
      <c r="AN34" s="5"/>
      <c r="AR34" s="5"/>
    </row>
    <row r="35" spans="34:44" x14ac:dyDescent="0.4">
      <c r="AH35" s="5"/>
      <c r="AL35" s="5"/>
      <c r="AN35" s="5"/>
      <c r="AR35" s="5"/>
    </row>
    <row r="36" spans="34:44" x14ac:dyDescent="0.4">
      <c r="AH36" s="5"/>
      <c r="AL36" s="5"/>
      <c r="AN36" s="5"/>
      <c r="AR36" s="5"/>
    </row>
    <row r="37" spans="34:44" x14ac:dyDescent="0.4">
      <c r="AH37" s="5"/>
      <c r="AL37" s="5"/>
      <c r="AN37" s="5"/>
      <c r="AR37" s="5"/>
    </row>
    <row r="38" spans="34:44" x14ac:dyDescent="0.4">
      <c r="AH38" s="5"/>
      <c r="AL38" s="5"/>
      <c r="AN38" s="5"/>
      <c r="AR38" s="5"/>
    </row>
    <row r="39" spans="34:44" x14ac:dyDescent="0.4">
      <c r="AH39" s="5"/>
      <c r="AL39" s="5"/>
      <c r="AN39" s="5"/>
      <c r="AR39" s="5"/>
    </row>
    <row r="40" spans="34:44" x14ac:dyDescent="0.4">
      <c r="AH40" s="5"/>
      <c r="AL40" s="5"/>
      <c r="AN40" s="5"/>
      <c r="AR40" s="5"/>
    </row>
    <row r="41" spans="34:44" x14ac:dyDescent="0.4">
      <c r="AH41" s="5"/>
      <c r="AL41" s="5"/>
      <c r="AN41" s="5"/>
      <c r="AR41" s="5"/>
    </row>
    <row r="42" spans="34:44" x14ac:dyDescent="0.4">
      <c r="AH42" s="5"/>
      <c r="AL42" s="5"/>
      <c r="AN42" s="5"/>
      <c r="AR42" s="5"/>
    </row>
    <row r="43" spans="34:44" x14ac:dyDescent="0.4">
      <c r="AH43" s="5"/>
      <c r="AL43" s="5"/>
      <c r="AN43" s="5"/>
      <c r="AR43" s="5"/>
    </row>
    <row r="44" spans="34:44" x14ac:dyDescent="0.4">
      <c r="AH44" s="5"/>
      <c r="AL44" s="5"/>
      <c r="AN44" s="5"/>
      <c r="AR44" s="5"/>
    </row>
    <row r="45" spans="34:44" x14ac:dyDescent="0.4">
      <c r="AH45" s="5"/>
      <c r="AL45" s="5"/>
      <c r="AN45" s="5"/>
      <c r="AR45" s="5"/>
    </row>
    <row r="46" spans="34:44" x14ac:dyDescent="0.4">
      <c r="AH46" s="5"/>
      <c r="AL46" s="5"/>
      <c r="AN46" s="5"/>
      <c r="AR46" s="5"/>
    </row>
    <row r="47" spans="34:44" x14ac:dyDescent="0.4">
      <c r="AH47" s="5"/>
      <c r="AL47" s="5"/>
      <c r="AN47" s="5"/>
      <c r="AR47" s="5"/>
    </row>
    <row r="48" spans="34:44" x14ac:dyDescent="0.4">
      <c r="AH48" s="5"/>
      <c r="AL48" s="5"/>
      <c r="AN48" s="5"/>
      <c r="AR48" s="5"/>
    </row>
    <row r="49" spans="34:44" x14ac:dyDescent="0.4">
      <c r="AH49" s="5"/>
      <c r="AL49" s="5"/>
      <c r="AN49" s="5"/>
      <c r="AR49" s="5"/>
    </row>
    <row r="50" spans="34:44" x14ac:dyDescent="0.4">
      <c r="AH50" s="5"/>
      <c r="AL50" s="5"/>
      <c r="AN50" s="5"/>
      <c r="AR50" s="5"/>
    </row>
    <row r="51" spans="34:44" x14ac:dyDescent="0.4">
      <c r="AH51" s="5"/>
      <c r="AL51" s="5"/>
      <c r="AN51" s="5"/>
      <c r="AR51" s="5"/>
    </row>
    <row r="52" spans="34:44" x14ac:dyDescent="0.4">
      <c r="AH52" s="5"/>
      <c r="AL52" s="5"/>
      <c r="AN52" s="5"/>
      <c r="AR52" s="5"/>
    </row>
    <row r="53" spans="34:44" x14ac:dyDescent="0.4">
      <c r="AH53" s="5"/>
      <c r="AL53" s="5"/>
      <c r="AN53" s="5"/>
      <c r="AR53" s="5"/>
    </row>
    <row r="54" spans="34:44" x14ac:dyDescent="0.4">
      <c r="AH54" s="5"/>
      <c r="AL54" s="5"/>
      <c r="AN54" s="5"/>
      <c r="AR54" s="5"/>
    </row>
    <row r="55" spans="34:44" x14ac:dyDescent="0.4">
      <c r="AH55" s="5"/>
      <c r="AL55" s="5"/>
      <c r="AN55" s="5"/>
      <c r="AR55" s="5"/>
    </row>
    <row r="56" spans="34:44" x14ac:dyDescent="0.4">
      <c r="AH56" s="5"/>
      <c r="AL56" s="5"/>
      <c r="AN56" s="5"/>
      <c r="AR56" s="5"/>
    </row>
    <row r="57" spans="34:44" x14ac:dyDescent="0.4">
      <c r="AH57" s="5"/>
      <c r="AL57" s="5"/>
      <c r="AN57" s="5"/>
      <c r="AR57" s="5"/>
    </row>
    <row r="58" spans="34:44" x14ac:dyDescent="0.4">
      <c r="AH58" s="5"/>
      <c r="AL58" s="5"/>
      <c r="AN58" s="5"/>
      <c r="AR58" s="5"/>
    </row>
    <row r="59" spans="34:44" x14ac:dyDescent="0.4">
      <c r="AH59" s="5"/>
      <c r="AL59" s="5"/>
      <c r="AN59" s="5"/>
      <c r="AR59" s="5"/>
    </row>
    <row r="60" spans="34:44" x14ac:dyDescent="0.4">
      <c r="AH60" s="5"/>
      <c r="AL60" s="5"/>
      <c r="AN60" s="5"/>
      <c r="AR60" s="5"/>
    </row>
    <row r="61" spans="34:44" x14ac:dyDescent="0.4">
      <c r="AH61" s="5"/>
      <c r="AL61" s="5"/>
      <c r="AN61" s="5"/>
      <c r="AR61" s="5"/>
    </row>
    <row r="62" spans="34:44" x14ac:dyDescent="0.4">
      <c r="AH62" s="5"/>
      <c r="AL62" s="5"/>
      <c r="AN62" s="5"/>
      <c r="AR62" s="5"/>
    </row>
    <row r="63" spans="34:44" x14ac:dyDescent="0.4">
      <c r="AH63" s="5"/>
      <c r="AL63" s="5"/>
      <c r="AN63" s="5"/>
      <c r="AR63" s="5"/>
    </row>
    <row r="64" spans="34:44" x14ac:dyDescent="0.4">
      <c r="AH64" s="5"/>
      <c r="AL64" s="5"/>
      <c r="AN64" s="5"/>
      <c r="AR64" s="5"/>
    </row>
    <row r="65" spans="3:44" x14ac:dyDescent="0.4">
      <c r="AH65" s="5"/>
      <c r="AL65" s="5"/>
      <c r="AN65" s="5"/>
      <c r="AR65" s="5"/>
    </row>
    <row r="66" spans="3:44" x14ac:dyDescent="0.4">
      <c r="AH66" s="5"/>
      <c r="AL66" s="5"/>
      <c r="AN66" s="5"/>
      <c r="AR66" s="5"/>
    </row>
    <row r="67" spans="3:44" x14ac:dyDescent="0.4">
      <c r="AH67" s="5"/>
      <c r="AL67" s="5"/>
      <c r="AN67" s="5"/>
      <c r="AR67" s="5"/>
    </row>
    <row r="71" spans="3:44" x14ac:dyDescent="0.4">
      <c r="C71" s="28" t="e">
        <f>SUBTOTAL(9,#REF!)</f>
        <v>#REF!</v>
      </c>
      <c r="D71" s="28" t="e">
        <f>SUBTOTAL(9,#REF!)</f>
        <v>#REF!</v>
      </c>
      <c r="F71" s="28" t="e">
        <f>SUBTOTAL(9,#REF!)</f>
        <v>#REF!</v>
      </c>
      <c r="G71" s="28" t="e">
        <f>SUBTOTAL(9,#REF!)</f>
        <v>#REF!</v>
      </c>
      <c r="H71" s="28" t="e">
        <f>SUBTOTAL(9,#REF!)</f>
        <v>#REF!</v>
      </c>
      <c r="I71" s="28" t="e">
        <f>SUBTOTAL(9,#REF!)</f>
        <v>#REF!</v>
      </c>
      <c r="J71" s="28" t="e">
        <f>SUBTOTAL(9,#REF!)</f>
        <v>#REF!</v>
      </c>
      <c r="K71" s="28" t="e">
        <f>SUBTOTAL(9,#REF!)</f>
        <v>#REF!</v>
      </c>
      <c r="N71" s="28" t="e">
        <f>SUBTOTAL(9,#REF!)</f>
        <v>#REF!</v>
      </c>
      <c r="O71" s="28" t="e">
        <f>SUBTOTAL(9,#REF!)</f>
        <v>#REF!</v>
      </c>
      <c r="P71" s="28" t="e">
        <f>SUBTOTAL(9,#REF!)</f>
        <v>#REF!</v>
      </c>
      <c r="Q71" s="28" t="e">
        <f>SUBTOTAL(9,#REF!)</f>
        <v>#REF!</v>
      </c>
      <c r="R71" s="28" t="e">
        <f>SUBTOTAL(9,#REF!)</f>
        <v>#REF!</v>
      </c>
      <c r="S71" s="28" t="e">
        <f>SUBTOTAL(9,#REF!)</f>
        <v>#REF!</v>
      </c>
      <c r="T71" s="28" t="e">
        <f>SUBTOTAL(9,#REF!)</f>
        <v>#REF!</v>
      </c>
      <c r="U71" s="28" t="e">
        <f>SUBTOTAL(9,#REF!)</f>
        <v>#REF!</v>
      </c>
      <c r="V71" s="28" t="e">
        <f>SUBTOTAL(9,#REF!)</f>
        <v>#REF!</v>
      </c>
      <c r="W71" s="28" t="e">
        <f>SUBTOTAL(9,#REF!)</f>
        <v>#REF!</v>
      </c>
      <c r="X71" s="28" t="e">
        <f>SUBTOTAL(9,#REF!)</f>
        <v>#REF!</v>
      </c>
      <c r="Y71" s="28" t="e">
        <f>SUBTOTAL(9,#REF!)</f>
        <v>#REF!</v>
      </c>
      <c r="Z71" s="28" t="e">
        <f>SUBTOTAL(9,#REF!)</f>
        <v>#REF!</v>
      </c>
      <c r="AA71" s="28" t="e">
        <f>SUBTOTAL(9,#REF!)</f>
        <v>#REF!</v>
      </c>
      <c r="AC71" s="28" t="e">
        <f>SUBTOTAL(9,#REF!)</f>
        <v>#REF!</v>
      </c>
      <c r="AD71" s="28" t="e">
        <f>SUBTOTAL(9,#REF!)</f>
        <v>#REF!</v>
      </c>
      <c r="AE71" s="28" t="e">
        <f>SUBTOTAL(9,#REF!)</f>
        <v>#REF!</v>
      </c>
      <c r="AF71" s="28" t="e">
        <f>SUBTOTAL(9,#REF!)</f>
        <v>#REF!</v>
      </c>
    </row>
    <row r="72" spans="3:44" x14ac:dyDescent="0.4">
      <c r="W72" s="28" t="e">
        <f>W71-W4</f>
        <v>#REF!</v>
      </c>
    </row>
  </sheetData>
  <autoFilter ref="A2:BG13"/>
  <mergeCells count="2">
    <mergeCell ref="A1:I1"/>
    <mergeCell ref="AU1:BD1"/>
  </mergeCells>
  <pageMargins left="0.70866141732283472" right="0.70866141732283472" top="0.74803149606299213" bottom="0.39370078740157483" header="0.31496062992125984" footer="0.3149606299212598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เงินเดือน</vt:lpstr>
      <vt:lpstr>เงินเดือน!Print_Titles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2019-06-07T01:50:36Z</dcterms:created>
  <dcterms:modified xsi:type="dcterms:W3CDTF">2019-06-07T01:58:09Z</dcterms:modified>
</cp:coreProperties>
</file>