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da_TIMES_OSeMOSYS_demo1\SuppXls\"/>
    </mc:Choice>
  </mc:AlternateContent>
  <xr:revisionPtr revIDLastSave="0" documentId="13_ncr:1_{E193F082-BE65-4FDD-BADF-0E9602CA68A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6" sheetId="6" r:id="rId1"/>
    <sheet name="Sheet7" sheetId="7" r:id="rId2"/>
    <sheet name="Sheet8" sheetId="8" r:id="rId3"/>
    <sheet name="Sheet9" sheetId="9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6" l="1"/>
  <c r="R7" i="6"/>
  <c r="R8" i="6"/>
  <c r="R9" i="6"/>
  <c r="R10" i="6"/>
  <c r="R5" i="6"/>
  <c r="Q10" i="6"/>
  <c r="Q9" i="6"/>
  <c r="Q8" i="6"/>
  <c r="Q7" i="6"/>
  <c r="Q6" i="6"/>
  <c r="Q5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<sst xmlns="http://schemas.openxmlformats.org/spreadsheetml/2006/main" count="19" uniqueCount="9">
  <si>
    <t>~TFM_INS</t>
  </si>
  <si>
    <t>CO2 Prices</t>
  </si>
  <si>
    <t>~InputCell: 1-5</t>
  </si>
  <si>
    <t>attribute</t>
  </si>
  <si>
    <t>COM_TAXNET</t>
  </si>
  <si>
    <t>year</t>
  </si>
  <si>
    <t>value</t>
  </si>
  <si>
    <t>commodity</t>
  </si>
  <si>
    <t>ELCCO2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</si>
</sst>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">
    <xf numFmtId="0" fontId="0" fillId="0" borderId="0" xfId="0"/>
    <xf numFmtId="2" fontId="0" fillId="0" borderId="0" xfId="0" applyNumberFormat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\Veda_models\KiNESYS-KAPSARC\SuppXLS\Scen_Par-C-budgets_CCS_Nuc_RE_AND_SSP.xlsx" TargetMode="External"/><Relationship Id="rId1" Type="http://schemas.openxmlformats.org/officeDocument/2006/relationships/externalLinkPath" Target="/Veda/Veda/Veda_models/KiNESYS-KAPSARC/SuppXLS/Scen_Par-C-budgets_CCS_Nuc_RE_AND_S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ler"/>
      <sheetName val="Power Sector Reference"/>
      <sheetName val="pg techs"/>
      <sheetName val="carbon budgets and prices"/>
      <sheetName val="carbon Price per Region"/>
      <sheetName val="CO2 storage"/>
      <sheetName val="H2 targets"/>
      <sheetName val="CO2 limits"/>
      <sheetName val="CO2 limits (KAPSARC)"/>
      <sheetName val="NCAP_TRA (KAPSARC)"/>
      <sheetName val="EVs and SAF"/>
      <sheetName val="SAF Policy"/>
      <sheetName val="CCS_Subsidy"/>
      <sheetName val="CCS_Subsidy_scenario19"/>
      <sheetName val="BioEnergy Assumnption"/>
      <sheetName val="Misc"/>
      <sheetName val="Russia Gas Pipline"/>
      <sheetName val="Testing to increase Oil"/>
      <sheetName val="H2 subsidy"/>
      <sheetName val="H2_Invcost"/>
      <sheetName val="reporting"/>
      <sheetName val="Classification"/>
      <sheetName val="SSP drivers"/>
      <sheetName val="Selected scen drivers"/>
      <sheetName val="Growth rates"/>
      <sheetName val="BYDem"/>
      <sheetName val="BYDem_tra"/>
      <sheetName val="Elasticities"/>
      <sheetName val="Default drvr and elast"/>
      <sheetName val="demand visualization"/>
      <sheetName val="Demands"/>
      <sheetName val="Demands_tra"/>
    </sheetNames>
    <sheetDataSet>
      <sheetData sheetId="0"/>
      <sheetData sheetId="1"/>
      <sheetData sheetId="2"/>
      <sheetData sheetId="3">
        <row r="1">
          <cell r="X1">
            <v>0.05</v>
          </cell>
          <cell r="Y1">
            <v>6.5000000000000002E-2</v>
          </cell>
          <cell r="Z1">
            <v>6.5000000000000002E-2</v>
          </cell>
          <cell r="AA1">
            <v>6.5000000000000002E-2</v>
          </cell>
          <cell r="AB1">
            <v>7.0000000000000007E-2</v>
          </cell>
          <cell r="AC1">
            <v>0.08</v>
          </cell>
        </row>
        <row r="2">
          <cell r="X2">
            <v>0.02</v>
          </cell>
          <cell r="Y2">
            <v>3.2500000000000001E-2</v>
          </cell>
          <cell r="Z2">
            <v>3.2500000000000001E-2</v>
          </cell>
          <cell r="AA2">
            <v>3.2500000000000001E-2</v>
          </cell>
          <cell r="AB2">
            <v>3.5000000000000003E-2</v>
          </cell>
          <cell r="AC2">
            <v>0.04</v>
          </cell>
        </row>
        <row r="3">
          <cell r="X3">
            <v>1</v>
          </cell>
          <cell r="Y3">
            <v>2</v>
          </cell>
          <cell r="Z3">
            <v>2</v>
          </cell>
          <cell r="AA3">
            <v>3</v>
          </cell>
          <cell r="AB3">
            <v>4</v>
          </cell>
          <cell r="AC3">
            <v>5</v>
          </cell>
        </row>
        <row r="4">
          <cell r="W4">
            <v>2025</v>
          </cell>
          <cell r="X4">
            <v>0</v>
          </cell>
          <cell r="Y4">
            <v>5.0999999999999996</v>
          </cell>
          <cell r="Z4">
            <v>10.3</v>
          </cell>
          <cell r="AA4">
            <v>20.7</v>
          </cell>
          <cell r="AB4">
            <v>27.6</v>
          </cell>
          <cell r="AC4">
            <v>43.8</v>
          </cell>
        </row>
        <row r="5">
          <cell r="W5">
            <v>2030</v>
          </cell>
          <cell r="X5">
            <v>0</v>
          </cell>
          <cell r="Y5">
            <v>6.9874419834196848</v>
          </cell>
          <cell r="Z5">
            <v>14.111892633180934</v>
          </cell>
          <cell r="AA5">
            <v>28.360793932703427</v>
          </cell>
          <cell r="AB5">
            <v>38.710427767320006</v>
          </cell>
          <cell r="AC5">
            <v>64.356569763840014</v>
          </cell>
        </row>
        <row r="6">
          <cell r="W6">
            <v>2035</v>
          </cell>
          <cell r="X6">
            <v>0</v>
          </cell>
          <cell r="Y6">
            <v>9.5734010728737307</v>
          </cell>
          <cell r="Z6">
            <v>19.3345158922744</v>
          </cell>
          <cell r="AA6">
            <v>38.856745531075724</v>
          </cell>
          <cell r="AB6">
            <v>54.293377461192016</v>
          </cell>
          <cell r="AC6">
            <v>94.560914880548097</v>
          </cell>
        </row>
        <row r="7">
          <cell r="W7">
            <v>2040</v>
          </cell>
          <cell r="X7">
            <v>0</v>
          </cell>
          <cell r="Y7">
            <v>13.116389133473131</v>
          </cell>
          <cell r="Z7">
            <v>26.489962367602601</v>
          </cell>
          <cell r="AA7">
            <v>53.23710883586152</v>
          </cell>
          <cell r="AB7">
            <v>76.14927052374324</v>
          </cell>
          <cell r="AC7">
            <v>138.94100720188428</v>
          </cell>
        </row>
        <row r="8">
          <cell r="W8">
            <v>2045</v>
          </cell>
          <cell r="X8">
            <v>0</v>
          </cell>
          <cell r="Y8">
            <v>17.970589823941157</v>
          </cell>
          <cell r="Z8">
            <v>36.293544154234105</v>
          </cell>
          <cell r="AA8">
            <v>72.939452814819973</v>
          </cell>
          <cell r="AB8">
            <v>106.80329116461859</v>
          </cell>
          <cell r="AC8">
            <v>204.14992290059962</v>
          </cell>
        </row>
        <row r="9">
          <cell r="W9">
            <v>2050</v>
          </cell>
          <cell r="X9">
            <v>0</v>
          </cell>
          <cell r="Y9">
            <v>24.621265451494317</v>
          </cell>
          <cell r="Z9">
            <v>49.725300813802249</v>
          </cell>
          <cell r="AA9">
            <v>99.933371538418086</v>
          </cell>
          <cell r="AB9">
            <v>149.79714086739185</v>
          </cell>
          <cell r="AC9">
            <v>299.9632135944064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"/>
  <sheetViews>
    <sheetView tabSelected="1" workbookViewId="0">
      <selection activeCell="R12" sqref="R12"/>
    </sheetView>
  </sheetViews>
  <sheetFormatPr defaultRowHeight="14.25" x14ac:dyDescent="0.45"/>
  <cols>
    <col min="1" max="1" width="4.73046875" bestFit="1" customWidth="1"/>
    <col min="3" max="5" width="6.73046875" bestFit="1" customWidth="1"/>
    <col min="6" max="7" width="6.19921875" bestFit="1" customWidth="1"/>
    <col min="8" max="8" width="3.73046875" bestFit="1" customWidth="1"/>
    <col min="16" max="16" width="11.796875" bestFit="1" customWidth="1"/>
  </cols>
  <sheetData>
    <row r="1" spans="1:19" x14ac:dyDescent="0.45">
      <c r="B1" t="s">
        <v>1</v>
      </c>
    </row>
    <row r="2" spans="1:19" x14ac:dyDescent="0.45">
      <c r="B2">
        <f>'[1]carbon budgets and prices'!X1</f>
        <v>0.05</v>
      </c>
      <c r="C2">
        <f>'[1]carbon budgets and prices'!Y1</f>
        <v>6.5000000000000002E-2</v>
      </c>
      <c r="D2">
        <f>'[1]carbon budgets and prices'!Z1</f>
        <v>6.5000000000000002E-2</v>
      </c>
      <c r="E2">
        <f>'[1]carbon budgets and prices'!AA1</f>
        <v>6.5000000000000002E-2</v>
      </c>
      <c r="F2">
        <f>'[1]carbon budgets and prices'!AB1</f>
        <v>7.0000000000000007E-2</v>
      </c>
      <c r="G2">
        <f>'[1]carbon budgets and prices'!AC1</f>
        <v>0.08</v>
      </c>
    </row>
    <row r="3" spans="1:19" x14ac:dyDescent="0.45">
      <c r="B3">
        <f>'[1]carbon budgets and prices'!X2</f>
        <v>0.02</v>
      </c>
      <c r="C3">
        <f>'[1]carbon budgets and prices'!Y2</f>
        <v>3.2500000000000001E-2</v>
      </c>
      <c r="D3">
        <f>'[1]carbon budgets and prices'!Z2</f>
        <v>3.2500000000000001E-2</v>
      </c>
      <c r="E3">
        <f>'[1]carbon budgets and prices'!AA2</f>
        <v>3.2500000000000001E-2</v>
      </c>
      <c r="F3">
        <f>'[1]carbon budgets and prices'!AB2</f>
        <v>3.5000000000000003E-2</v>
      </c>
      <c r="G3">
        <f>'[1]carbon budgets and prices'!AC2</f>
        <v>0.04</v>
      </c>
      <c r="L3" t="s">
        <v>2</v>
      </c>
      <c r="P3" t="s">
        <v>0</v>
      </c>
    </row>
    <row r="4" spans="1:19" x14ac:dyDescent="0.45">
      <c r="B4">
        <f>'[1]carbon budgets and prices'!X3</f>
        <v>1</v>
      </c>
      <c r="C4">
        <f>'[1]carbon budgets and prices'!Y3</f>
        <v>2</v>
      </c>
      <c r="D4">
        <f>'[1]carbon budgets and prices'!Z3</f>
        <v>2</v>
      </c>
      <c r="E4">
        <f>'[1]carbon budgets and prices'!AA3</f>
        <v>3</v>
      </c>
      <c r="F4">
        <f>'[1]carbon budgets and prices'!AB3</f>
        <v>4</v>
      </c>
      <c r="G4">
        <f>'[1]carbon budgets and prices'!AC3</f>
        <v>5</v>
      </c>
      <c r="L4">
        <v>3</v>
      </c>
      <c r="P4" t="s">
        <v>3</v>
      </c>
      <c r="Q4" t="s">
        <v>5</v>
      </c>
      <c r="R4" t="s">
        <v>6</v>
      </c>
      <c r="S4" t="s">
        <v>7</v>
      </c>
    </row>
    <row r="5" spans="1:19" x14ac:dyDescent="0.45">
      <c r="A5">
        <f>'[1]carbon budgets and prices'!W4</f>
        <v>2025</v>
      </c>
      <c r="B5" s="1">
        <f>'[1]carbon budgets and prices'!X4</f>
        <v>0</v>
      </c>
      <c r="C5" s="1">
        <f>'[1]carbon budgets and prices'!Y4</f>
        <v>5.0999999999999996</v>
      </c>
      <c r="D5" s="1">
        <f>'[1]carbon budgets and prices'!Z4</f>
        <v>10.3</v>
      </c>
      <c r="E5" s="1">
        <f>'[1]carbon budgets and prices'!AA4</f>
        <v>20.7</v>
      </c>
      <c r="F5" s="1">
        <f>'[1]carbon budgets and prices'!AB4</f>
        <v>27.6</v>
      </c>
      <c r="G5" s="1">
        <f>'[1]carbon budgets and prices'!AC4</f>
        <v>43.8</v>
      </c>
      <c r="P5" t="s">
        <v>4</v>
      </c>
      <c r="Q5">
        <f>A5</f>
        <v>2025</v>
      </c>
      <c r="R5" s="1">
        <f ca="1">OFFSET(A5,0,MATCH($L$4,$B$4:$G$4,0))</f>
        <v>20.7</v>
      </c>
      <c r="S5" t="s">
        <v>8</v>
      </c>
    </row>
    <row r="6" spans="1:19" x14ac:dyDescent="0.45">
      <c r="A6">
        <f>'[1]carbon budgets and prices'!W5</f>
        <v>2030</v>
      </c>
      <c r="B6" s="1">
        <f>'[1]carbon budgets and prices'!X5</f>
        <v>0</v>
      </c>
      <c r="C6" s="1">
        <f>'[1]carbon budgets and prices'!Y5</f>
        <v>6.9874419834196848</v>
      </c>
      <c r="D6" s="1">
        <f>'[1]carbon budgets and prices'!Z5</f>
        <v>14.111892633180934</v>
      </c>
      <c r="E6" s="1">
        <f>'[1]carbon budgets and prices'!AA5</f>
        <v>28.360793932703427</v>
      </c>
      <c r="F6" s="1">
        <f>'[1]carbon budgets and prices'!AB5</f>
        <v>38.710427767320006</v>
      </c>
      <c r="G6" s="1">
        <f>'[1]carbon budgets and prices'!AC5</f>
        <v>64.356569763840014</v>
      </c>
      <c r="P6" t="s">
        <v>4</v>
      </c>
      <c r="Q6">
        <f t="shared" ref="Q6:Q10" si="0">A6</f>
        <v>2030</v>
      </c>
      <c r="R6" s="1">
        <f t="shared" ref="R6:R10" ca="1" si="1">OFFSET(A6,0,MATCH($L$4,$B$4:$G$4,0))</f>
        <v>28.360793932703427</v>
      </c>
      <c r="S6" t="s">
        <v>8</v>
      </c>
    </row>
    <row r="7" spans="1:19" x14ac:dyDescent="0.45">
      <c r="A7">
        <f>'[1]carbon budgets and prices'!W6</f>
        <v>2035</v>
      </c>
      <c r="B7" s="1">
        <f>'[1]carbon budgets and prices'!X6</f>
        <v>0</v>
      </c>
      <c r="C7" s="1">
        <f>'[1]carbon budgets and prices'!Y6</f>
        <v>9.5734010728737307</v>
      </c>
      <c r="D7" s="1">
        <f>'[1]carbon budgets and prices'!Z6</f>
        <v>19.3345158922744</v>
      </c>
      <c r="E7" s="1">
        <f>'[1]carbon budgets and prices'!AA6</f>
        <v>38.856745531075724</v>
      </c>
      <c r="F7" s="1">
        <f>'[1]carbon budgets and prices'!AB6</f>
        <v>54.293377461192016</v>
      </c>
      <c r="G7" s="1">
        <f>'[1]carbon budgets and prices'!AC6</f>
        <v>94.560914880548097</v>
      </c>
      <c r="P7" t="s">
        <v>4</v>
      </c>
      <c r="Q7">
        <f t="shared" si="0"/>
        <v>2035</v>
      </c>
      <c r="R7" s="1">
        <f t="shared" ca="1" si="1"/>
        <v>38.856745531075724</v>
      </c>
      <c r="S7" t="s">
        <v>8</v>
      </c>
    </row>
    <row r="8" spans="1:19" x14ac:dyDescent="0.45">
      <c r="A8">
        <f>'[1]carbon budgets and prices'!W7</f>
        <v>2040</v>
      </c>
      <c r="B8" s="1">
        <f>'[1]carbon budgets and prices'!X7</f>
        <v>0</v>
      </c>
      <c r="C8" s="1">
        <f>'[1]carbon budgets and prices'!Y7</f>
        <v>13.116389133473131</v>
      </c>
      <c r="D8" s="1">
        <f>'[1]carbon budgets and prices'!Z7</f>
        <v>26.489962367602601</v>
      </c>
      <c r="E8" s="1">
        <f>'[1]carbon budgets and prices'!AA7</f>
        <v>53.23710883586152</v>
      </c>
      <c r="F8" s="1">
        <f>'[1]carbon budgets and prices'!AB7</f>
        <v>76.14927052374324</v>
      </c>
      <c r="G8" s="1">
        <f>'[1]carbon budgets and prices'!AC7</f>
        <v>138.94100720188428</v>
      </c>
      <c r="P8" t="s">
        <v>4</v>
      </c>
      <c r="Q8">
        <f t="shared" si="0"/>
        <v>2040</v>
      </c>
      <c r="R8" s="1">
        <f t="shared" ca="1" si="1"/>
        <v>53.23710883586152</v>
      </c>
      <c r="S8" t="s">
        <v>8</v>
      </c>
    </row>
    <row r="9" spans="1:19" x14ac:dyDescent="0.45">
      <c r="A9">
        <f>'[1]carbon budgets and prices'!W8</f>
        <v>2045</v>
      </c>
      <c r="B9" s="1">
        <f>'[1]carbon budgets and prices'!X8</f>
        <v>0</v>
      </c>
      <c r="C9" s="1">
        <f>'[1]carbon budgets and prices'!Y8</f>
        <v>17.970589823941157</v>
      </c>
      <c r="D9" s="1">
        <f>'[1]carbon budgets and prices'!Z8</f>
        <v>36.293544154234105</v>
      </c>
      <c r="E9" s="1">
        <f>'[1]carbon budgets and prices'!AA8</f>
        <v>72.939452814819973</v>
      </c>
      <c r="F9" s="1">
        <f>'[1]carbon budgets and prices'!AB8</f>
        <v>106.80329116461859</v>
      </c>
      <c r="G9" s="1">
        <f>'[1]carbon budgets and prices'!AC8</f>
        <v>204.14992290059962</v>
      </c>
      <c r="P9" t="s">
        <v>4</v>
      </c>
      <c r="Q9">
        <f t="shared" si="0"/>
        <v>2045</v>
      </c>
      <c r="R9" s="1">
        <f t="shared" ca="1" si="1"/>
        <v>72.939452814819973</v>
      </c>
      <c r="S9" t="s">
        <v>8</v>
      </c>
    </row>
    <row r="10" spans="1:19" x14ac:dyDescent="0.45">
      <c r="A10">
        <f>'[1]carbon budgets and prices'!W9</f>
        <v>2050</v>
      </c>
      <c r="B10" s="1">
        <f>'[1]carbon budgets and prices'!X9</f>
        <v>0</v>
      </c>
      <c r="C10" s="1">
        <f>'[1]carbon budgets and prices'!Y9</f>
        <v>24.621265451494317</v>
      </c>
      <c r="D10" s="1">
        <f>'[1]carbon budgets and prices'!Z9</f>
        <v>49.725300813802249</v>
      </c>
      <c r="E10" s="1">
        <f>'[1]carbon budgets and prices'!AA9</f>
        <v>99.933371538418086</v>
      </c>
      <c r="F10" s="1">
        <f>'[1]carbon budgets and prices'!AB9</f>
        <v>149.79714086739185</v>
      </c>
      <c r="G10" s="1">
        <f>'[1]carbon budgets and prices'!AC9</f>
        <v>299.9632135944064</v>
      </c>
      <c r="P10" t="s">
        <v>4</v>
      </c>
      <c r="Q10">
        <f t="shared" si="0"/>
        <v>2050</v>
      </c>
      <c r="R10" s="1">
        <f t="shared" ca="1" si="1"/>
        <v>99.933371538418086</v>
      </c>
      <c r="S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2009-05-27T15:40:55Z</dcterms:created>
  <dcterms:modified xsi:type="dcterms:W3CDTF">2025-03-18T08:06:33Z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