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LR\Venus\Andrade_parameterisation\Reformatters\Datasets\"/>
    </mc:Choice>
  </mc:AlternateContent>
  <xr:revisionPtr revIDLastSave="0" documentId="13_ncr:1_{6924710D-E1B9-4222-8AD1-D4761C4B64AA}" xr6:coauthVersionLast="47" xr6:coauthVersionMax="47" xr10:uidLastSave="{00000000-0000-0000-0000-000000000000}"/>
  <bookViews>
    <workbookView xWindow="2688" yWindow="780" windowWidth="19116" windowHeight="12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W2" i="1" l="1"/>
  <c r="V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</calcChain>
</file>

<file path=xl/sharedStrings.xml><?xml version="1.0" encoding="utf-8"?>
<sst xmlns="http://schemas.openxmlformats.org/spreadsheetml/2006/main" count="61" uniqueCount="28">
  <si>
    <t>rigidity (Pa)</t>
  </si>
  <si>
    <t>sigma rigidity</t>
  </si>
  <si>
    <t>viscosity (Pa*s)</t>
  </si>
  <si>
    <t>sigma viscosity</t>
  </si>
  <si>
    <t>alpha</t>
  </si>
  <si>
    <t>sigma alpha</t>
  </si>
  <si>
    <t>beta</t>
  </si>
  <si>
    <t>sigma beta</t>
  </si>
  <si>
    <t>beta*</t>
  </si>
  <si>
    <t>sigma beta*</t>
  </si>
  <si>
    <t>zeta</t>
  </si>
  <si>
    <t>sigma zeta</t>
  </si>
  <si>
    <t>tau</t>
  </si>
  <si>
    <t>sigma tau</t>
  </si>
  <si>
    <t>tau A</t>
  </si>
  <si>
    <t>eta^-alpha*mu^(1-alpha)</t>
  </si>
  <si>
    <t>sigma eta^-alpha*mu^(1-alpha)</t>
  </si>
  <si>
    <t>Temperature (C)</t>
  </si>
  <si>
    <t>Method</t>
  </si>
  <si>
    <t>Specimen</t>
  </si>
  <si>
    <t>TO</t>
  </si>
  <si>
    <t>1906</t>
  </si>
  <si>
    <t>1755</t>
  </si>
  <si>
    <t>1777</t>
  </si>
  <si>
    <t>1842</t>
  </si>
  <si>
    <t>log zeta</t>
  </si>
  <si>
    <t>sigma log zeta</t>
  </si>
  <si>
    <t>sigma tau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</si>
</sst>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ní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91CEC-C21F-40C9-B4B7-3B4997D7E024}" name="Tabulka1" displayName="Tabulka1" ref="A1:W20" totalsRowShown="0" headerRowDxfId="2" headerRowBorderDxfId="1" tableBorderDxfId="0">
  <autoFilter ref="A1:W20" xr:uid="{9CD91CEC-C21F-40C9-B4B7-3B4997D7E024}"/>
  <tableColumns count="23">
    <tableColumn id="1" xr3:uid="{DE3BF5D8-65F1-4CBA-B3B1-443B3257AD00}" name="rigidity (Pa)"/>
    <tableColumn id="2" xr3:uid="{59B229E7-3310-4E9C-881F-52F848D60FE6}" name="sigma rigidity"/>
    <tableColumn id="3" xr3:uid="{C9F9A227-B923-4827-AF87-D3E0FF648A87}" name="viscosity (Pa*s)"/>
    <tableColumn id="4" xr3:uid="{C0B73E05-A5A3-418A-B2C3-CE3CAF748E4B}" name="sigma viscosity"/>
    <tableColumn id="5" xr3:uid="{35E7B7E4-192A-4597-A2F2-0E4E4B0B7E0C}" name="alpha"/>
    <tableColumn id="6" xr3:uid="{024FE90F-0910-4302-9AD3-093273E120FD}" name="sigma alpha"/>
    <tableColumn id="7" xr3:uid="{6156CEEE-00EE-43F7-99D4-3D7E5A2B7191}" name="beta"/>
    <tableColumn id="8" xr3:uid="{08A3A8A3-5B9A-4801-BC93-1AAE8AC3CBBF}" name="sigma beta"/>
    <tableColumn id="9" xr3:uid="{D7E55FE3-2F86-4F5D-81AD-AE9BBDE410A2}" name="beta*"/>
    <tableColumn id="10" xr3:uid="{7459F3E6-6BFB-4A85-986E-E468FE17C98A}" name="sigma beta*"/>
    <tableColumn id="11" xr3:uid="{5F1300B4-D7FE-4498-B2C3-F0E66F6FCBE6}" name="zeta"/>
    <tableColumn id="12" xr3:uid="{B852D728-C097-4EF6-A4FD-9A181951022E}" name="sigma zeta"/>
    <tableColumn id="13" xr3:uid="{83BCDABA-CFD7-48A9-BBE9-A1CE272E40FC}" name="tau"/>
    <tableColumn id="14" xr3:uid="{30E366F9-177E-4709-AD15-CC934DD88A08}" name="sigma tau"/>
    <tableColumn id="15" xr3:uid="{B883C35B-B44B-48C0-971E-26FFDFACDC53}" name="tau A"/>
    <tableColumn id="16" xr3:uid="{14E81AC8-67E2-42C2-B873-2963D291AA2D}" name="sigma tau A"/>
    <tableColumn id="17" xr3:uid="{D3270D69-E27B-41EB-872B-425073181751}" name="eta^-alpha*mu^(1-alpha)"/>
    <tableColumn id="18" xr3:uid="{873A06E4-B5EB-45EC-9340-00751FA1E517}" name="sigma eta^-alpha*mu^(1-alpha)"/>
    <tableColumn id="19" xr3:uid="{56ABA307-5AAC-4418-8B94-B1FD4EBD3AED}" name="Temperature (C)"/>
    <tableColumn id="20" xr3:uid="{56CF3D2D-F34A-434D-83C0-727D91902A9B}" name="Method"/>
    <tableColumn id="21" xr3:uid="{70EDFC8D-EC9F-4077-AB1B-6629AA6E77FA}" name="Specimen"/>
    <tableColumn id="22" xr3:uid="{AC68B44A-DC5D-48C6-A8FD-44C2E4BE26DC}" name="log zeta">
      <calculatedColumnFormula>LOG10(Tabulka1[[#This Row],[zeta]])</calculatedColumnFormula>
    </tableColumn>
    <tableColumn id="23" xr3:uid="{231F5AA8-5070-4A72-9756-9B8A3293B466}" name="sigma log zeta">
      <calculatedColumnFormula>Tabulka1[[#This Row],[sigma zeta]]/Tabulka1[[#This Row],[zeta]]/LN(10)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topLeftCell="L1" workbookViewId="0">
      <selection activeCell="P1" sqref="P1"/>
    </sheetView>
  </sheetViews>
  <sheetFormatPr defaultRowHeight="14.4" x14ac:dyDescent="0.3"/>
  <cols>
    <col min="1" max="1" width="12.5546875" customWidth="1"/>
    <col min="2" max="2" width="14" customWidth="1"/>
    <col min="3" max="3" width="15.6640625" customWidth="1"/>
    <col min="4" max="4" width="15.33203125" customWidth="1"/>
    <col min="6" max="6" width="12.88671875" customWidth="1"/>
    <col min="8" max="8" width="12" customWidth="1"/>
    <col min="10" max="10" width="13" customWidth="1"/>
    <col min="12" max="12" width="11.6640625" customWidth="1"/>
    <col min="14" max="14" width="11" customWidth="1"/>
    <col min="16" max="16" width="12.6640625" customWidth="1"/>
    <col min="17" max="17" width="24.33203125" customWidth="1"/>
    <col min="18" max="18" width="29.6640625" customWidth="1"/>
    <col min="19" max="19" width="16.6640625" customWidth="1"/>
    <col min="20" max="20" width="9.6640625" customWidth="1"/>
    <col min="21" max="21" width="11.10937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27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25</v>
      </c>
      <c r="W1" s="1" t="s">
        <v>26</v>
      </c>
    </row>
    <row r="2" spans="1:23" x14ac:dyDescent="0.3">
      <c r="A2">
        <v>55443918168.066673</v>
      </c>
      <c r="B2">
        <v>800019.54731883958</v>
      </c>
      <c r="C2">
        <v>21900545437756.98</v>
      </c>
      <c r="D2">
        <v>418571762.6483838</v>
      </c>
      <c r="E2">
        <v>0.28248116048615152</v>
      </c>
      <c r="F2">
        <v>9.4909956290257917E-6</v>
      </c>
      <c r="G2">
        <v>4.3860237890010449E-12</v>
      </c>
      <c r="H2">
        <v>3.0738900426706301E-16</v>
      </c>
      <c r="I2">
        <v>0.24317834404056771</v>
      </c>
      <c r="J2">
        <v>1.667772018821505E-5</v>
      </c>
      <c r="K2">
        <v>0.37779928708605431</v>
      </c>
      <c r="L2">
        <v>9.2308559130812611E-5</v>
      </c>
      <c r="M2">
        <v>395.00356687220489</v>
      </c>
      <c r="N2">
        <v>9.4594036007368681E-3</v>
      </c>
      <c r="O2">
        <v>149.23206596076761</v>
      </c>
      <c r="P2">
        <v>4.4074932173988092E-2</v>
      </c>
      <c r="Q2">
        <v>3.3316181352771791E-12</v>
      </c>
      <c r="R2">
        <v>1.9301573318033029E-16</v>
      </c>
      <c r="S2">
        <v>1300</v>
      </c>
      <c r="T2" t="s">
        <v>20</v>
      </c>
      <c r="U2" t="s">
        <v>21</v>
      </c>
      <c r="V2">
        <f>LOG10(Tabulka1[[#This Row],[zeta]])</f>
        <v>-0.42273886593479088</v>
      </c>
      <c r="W2">
        <f>Tabulka1[[#This Row],[sigma zeta]]/Tabulka1[[#This Row],[zeta]]/LN(10)</f>
        <v>1.0611215858070302E-4</v>
      </c>
    </row>
    <row r="3" spans="1:23" x14ac:dyDescent="0.3">
      <c r="A3">
        <v>59236963764.424431</v>
      </c>
      <c r="B3">
        <v>3801911.1346471212</v>
      </c>
      <c r="C3">
        <v>108107167243982.09</v>
      </c>
      <c r="D3">
        <v>383979392483.88342</v>
      </c>
      <c r="E3">
        <v>0.24706260445065381</v>
      </c>
      <c r="F3">
        <v>8.7338921184635025E-5</v>
      </c>
      <c r="G3">
        <v>3.0824455086314579E-12</v>
      </c>
      <c r="H3">
        <v>1.4323086171264389E-15</v>
      </c>
      <c r="I3">
        <v>0.18259471290061449</v>
      </c>
      <c r="J3">
        <v>8.4032368077465396E-5</v>
      </c>
      <c r="K3">
        <v>0.53444989132726617</v>
      </c>
      <c r="L3">
        <v>2.145237738293961E-3</v>
      </c>
      <c r="M3">
        <v>1824.9950769574621</v>
      </c>
      <c r="N3">
        <v>6.4831492311967658</v>
      </c>
      <c r="O3">
        <v>975.36842055271086</v>
      </c>
      <c r="P3">
        <v>2.988824257916201</v>
      </c>
      <c r="Q3">
        <v>2.6404101949933958E-12</v>
      </c>
      <c r="R3">
        <v>2.8954805608452721E-15</v>
      </c>
      <c r="S3">
        <v>1250</v>
      </c>
      <c r="T3" t="s">
        <v>20</v>
      </c>
      <c r="U3" t="s">
        <v>21</v>
      </c>
      <c r="V3">
        <f>LOG10(Tabulka1[[#This Row],[zeta]])</f>
        <v>-0.27209300690085941</v>
      </c>
      <c r="W3">
        <f>Tabulka1[[#This Row],[sigma zeta]]/Tabulka1[[#This Row],[zeta]]/LN(10)</f>
        <v>1.7432221939421852E-3</v>
      </c>
    </row>
    <row r="4" spans="1:23" x14ac:dyDescent="0.3">
      <c r="A4">
        <v>60231578823.812523</v>
      </c>
      <c r="B4">
        <v>3293666.0006767758</v>
      </c>
      <c r="C4">
        <v>320456724283364.69</v>
      </c>
      <c r="D4">
        <v>1417480117415.885</v>
      </c>
      <c r="E4">
        <v>0.23436376403177511</v>
      </c>
      <c r="F4">
        <v>2.0554577534676429E-4</v>
      </c>
      <c r="G4">
        <v>2.221023579536888E-12</v>
      </c>
      <c r="H4">
        <v>2.4582903239335432E-15</v>
      </c>
      <c r="I4">
        <v>0.13377575680042231</v>
      </c>
      <c r="J4">
        <v>1.4788588873636111E-4</v>
      </c>
      <c r="K4">
        <v>1.0038987595802169</v>
      </c>
      <c r="L4">
        <v>6.5051563456759746E-3</v>
      </c>
      <c r="M4">
        <v>5320.4104979674266</v>
      </c>
      <c r="N4">
        <v>23.535634619032749</v>
      </c>
      <c r="O4">
        <v>5341.153499367063</v>
      </c>
      <c r="P4">
        <v>47.448237493115407</v>
      </c>
      <c r="Q4">
        <v>2.2230499689071018E-12</v>
      </c>
      <c r="R4">
        <v>4.5483766012060403E-15</v>
      </c>
      <c r="S4">
        <v>1200</v>
      </c>
      <c r="T4" t="s">
        <v>20</v>
      </c>
      <c r="U4" t="s">
        <v>21</v>
      </c>
      <c r="V4">
        <f>LOG10(Tabulka1[[#This Row],[zeta]])</f>
        <v>1.689917617151495E-3</v>
      </c>
      <c r="W4">
        <f>Tabulka1[[#This Row],[sigma zeta]]/Tabulka1[[#This Row],[zeta]]/LN(10)</f>
        <v>2.8141816870322104E-3</v>
      </c>
    </row>
    <row r="5" spans="1:23" x14ac:dyDescent="0.3">
      <c r="A5">
        <v>60789686146.82795</v>
      </c>
      <c r="B5">
        <v>15175859.24832285</v>
      </c>
      <c r="C5">
        <v>811180038223337.88</v>
      </c>
      <c r="D5">
        <v>8790776019157.8896</v>
      </c>
      <c r="E5">
        <v>0.2268950441883654</v>
      </c>
      <c r="F5">
        <v>2.331914265315511E-4</v>
      </c>
      <c r="G5">
        <v>1.595704694803296E-12</v>
      </c>
      <c r="H5">
        <v>2.0301290762115979E-15</v>
      </c>
      <c r="I5">
        <v>9.7002387580112259E-2</v>
      </c>
      <c r="J5">
        <v>1.2101168829186829E-4</v>
      </c>
      <c r="K5">
        <v>2.189227544385242</v>
      </c>
      <c r="L5">
        <v>2.6635753501281501E-2</v>
      </c>
      <c r="M5">
        <v>13344.04057069911</v>
      </c>
      <c r="N5">
        <v>144.64802798245219</v>
      </c>
      <c r="O5">
        <v>29213.14117076866</v>
      </c>
      <c r="P5">
        <v>348.00030614683601</v>
      </c>
      <c r="Q5">
        <v>1.906175320739494E-12</v>
      </c>
      <c r="R5">
        <v>6.3191069876412018E-15</v>
      </c>
      <c r="S5">
        <v>1150</v>
      </c>
      <c r="T5" t="s">
        <v>20</v>
      </c>
      <c r="U5" t="s">
        <v>21</v>
      </c>
      <c r="V5">
        <f>LOG10(Tabulka1[[#This Row],[zeta]])</f>
        <v>0.34029090370364112</v>
      </c>
      <c r="W5">
        <f>Tabulka1[[#This Row],[sigma zeta]]/Tabulka1[[#This Row],[zeta]]/LN(10)</f>
        <v>5.2839462926591863E-3</v>
      </c>
    </row>
    <row r="6" spans="1:23" x14ac:dyDescent="0.3">
      <c r="A6">
        <v>62851332013.063904</v>
      </c>
      <c r="B6">
        <v>3698645.0434054779</v>
      </c>
      <c r="C6">
        <v>907433135905202.88</v>
      </c>
      <c r="D6">
        <v>11451138418652.09</v>
      </c>
      <c r="E6">
        <v>0.21089129273442411</v>
      </c>
      <c r="F6">
        <v>1.6958194930784669E-4</v>
      </c>
      <c r="G6">
        <v>1.0740619492052049E-12</v>
      </c>
      <c r="H6">
        <v>6.2625820546828979E-16</v>
      </c>
      <c r="I6">
        <v>6.7506224172094911E-2</v>
      </c>
      <c r="J6">
        <v>3.9160180820277518E-5</v>
      </c>
      <c r="K6">
        <v>24.6316379955447</v>
      </c>
      <c r="L6">
        <v>0.31833431785283561</v>
      </c>
      <c r="M6">
        <v>14437.770956335329</v>
      </c>
      <c r="N6">
        <v>182.1960261140093</v>
      </c>
      <c r="O6">
        <v>355625.94765904121</v>
      </c>
      <c r="P6">
        <v>3783.7497504184871</v>
      </c>
      <c r="Q6">
        <v>2.1109752940761021E-12</v>
      </c>
      <c r="R6">
        <v>6.582258267561676E-15</v>
      </c>
      <c r="S6">
        <v>1100</v>
      </c>
      <c r="T6" t="s">
        <v>20</v>
      </c>
      <c r="U6" t="s">
        <v>21</v>
      </c>
      <c r="V6">
        <f>LOG10(Tabulka1[[#This Row],[zeta]])</f>
        <v>1.391493293234674</v>
      </c>
      <c r="W6">
        <f>Tabulka1[[#This Row],[sigma zeta]]/Tabulka1[[#This Row],[zeta]]/LN(10)</f>
        <v>5.6127342269697506E-3</v>
      </c>
    </row>
    <row r="7" spans="1:23" x14ac:dyDescent="0.3">
      <c r="A7">
        <v>57056170794.625938</v>
      </c>
      <c r="B7">
        <v>11604030.97779816</v>
      </c>
      <c r="C7">
        <v>51801697251530.297</v>
      </c>
      <c r="D7">
        <v>63881652145.153419</v>
      </c>
      <c r="E7">
        <v>0.24915482612645931</v>
      </c>
      <c r="F7">
        <v>1.8601075623761039E-4</v>
      </c>
      <c r="G7">
        <v>2.8571415076645931E-12</v>
      </c>
      <c r="H7">
        <v>2.690878738435794E-15</v>
      </c>
      <c r="I7">
        <v>0.16301755384572611</v>
      </c>
      <c r="J7">
        <v>1.4990873626505931E-4</v>
      </c>
      <c r="K7">
        <v>1.5984905116976471</v>
      </c>
      <c r="L7">
        <v>6.2521528999941586E-3</v>
      </c>
      <c r="M7">
        <v>907.90700690361518</v>
      </c>
      <c r="N7">
        <v>1.1347514582341169</v>
      </c>
      <c r="O7">
        <v>1451.2807360392389</v>
      </c>
      <c r="P7">
        <v>9.5347177344323022</v>
      </c>
      <c r="Q7">
        <v>3.2113459668361912E-12</v>
      </c>
      <c r="R7">
        <v>4.2151619046320217E-15</v>
      </c>
      <c r="S7">
        <v>1200</v>
      </c>
      <c r="T7" t="s">
        <v>20</v>
      </c>
      <c r="U7" t="s">
        <v>22</v>
      </c>
      <c r="V7">
        <f>LOG10(Tabulka1[[#This Row],[zeta]])</f>
        <v>0.20371006273496087</v>
      </c>
      <c r="W7">
        <f>Tabulka1[[#This Row],[sigma zeta]]/Tabulka1[[#This Row],[zeta]]/LN(10)</f>
        <v>1.6986497477543164E-3</v>
      </c>
    </row>
    <row r="8" spans="1:23" x14ac:dyDescent="0.3">
      <c r="A8">
        <v>58993756820.815491</v>
      </c>
      <c r="B8">
        <v>395475.25968295551</v>
      </c>
      <c r="C8">
        <v>293789837112751.63</v>
      </c>
      <c r="D8">
        <v>69194580080.539566</v>
      </c>
      <c r="E8">
        <v>0.2299409786099296</v>
      </c>
      <c r="F8">
        <v>1.6856134796968691E-5</v>
      </c>
      <c r="G8">
        <v>2.0093623179806939E-12</v>
      </c>
      <c r="H8">
        <v>4.3321607282930578E-16</v>
      </c>
      <c r="I8">
        <v>0.1185398319518632</v>
      </c>
      <c r="J8">
        <v>2.5544686466520849E-5</v>
      </c>
      <c r="K8">
        <v>2.140325275570353</v>
      </c>
      <c r="L8">
        <v>2.0697093406868289E-3</v>
      </c>
      <c r="M8">
        <v>4980.0157329375252</v>
      </c>
      <c r="N8">
        <v>1.173388617991157</v>
      </c>
      <c r="O8">
        <v>10658.853545944199</v>
      </c>
      <c r="P8">
        <v>12.34079369157417</v>
      </c>
      <c r="Q8">
        <v>2.3935863396634198E-12</v>
      </c>
      <c r="R8">
        <v>3.6733309886872192E-16</v>
      </c>
      <c r="S8">
        <v>1150</v>
      </c>
      <c r="T8" t="s">
        <v>20</v>
      </c>
      <c r="U8" t="s">
        <v>22</v>
      </c>
      <c r="V8">
        <f>LOG10(Tabulka1[[#This Row],[zeta]])</f>
        <v>0.33047978019515672</v>
      </c>
      <c r="W8">
        <f>Tabulka1[[#This Row],[sigma zeta]]/Tabulka1[[#This Row],[zeta]]/LN(10)</f>
        <v>4.1996576691567523E-4</v>
      </c>
    </row>
    <row r="9" spans="1:23" x14ac:dyDescent="0.3">
      <c r="A9">
        <v>60595042567.629898</v>
      </c>
      <c r="B9">
        <v>5553808.9790288908</v>
      </c>
      <c r="C9">
        <v>3851932950724879</v>
      </c>
      <c r="D9">
        <v>170115904028874.09</v>
      </c>
      <c r="E9">
        <v>0.2326447315238831</v>
      </c>
      <c r="F9">
        <v>1.2459582516225669E-4</v>
      </c>
      <c r="G9">
        <v>1.3704207209943431E-12</v>
      </c>
      <c r="H9">
        <v>6.8914602353928913E-16</v>
      </c>
      <c r="I9">
        <v>8.3040701924214255E-2</v>
      </c>
      <c r="J9">
        <v>4.1059370988712909E-5</v>
      </c>
      <c r="K9">
        <v>0.69514813609885162</v>
      </c>
      <c r="L9">
        <v>3.0736717525809039E-2</v>
      </c>
      <c r="M9">
        <v>63568.450280825389</v>
      </c>
      <c r="N9">
        <v>2807.4288450835788</v>
      </c>
      <c r="O9">
        <v>44189.48972740829</v>
      </c>
      <c r="P9">
        <v>270.00054072364492</v>
      </c>
      <c r="Q9">
        <v>1.259256052814027E-12</v>
      </c>
      <c r="R9">
        <v>1.305433761846337E-14</v>
      </c>
      <c r="S9">
        <v>1100</v>
      </c>
      <c r="T9" t="s">
        <v>20</v>
      </c>
      <c r="U9" t="s">
        <v>22</v>
      </c>
      <c r="V9">
        <f>LOG10(Tabulka1[[#This Row],[zeta]])</f>
        <v>-0.15792263737398357</v>
      </c>
      <c r="W9">
        <f>Tabulka1[[#This Row],[sigma zeta]]/Tabulka1[[#This Row],[zeta]]/LN(10)</f>
        <v>1.9202794512534819E-2</v>
      </c>
    </row>
    <row r="10" spans="1:23" x14ac:dyDescent="0.3">
      <c r="A10">
        <v>47553606167.687363</v>
      </c>
      <c r="B10">
        <v>4461988.583338771</v>
      </c>
      <c r="C10">
        <v>118545201636428.59</v>
      </c>
      <c r="D10">
        <v>75582044392.602325</v>
      </c>
      <c r="E10">
        <v>0.26536553586931949</v>
      </c>
      <c r="F10">
        <v>3.719241236108122E-5</v>
      </c>
      <c r="G10">
        <v>2.9289825390430119E-12</v>
      </c>
      <c r="H10">
        <v>5.1477225845523726E-16</v>
      </c>
      <c r="I10">
        <v>0.13928368213368439</v>
      </c>
      <c r="J10">
        <v>2.069864702230786E-5</v>
      </c>
      <c r="K10">
        <v>0.67517222910961372</v>
      </c>
      <c r="L10">
        <v>5.7856421055339942E-4</v>
      </c>
      <c r="M10">
        <v>2492.875119047857</v>
      </c>
      <c r="N10">
        <v>1.606526792939049</v>
      </c>
      <c r="O10">
        <v>1683.120051019436</v>
      </c>
      <c r="P10">
        <v>1.9897632793896789</v>
      </c>
      <c r="Q10">
        <v>2.6390601498076849E-12</v>
      </c>
      <c r="R10">
        <v>9.0652302499240922E-16</v>
      </c>
      <c r="S10">
        <v>1200</v>
      </c>
      <c r="T10" t="s">
        <v>20</v>
      </c>
      <c r="U10" t="s">
        <v>23</v>
      </c>
      <c r="V10">
        <f>LOG10(Tabulka1[[#This Row],[zeta]])</f>
        <v>-0.17058542922672534</v>
      </c>
      <c r="W10">
        <f>Tabulka1[[#This Row],[sigma zeta]]/Tabulka1[[#This Row],[zeta]]/LN(10)</f>
        <v>3.7215281262591659E-4</v>
      </c>
    </row>
    <row r="11" spans="1:23" x14ac:dyDescent="0.3">
      <c r="A11">
        <v>49750065692.568169</v>
      </c>
      <c r="B11">
        <v>2680578.8844823199</v>
      </c>
      <c r="C11">
        <v>351817708308020.19</v>
      </c>
      <c r="D11">
        <v>556111668848.97778</v>
      </c>
      <c r="E11">
        <v>0.23658227503362261</v>
      </c>
      <c r="F11">
        <v>7.8032184556220689E-5</v>
      </c>
      <c r="G11">
        <v>2.1444824611368358E-12</v>
      </c>
      <c r="H11">
        <v>5.3434511453195254E-16</v>
      </c>
      <c r="I11">
        <v>0.10668814331811791</v>
      </c>
      <c r="J11">
        <v>2.5954741755560151E-5</v>
      </c>
      <c r="K11">
        <v>1.813394382175435</v>
      </c>
      <c r="L11">
        <v>3.4355778005590899E-3</v>
      </c>
      <c r="M11">
        <v>7071.7033919530259</v>
      </c>
      <c r="N11">
        <v>11.18460146078545</v>
      </c>
      <c r="O11">
        <v>12823.787203378581</v>
      </c>
      <c r="P11">
        <v>42.125922259364621</v>
      </c>
      <c r="Q11">
        <v>2.4687504209942622E-12</v>
      </c>
      <c r="R11">
        <v>1.943803421384805E-15</v>
      </c>
      <c r="S11">
        <v>1150</v>
      </c>
      <c r="T11" t="s">
        <v>20</v>
      </c>
      <c r="U11" t="s">
        <v>23</v>
      </c>
      <c r="V11">
        <f>LOG10(Tabulka1[[#This Row],[zeta]])</f>
        <v>0.25849226596875086</v>
      </c>
      <c r="W11">
        <f>Tabulka1[[#This Row],[sigma zeta]]/Tabulka1[[#This Row],[zeta]]/LN(10)</f>
        <v>8.2279535858172527E-4</v>
      </c>
    </row>
    <row r="12" spans="1:23" x14ac:dyDescent="0.3">
      <c r="A12">
        <v>50737193195.80912</v>
      </c>
      <c r="B12">
        <v>7689372.4368198114</v>
      </c>
      <c r="C12">
        <v>1E+20</v>
      </c>
      <c r="D12">
        <v>1.2163059989895569E+20</v>
      </c>
      <c r="E12">
        <v>0.25052440664334308</v>
      </c>
      <c r="F12">
        <v>3.2967202180200398E-4</v>
      </c>
      <c r="G12">
        <v>1.434618758754605E-12</v>
      </c>
      <c r="H12">
        <v>1.302410023877373E-15</v>
      </c>
      <c r="I12">
        <v>7.2788529125264262E-2</v>
      </c>
      <c r="J12">
        <v>6.5153354124993941E-5</v>
      </c>
      <c r="K12">
        <v>1.768262684932056E-5</v>
      </c>
      <c r="L12">
        <v>2.1507583499630259E-5</v>
      </c>
      <c r="M12">
        <v>1970940718.263067</v>
      </c>
      <c r="N12">
        <v>2397267037.885437</v>
      </c>
      <c r="O12">
        <v>34851.409263177651</v>
      </c>
      <c r="P12">
        <v>495.56255632288361</v>
      </c>
      <c r="Q12">
        <v>9.2497710407706116E-14</v>
      </c>
      <c r="R12">
        <v>2.8192935254633991E-14</v>
      </c>
      <c r="S12">
        <v>1100</v>
      </c>
      <c r="T12" t="s">
        <v>20</v>
      </c>
      <c r="U12" t="s">
        <v>23</v>
      </c>
      <c r="V12">
        <f>LOG10(Tabulka1[[#This Row],[zeta]])</f>
        <v>-4.7524532177492702</v>
      </c>
      <c r="W12">
        <f>Tabulka1[[#This Row],[sigma zeta]]/Tabulka1[[#This Row],[zeta]]/LN(10)</f>
        <v>0.52823740005132525</v>
      </c>
    </row>
    <row r="13" spans="1:23" x14ac:dyDescent="0.3">
      <c r="A13">
        <v>55754448231.711891</v>
      </c>
      <c r="B13">
        <v>1248271.4840669171</v>
      </c>
      <c r="C13">
        <v>31726529433732.211</v>
      </c>
      <c r="D13">
        <v>3865966074.1360922</v>
      </c>
      <c r="E13">
        <v>0.32433141989571551</v>
      </c>
      <c r="F13">
        <v>5.6067948845714473E-5</v>
      </c>
      <c r="G13">
        <v>4.2427457058333849E-12</v>
      </c>
      <c r="H13">
        <v>1.589017193938766E-15</v>
      </c>
      <c r="I13">
        <v>0.23655194581620539</v>
      </c>
      <c r="J13">
        <v>8.843633773003375E-5</v>
      </c>
      <c r="K13">
        <v>0.14969522176323841</v>
      </c>
      <c r="L13">
        <v>1.739683228554855E-4</v>
      </c>
      <c r="M13">
        <v>569.04032664584543</v>
      </c>
      <c r="N13">
        <v>7.0499842093160334E-2</v>
      </c>
      <c r="O13">
        <v>85.182617889475466</v>
      </c>
      <c r="P13">
        <v>0.1180055279473078</v>
      </c>
      <c r="Q13">
        <v>2.291611652906984E-12</v>
      </c>
      <c r="R13">
        <v>8.2085695954502195E-16</v>
      </c>
      <c r="S13">
        <v>1300</v>
      </c>
      <c r="T13" t="s">
        <v>20</v>
      </c>
      <c r="U13" t="s">
        <v>24</v>
      </c>
      <c r="V13">
        <f>LOG10(Tabulka1[[#This Row],[zeta]])</f>
        <v>-0.82479206201484867</v>
      </c>
      <c r="W13">
        <f>Tabulka1[[#This Row],[sigma zeta]]/Tabulka1[[#This Row],[zeta]]/LN(10)</f>
        <v>5.0471539273042358E-4</v>
      </c>
    </row>
    <row r="14" spans="1:23" x14ac:dyDescent="0.3">
      <c r="A14">
        <v>58581313850.638107</v>
      </c>
      <c r="B14">
        <v>1904384.175094825</v>
      </c>
      <c r="C14">
        <v>559464992331501.81</v>
      </c>
      <c r="D14">
        <v>3014218179662.9209</v>
      </c>
      <c r="E14">
        <v>0.2981239667143451</v>
      </c>
      <c r="F14">
        <v>3.2122306725257662E-5</v>
      </c>
      <c r="G14">
        <v>3.2145470962269378E-12</v>
      </c>
      <c r="H14">
        <v>2.138323608070728E-16</v>
      </c>
      <c r="I14">
        <v>0.18831239233172761</v>
      </c>
      <c r="J14">
        <v>1.0928843134309221E-5</v>
      </c>
      <c r="K14">
        <v>2.8331309771829301E-2</v>
      </c>
      <c r="L14">
        <v>1.5274996406739491E-4</v>
      </c>
      <c r="M14">
        <v>9550.2295110338782</v>
      </c>
      <c r="N14">
        <v>51.454514258301508</v>
      </c>
      <c r="O14">
        <v>270.57051066916671</v>
      </c>
      <c r="P14">
        <v>0.17156061907910941</v>
      </c>
      <c r="Q14">
        <v>1.110972702365618E-12</v>
      </c>
      <c r="R14">
        <v>1.814340089241114E-15</v>
      </c>
      <c r="S14">
        <v>1275</v>
      </c>
      <c r="T14" t="s">
        <v>20</v>
      </c>
      <c r="U14" t="s">
        <v>24</v>
      </c>
      <c r="V14">
        <f>LOG10(Tabulka1[[#This Row],[zeta]])</f>
        <v>-1.5477333473458095</v>
      </c>
      <c r="W14">
        <f>Tabulka1[[#This Row],[sigma zeta]]/Tabulka1[[#This Row],[zeta]]/LN(10)</f>
        <v>2.3415248726464453E-3</v>
      </c>
    </row>
    <row r="15" spans="1:23" x14ac:dyDescent="0.3">
      <c r="A15">
        <v>59196692400.387894</v>
      </c>
      <c r="B15">
        <v>814207.31338234211</v>
      </c>
      <c r="C15">
        <v>581117749997503.63</v>
      </c>
      <c r="D15">
        <v>231308190756.89001</v>
      </c>
      <c r="E15">
        <v>0.26752580475883092</v>
      </c>
      <c r="F15">
        <v>3.1158792883538479E-6</v>
      </c>
      <c r="G15">
        <v>2.8666224017095961E-12</v>
      </c>
      <c r="H15">
        <v>2.53312197532486E-16</v>
      </c>
      <c r="I15">
        <v>0.16969456454206411</v>
      </c>
      <c r="J15">
        <v>1.4812483837239801E-5</v>
      </c>
      <c r="K15">
        <v>7.7179431995010955E-2</v>
      </c>
      <c r="L15">
        <v>3.9739253533218427E-5</v>
      </c>
      <c r="M15">
        <v>9816.7266857919221</v>
      </c>
      <c r="N15">
        <v>3.9097834115980552</v>
      </c>
      <c r="O15">
        <v>757.6493896596869</v>
      </c>
      <c r="P15">
        <v>0.25403725617615069</v>
      </c>
      <c r="Q15">
        <v>1.444602808291432E-12</v>
      </c>
      <c r="R15">
        <v>1.5996037245674079E-16</v>
      </c>
      <c r="S15">
        <v>1250</v>
      </c>
      <c r="T15" t="s">
        <v>20</v>
      </c>
      <c r="U15" t="s">
        <v>24</v>
      </c>
      <c r="V15">
        <f>LOG10(Tabulka1[[#This Row],[zeta]])</f>
        <v>-1.1124984219597525</v>
      </c>
      <c r="W15">
        <f>Tabulka1[[#This Row],[sigma zeta]]/Tabulka1[[#This Row],[zeta]]/LN(10)</f>
        <v>2.2361577532141843E-4</v>
      </c>
    </row>
    <row r="16" spans="1:23" x14ac:dyDescent="0.3">
      <c r="A16">
        <v>60858308486.937431</v>
      </c>
      <c r="B16">
        <v>2230723.1086461651</v>
      </c>
      <c r="C16">
        <v>1E+20</v>
      </c>
      <c r="D16">
        <v>1.765324088438628E+20</v>
      </c>
      <c r="E16">
        <v>0.25842310992983608</v>
      </c>
      <c r="F16">
        <v>9.4478597271603864E-6</v>
      </c>
      <c r="G16">
        <v>2.4074792723684321E-12</v>
      </c>
      <c r="H16">
        <v>2.5319997661500348E-16</v>
      </c>
      <c r="I16">
        <v>0.14651511623370569</v>
      </c>
      <c r="J16">
        <v>1.444319238001602E-5</v>
      </c>
      <c r="K16">
        <v>1.028111846870905E-6</v>
      </c>
      <c r="L16">
        <v>1.8149506517500159E-6</v>
      </c>
      <c r="M16">
        <v>1643161015.9106531</v>
      </c>
      <c r="N16">
        <v>2900711723.1956482</v>
      </c>
      <c r="O16">
        <v>1689.353306774173</v>
      </c>
      <c r="P16">
        <v>0.79118941717103142</v>
      </c>
      <c r="Q16">
        <v>6.8255146836029039E-14</v>
      </c>
      <c r="R16">
        <v>3.1138037972531478E-14</v>
      </c>
      <c r="S16">
        <v>1225</v>
      </c>
      <c r="T16" t="s">
        <v>20</v>
      </c>
      <c r="U16" t="s">
        <v>24</v>
      </c>
      <c r="V16">
        <f>LOG10(Tabulka1[[#This Row],[zeta]])</f>
        <v>-5.9879596364724739</v>
      </c>
      <c r="W16">
        <f>Tabulka1[[#This Row],[sigma zeta]]/Tabulka1[[#This Row],[zeta]]/LN(10)</f>
        <v>0.76667052848454886</v>
      </c>
    </row>
    <row r="17" spans="1:23" x14ac:dyDescent="0.3">
      <c r="A17">
        <v>61965153675.349167</v>
      </c>
      <c r="B17">
        <v>1053024.4507044069</v>
      </c>
      <c r="C17">
        <v>1E+20</v>
      </c>
      <c r="D17">
        <v>2.3674048535457271E+20</v>
      </c>
      <c r="E17">
        <v>0.24399386096264519</v>
      </c>
      <c r="F17">
        <v>2.953797822662499E-5</v>
      </c>
      <c r="G17">
        <v>2.159814227009123E-12</v>
      </c>
      <c r="H17">
        <v>3.76055280194455E-16</v>
      </c>
      <c r="I17">
        <v>0.13383322048682569</v>
      </c>
      <c r="J17">
        <v>2.3191068499600789E-5</v>
      </c>
      <c r="K17">
        <v>2.3544725275415188E-6</v>
      </c>
      <c r="L17">
        <v>5.5739899419515638E-6</v>
      </c>
      <c r="M17">
        <v>1613810247.6744399</v>
      </c>
      <c r="N17">
        <v>3820542213.144733</v>
      </c>
      <c r="O17">
        <v>3799.6718928144451</v>
      </c>
      <c r="P17">
        <v>4.6537884676224266</v>
      </c>
      <c r="Q17">
        <v>9.1451954971946515E-14</v>
      </c>
      <c r="R17">
        <v>5.282562963954516E-14</v>
      </c>
      <c r="S17">
        <v>1200</v>
      </c>
      <c r="T17" t="s">
        <v>20</v>
      </c>
      <c r="U17" t="s">
        <v>24</v>
      </c>
      <c r="V17">
        <f>LOG10(Tabulka1[[#This Row],[zeta]])</f>
        <v>-5.6281063726269629</v>
      </c>
      <c r="W17">
        <f>Tabulka1[[#This Row],[sigma zeta]]/Tabulka1[[#This Row],[zeta]]/LN(10)</f>
        <v>1.0281509109394793</v>
      </c>
    </row>
    <row r="18" spans="1:23" x14ac:dyDescent="0.3">
      <c r="A18">
        <v>63452434244.300301</v>
      </c>
      <c r="B18">
        <v>5685430.3502026834</v>
      </c>
      <c r="C18">
        <v>1E+20</v>
      </c>
      <c r="D18">
        <v>7.1164187764682182E+20</v>
      </c>
      <c r="E18">
        <v>0.2433813532003323</v>
      </c>
      <c r="F18">
        <v>8.0756589364861409E-5</v>
      </c>
      <c r="G18">
        <v>1.7819635536675979E-12</v>
      </c>
      <c r="H18">
        <v>5.943801826781788E-16</v>
      </c>
      <c r="I18">
        <v>0.113069925214833</v>
      </c>
      <c r="J18">
        <v>3.6328632833487722E-5</v>
      </c>
      <c r="K18">
        <v>4.9207927315081041E-6</v>
      </c>
      <c r="L18">
        <v>3.5018422405623292E-5</v>
      </c>
      <c r="M18">
        <v>1575983666.9935579</v>
      </c>
      <c r="N18">
        <v>11215359760.08917</v>
      </c>
      <c r="O18">
        <v>7755.0889735173887</v>
      </c>
      <c r="P18">
        <v>25.217666771072139</v>
      </c>
      <c r="Q18">
        <v>9.0999526052784501E-14</v>
      </c>
      <c r="R18">
        <v>1.576115865731596E-13</v>
      </c>
      <c r="S18">
        <v>1175</v>
      </c>
      <c r="T18" t="s">
        <v>20</v>
      </c>
      <c r="U18" t="s">
        <v>24</v>
      </c>
      <c r="V18">
        <f>LOG10(Tabulka1[[#This Row],[zeta]])</f>
        <v>-5.3079649274792393</v>
      </c>
      <c r="W18">
        <f>Tabulka1[[#This Row],[sigma zeta]]/Tabulka1[[#This Row],[zeta]]/LN(10)</f>
        <v>3.090621459900103</v>
      </c>
    </row>
    <row r="19" spans="1:23" x14ac:dyDescent="0.3">
      <c r="A19">
        <v>63079707039.224243</v>
      </c>
      <c r="B19">
        <v>803247.19980880572</v>
      </c>
      <c r="C19">
        <v>1E+20</v>
      </c>
      <c r="D19">
        <v>1.982765014977456E+20</v>
      </c>
      <c r="E19">
        <v>0.23047698484700671</v>
      </c>
      <c r="F19">
        <v>2.8562450032988768E-5</v>
      </c>
      <c r="G19">
        <v>1.5991786374885371E-12</v>
      </c>
      <c r="H19">
        <v>3.3712783488117562E-16</v>
      </c>
      <c r="I19">
        <v>0.10087571995616269</v>
      </c>
      <c r="J19">
        <v>2.1227094395908291E-5</v>
      </c>
      <c r="K19">
        <v>1.325220291001075E-5</v>
      </c>
      <c r="L19">
        <v>2.627600710197209E-5</v>
      </c>
      <c r="M19">
        <v>1585295885.058851</v>
      </c>
      <c r="N19">
        <v>3143269219.3472338</v>
      </c>
      <c r="O19">
        <v>21008.66274120496</v>
      </c>
      <c r="P19">
        <v>32.239208046166929</v>
      </c>
      <c r="Q19">
        <v>1.2014249388612471E-13</v>
      </c>
      <c r="R19">
        <v>5.4902969514311928E-14</v>
      </c>
      <c r="S19">
        <v>1150</v>
      </c>
      <c r="T19" t="s">
        <v>20</v>
      </c>
      <c r="U19" t="s">
        <v>24</v>
      </c>
      <c r="V19">
        <f>LOG10(Tabulka1[[#This Row],[zeta]])</f>
        <v>-4.877711923075065</v>
      </c>
      <c r="W19">
        <f>Tabulka1[[#This Row],[sigma zeta]]/Tabulka1[[#This Row],[zeta]]/LN(10)</f>
        <v>0.86110399669603888</v>
      </c>
    </row>
    <row r="20" spans="1:23" x14ac:dyDescent="0.3">
      <c r="A20">
        <v>65156713569.22509</v>
      </c>
      <c r="B20">
        <v>445346.81365156552</v>
      </c>
      <c r="C20">
        <v>1E+20</v>
      </c>
      <c r="D20">
        <v>4.015593882652568E+19</v>
      </c>
      <c r="E20">
        <v>0.24944157332164599</v>
      </c>
      <c r="F20">
        <v>6.7372130200932045E-5</v>
      </c>
      <c r="G20">
        <v>1.0896507653421051E-12</v>
      </c>
      <c r="H20">
        <v>5.2239347052308682E-16</v>
      </c>
      <c r="I20">
        <v>7.0998062807882414E-2</v>
      </c>
      <c r="J20">
        <v>3.4033982283597273E-5</v>
      </c>
      <c r="K20">
        <v>2.6257904593735089E-5</v>
      </c>
      <c r="L20">
        <v>1.0544229891585949E-5</v>
      </c>
      <c r="M20">
        <v>1534761262.8398759</v>
      </c>
      <c r="N20">
        <v>616297793.92847061</v>
      </c>
      <c r="O20">
        <v>40299.614813809858</v>
      </c>
      <c r="P20">
        <v>138.9962074268941</v>
      </c>
      <c r="Q20">
        <v>7.8462176690234032E-14</v>
      </c>
      <c r="R20">
        <v>7.860006768126611E-15</v>
      </c>
      <c r="S20">
        <v>1100</v>
      </c>
      <c r="T20" t="s">
        <v>20</v>
      </c>
      <c r="U20" t="s">
        <v>24</v>
      </c>
      <c r="V20">
        <f>LOG10(Tabulka1[[#This Row],[zeta]])</f>
        <v>-4.5807399339848338</v>
      </c>
      <c r="W20">
        <f>Tabulka1[[#This Row],[sigma zeta]]/Tabulka1[[#This Row],[zeta]]/LN(10)</f>
        <v>0.17439704076492391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Michaela</cp:lastModifiedBy>
  <dcterms:created xsi:type="dcterms:W3CDTF">2023-06-08T16:56:04Z</dcterms:created>
  <dcterms:modified xsi:type="dcterms:W3CDTF">2023-06-16T12:50:39Z</dcterms:modified>
</cp:coreProperties>
</file>