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Sheet1!$H$1:$H$100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/>
  <c r="J23"/>
  <c r="J20"/>
  <c r="J21"/>
  <c r="J14"/>
  <c r="J19"/>
  <c r="J18"/>
  <c r="J17"/>
  <c r="J16"/>
  <c r="J15"/>
  <c r="J13"/>
  <c r="J11"/>
  <c r="J10"/>
  <c r="J9"/>
  <c r="J8"/>
</calcChain>
</file>

<file path=xl/sharedStrings.xml><?xml version="1.0" encoding="utf-8"?>
<sst xmlns="http://schemas.openxmlformats.org/spreadsheetml/2006/main" count="614" uniqueCount="363">
  <si>
    <t>Language</t>
  </si>
  <si>
    <t>SOCKET DUEL ETHERNET</t>
  </si>
  <si>
    <t>PCA-6186</t>
  </si>
  <si>
    <t>ADVANTECH</t>
  </si>
  <si>
    <t>ISPR72</t>
  </si>
  <si>
    <t>SWITCHING POWER SUPPLY 100-120V AC</t>
  </si>
  <si>
    <t>S-100-15</t>
  </si>
  <si>
    <t>MEAN WELL</t>
  </si>
  <si>
    <t>RELAY 24V DC 8PIN</t>
  </si>
  <si>
    <t>2494C</t>
  </si>
  <si>
    <t>OMRON</t>
  </si>
  <si>
    <t>RELAY 110V AC 8PIN</t>
  </si>
  <si>
    <t>G2R-2-5 N</t>
  </si>
  <si>
    <t>CURRENT RELAY 8A 250V 50/60HZ</t>
  </si>
  <si>
    <t>RM4JA31F</t>
  </si>
  <si>
    <t>TELEMECANI</t>
  </si>
  <si>
    <t>RELAY WITH BASE 250V AC 10A 30V DC 5PIN</t>
  </si>
  <si>
    <t>C10-A10R</t>
  </si>
  <si>
    <t>RELECO</t>
  </si>
  <si>
    <t>RESISTOR 5K OHM</t>
  </si>
  <si>
    <t>GR400</t>
  </si>
  <si>
    <t>FUJI ELCT.</t>
  </si>
  <si>
    <t>ISPR53</t>
  </si>
  <si>
    <t>SELECTOR SWITCH 3 POSITION IP65</t>
  </si>
  <si>
    <t>ASW320</t>
  </si>
  <si>
    <t>IDEC</t>
  </si>
  <si>
    <t>SELECTOR SWITCH 3 POSITION</t>
  </si>
  <si>
    <t>ASW3L3S-243</t>
  </si>
  <si>
    <t>LIMIT SWITCH</t>
  </si>
  <si>
    <t>EGM12-1208C1791</t>
  </si>
  <si>
    <t>EUCHNER</t>
  </si>
  <si>
    <t>SWITCH 2WAY</t>
  </si>
  <si>
    <t>S262-C6</t>
  </si>
  <si>
    <t>ABB</t>
  </si>
  <si>
    <t>ISPR54</t>
  </si>
  <si>
    <t>TD422-O1Y</t>
  </si>
  <si>
    <t>HUMMEL</t>
  </si>
  <si>
    <t>CURRENT TRANSFORMER</t>
  </si>
  <si>
    <t>816-94 3T-SNLSXN</t>
  </si>
  <si>
    <t>CROMPTON</t>
  </si>
  <si>
    <t>FUSE BOX 690V 10 X 38 32A</t>
  </si>
  <si>
    <t>DL16.17.5.SF</t>
  </si>
  <si>
    <t>RELAY BASE</t>
  </si>
  <si>
    <t>SR2P-06B</t>
  </si>
  <si>
    <t>SPHERICAL ROLLER BEARING 75X160X37 MM</t>
  </si>
  <si>
    <t>21315 E</t>
  </si>
  <si>
    <t>SKF</t>
  </si>
  <si>
    <t>ISPR03</t>
  </si>
  <si>
    <t>DEEP GROOVE BALL BEARING 50X110X27 MM</t>
  </si>
  <si>
    <t>6310 2Z</t>
  </si>
  <si>
    <t>BLOCK MANIFOLD EXHAUST</t>
  </si>
  <si>
    <t>JCK1</t>
  </si>
  <si>
    <t>ZPMC</t>
  </si>
  <si>
    <t>ISPR73</t>
  </si>
  <si>
    <t>BLOCK MANIFOLD</t>
  </si>
  <si>
    <t>JCK943-RV</t>
  </si>
  <si>
    <t>LINING BRAKE</t>
  </si>
  <si>
    <t>YWH200.300.ED300.50</t>
  </si>
  <si>
    <t>ISPR05</t>
  </si>
  <si>
    <t>BREATHER</t>
  </si>
  <si>
    <t>GB-0035</t>
  </si>
  <si>
    <t>ISPR16</t>
  </si>
  <si>
    <t>BUFFER BLOCK</t>
  </si>
  <si>
    <t>TSB40D01-03</t>
  </si>
  <si>
    <t>HALF COUPLING</t>
  </si>
  <si>
    <t>JL44C060102</t>
  </si>
  <si>
    <t>IHWR04</t>
  </si>
  <si>
    <t>COUPLING</t>
  </si>
  <si>
    <t>K35WD9+11</t>
  </si>
  <si>
    <t>BAUMER</t>
  </si>
  <si>
    <t>LOCKING CYLINDER</t>
  </si>
  <si>
    <t>TZP06-B010</t>
  </si>
  <si>
    <t>IREP13</t>
  </si>
  <si>
    <t>TWISTLOCK CYLINDER 40/25-110</t>
  </si>
  <si>
    <t>40-25-110</t>
  </si>
  <si>
    <t>FILTER ELEMENT</t>
  </si>
  <si>
    <t>0060R010BN.HC.KB</t>
  </si>
  <si>
    <t>HYDAC</t>
  </si>
  <si>
    <t>SUCTION FILTER ELEMENT</t>
  </si>
  <si>
    <t>0100S125W-B0.2</t>
  </si>
  <si>
    <t>REXROTH</t>
  </si>
  <si>
    <t>FRAME RACK ARRANGEMENT</t>
  </si>
  <si>
    <t>JL6606010601</t>
  </si>
  <si>
    <t>CABLE GUIDE DEVICE ASSEMBLY</t>
  </si>
  <si>
    <t>DLJ-3G</t>
  </si>
  <si>
    <t>GEAR 42 X 8</t>
  </si>
  <si>
    <t>JL48080102</t>
  </si>
  <si>
    <t>ISPR18</t>
  </si>
  <si>
    <t>GEAR REDUCER</t>
  </si>
  <si>
    <t>FH1210.51A.CIB-04</t>
  </si>
  <si>
    <t>FH1210.51A.CIB-00</t>
  </si>
  <si>
    <t>HYDRAULIC HOSE</t>
  </si>
  <si>
    <t>F381DOCF151508-1220</t>
  </si>
  <si>
    <t>IHWR08</t>
  </si>
  <si>
    <t>RECTIFIER BRIDGE IP 220V AC OP 110V DC</t>
  </si>
  <si>
    <t>14.630.32.016</t>
  </si>
  <si>
    <t>LENZE</t>
  </si>
  <si>
    <t>INDUCTIVE SENSOR 20-140V AC/DC 8 II IP67</t>
  </si>
  <si>
    <t>IGS001</t>
  </si>
  <si>
    <t>IFM</t>
  </si>
  <si>
    <t>INDUCTIVE SENSOR 20-250V AC/DC 10 MM</t>
  </si>
  <si>
    <t>II0296</t>
  </si>
  <si>
    <t>SHAFT</t>
  </si>
  <si>
    <t>01.0808B</t>
  </si>
  <si>
    <t>FH1210.51A.CIB-03</t>
  </si>
  <si>
    <t>SHEAVE</t>
  </si>
  <si>
    <t>JL5006020301</t>
  </si>
  <si>
    <t>ISPR32</t>
  </si>
  <si>
    <t>GUIDE SLEEVE</t>
  </si>
  <si>
    <t>ZH965C.ETWLTS00.05</t>
  </si>
  <si>
    <t>ISPR33</t>
  </si>
  <si>
    <t>WHEEL ASSEMBLY</t>
  </si>
  <si>
    <t>JL73060702</t>
  </si>
  <si>
    <t>CABLE CONNECTOR</t>
  </si>
  <si>
    <t>IHWR02</t>
  </si>
  <si>
    <t>CONTACTOR 440V 2NO+2NC 3POLE</t>
  </si>
  <si>
    <t>AF370-30-11-13</t>
  </si>
  <si>
    <t>RESISTANCE TEMPERATURE CONTROLLER</t>
  </si>
  <si>
    <t>BWDK-3207</t>
  </si>
  <si>
    <t>NANJING S</t>
  </si>
  <si>
    <t>AUTOMOTIVE BLADE FUSE 15A</t>
  </si>
  <si>
    <t>PLUG SOCKET 24M</t>
  </si>
  <si>
    <t>LIMIT SWITCH 10A 125V 1NO+1NC IP67</t>
  </si>
  <si>
    <t>AZ 5105</t>
  </si>
  <si>
    <t>MATSUSHITA</t>
  </si>
  <si>
    <t>CPU MODULE SIMATIC S7-400</t>
  </si>
  <si>
    <t>6ES7416-2XK02</t>
  </si>
  <si>
    <t>SIEMENS</t>
  </si>
  <si>
    <t>BRAKE ASSEMBLY WITH COIL 205V DC FM 160</t>
  </si>
  <si>
    <t>MATR 068639</t>
  </si>
  <si>
    <t>CLIP TURN BUCKLE</t>
  </si>
  <si>
    <t>A2.7GB561.65</t>
  </si>
  <si>
    <t>AIR FILTER</t>
  </si>
  <si>
    <t>ELFP4F10W1.X</t>
  </si>
  <si>
    <t>FILTER SUCTION</t>
  </si>
  <si>
    <t>SUS-P 102 B24P-200-125-3</t>
  </si>
  <si>
    <t>STAUFF</t>
  </si>
  <si>
    <t>BRAKE DISC 7.5KW 380VAC 50HZ 1000RPM</t>
  </si>
  <si>
    <t>QAEJ160.M6</t>
  </si>
  <si>
    <t>SENSOR HOOK LATCH</t>
  </si>
  <si>
    <t>LR14XBF03DPOB-E2</t>
  </si>
  <si>
    <t>LANBAO</t>
  </si>
  <si>
    <t>WHEEL 630 X 75</t>
  </si>
  <si>
    <t>TWF2</t>
  </si>
  <si>
    <t>NEEDLE BEARING 45 X 55 X 20 MM</t>
  </si>
  <si>
    <t>K045X055X20</t>
  </si>
  <si>
    <t>KESSLER</t>
  </si>
  <si>
    <t>FAN BELT 1020MM 8PK</t>
  </si>
  <si>
    <t>8PK1020</t>
  </si>
  <si>
    <t>CONTITECH</t>
  </si>
  <si>
    <t>ISPR04</t>
  </si>
  <si>
    <t>VALVE</t>
  </si>
  <si>
    <t>ISPR40</t>
  </si>
  <si>
    <t>HYDRAULIC VALVE</t>
  </si>
  <si>
    <t>BELT 1822MM</t>
  </si>
  <si>
    <t>8PK-1822</t>
  </si>
  <si>
    <t>MICROBELTS</t>
  </si>
  <si>
    <t>SPHERICAL PLAIN BEARING 90 X 130 X 60 MM</t>
  </si>
  <si>
    <t>GE 90 DO</t>
  </si>
  <si>
    <t>ELGES</t>
  </si>
  <si>
    <t>ROTARY ENCODER</t>
  </si>
  <si>
    <t>40.8.OS12ZV</t>
  </si>
  <si>
    <t>COOLING FAN 230V AC 50/60HZ 21/19 W</t>
  </si>
  <si>
    <t>FA12038-AC</t>
  </si>
  <si>
    <t>ISPR15</t>
  </si>
  <si>
    <t>AMPERE METER 0-950A SCALE 0+10 V DC</t>
  </si>
  <si>
    <t>ISPR69</t>
  </si>
  <si>
    <t>AMPERE METER 0-140A SCALE 0+10V DC</t>
  </si>
  <si>
    <t>POWER NETWORK METER 50-720V AC</t>
  </si>
  <si>
    <t>DMG610</t>
  </si>
  <si>
    <t>LOVATO ELC</t>
  </si>
  <si>
    <t>PLUG STRAIGHT 13A 250V 3 FLAT PIN IP56</t>
  </si>
  <si>
    <t>56P313</t>
  </si>
  <si>
    <t>SCHNEIDER</t>
  </si>
  <si>
    <t>ABSOLUTE ENCODER 10-30V 10M CABLE</t>
  </si>
  <si>
    <t>0566 237</t>
  </si>
  <si>
    <t>HENGSTLER</t>
  </si>
  <si>
    <t>SPHERICAL ROLLER BEARING</t>
  </si>
  <si>
    <t>GB288-87</t>
  </si>
  <si>
    <t>THROTTLE VALVE</t>
  </si>
  <si>
    <t>DVE.10.01.X.0</t>
  </si>
  <si>
    <t>FLUTEC</t>
  </si>
  <si>
    <t>SWITCH</t>
  </si>
  <si>
    <t>GEAR OIL</t>
  </si>
  <si>
    <t>F-220</t>
  </si>
  <si>
    <t>SHELL</t>
  </si>
  <si>
    <t>IFOL04</t>
  </si>
  <si>
    <t>LOCK WASHER</t>
  </si>
  <si>
    <t>FANTUZZI</t>
  </si>
  <si>
    <t>IHWR13</t>
  </si>
  <si>
    <t>THRUST WASHER</t>
  </si>
  <si>
    <t>WHEEL NUT</t>
  </si>
  <si>
    <t>KONECRANES</t>
  </si>
  <si>
    <t>TIRE RIM REAR</t>
  </si>
  <si>
    <t>3E.211002</t>
  </si>
  <si>
    <t>PANDA S.</t>
  </si>
  <si>
    <t>ITBA02</t>
  </si>
  <si>
    <t>WHEEL STUD FRONT</t>
  </si>
  <si>
    <t>25303-02102</t>
  </si>
  <si>
    <t>TCM</t>
  </si>
  <si>
    <t>BOLT</t>
  </si>
  <si>
    <t>01103-10045</t>
  </si>
  <si>
    <t>SCREW</t>
  </si>
  <si>
    <t>100.101.0100.45</t>
  </si>
  <si>
    <t>ABC</t>
  </si>
  <si>
    <t>100.101.0100.75</t>
  </si>
  <si>
    <t>CAP SCREW SOCKET HEXAGONAL</t>
  </si>
  <si>
    <t>100.130.0080.40</t>
  </si>
  <si>
    <t>100.130.0120.25</t>
  </si>
  <si>
    <t>SCREW HEXAGONAL</t>
  </si>
  <si>
    <t>900.108.0120.30</t>
  </si>
  <si>
    <t>ALFA LAVAL</t>
  </si>
  <si>
    <t>SCREW ADJUSTING WITH BALL HEAD</t>
  </si>
  <si>
    <t>620.011.8400.02</t>
  </si>
  <si>
    <t>SCREW ADJUSTING</t>
  </si>
  <si>
    <t>620.011.7408.01</t>
  </si>
  <si>
    <t>100.130.0100.30</t>
  </si>
  <si>
    <t>WASHER COPPER</t>
  </si>
  <si>
    <t>100.004.0140.18</t>
  </si>
  <si>
    <t>100.004.0160.20</t>
  </si>
  <si>
    <t>100.004.0270.32</t>
  </si>
  <si>
    <t>100.004.0330.39</t>
  </si>
  <si>
    <t>100.004.0480.55</t>
  </si>
  <si>
    <t>WASHER</t>
  </si>
  <si>
    <t>100.232.0080.00</t>
  </si>
  <si>
    <t>100.233.0100.00</t>
  </si>
  <si>
    <t>WASHER 0.7MM</t>
  </si>
  <si>
    <t>610.018.9013.10</t>
  </si>
  <si>
    <t>900.001.0130.19</t>
  </si>
  <si>
    <t>Material_Item_No</t>
  </si>
  <si>
    <t>Material_Description</t>
  </si>
  <si>
    <t>ENGLISH</t>
  </si>
  <si>
    <t>Internal_Material_Number.</t>
  </si>
  <si>
    <t>Plant_Code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</si>
  <si>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</si>
  <si>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</si>
  <si>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</si>
  <si>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</si>
  <si>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</si>
  <si>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</si>
  <si>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</si>
  <si>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</si>
  <si>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</si>
  <si>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</si>
  <si>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</si>
  <si>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</si>
  <si>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</si>
  <si>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</si>
  <si>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</si>
  <si>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</si>
  <si>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</si>
  <si>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</si>
  <si>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</si>
  <si>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</si>
  <si>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</si>
  <si>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</si>
  <si>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</si>
  <si>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</si>
  <si>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</si>
  <si>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</si>
  <si>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</si>
  <si>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</si>
  <si>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</si>
  <si>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</si>
  <si>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</si>
  <si>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</si>
  <si>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</si>
  <si>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</si>
  <si>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</si>
  <si>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</si>
  <si>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</si>
  <si>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</si>
  <si>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</si>
  <si>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</si>
  <si>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</si>
  <si>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</si>
  <si>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</si>
  <si>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</si>
  <si>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</si>
  <si>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</si>
  <si>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</si>
  <si>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</si>
  <si>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</si>
  <si>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</si>
  <si>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</si>
  <si>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</si>
  <si>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</si>
  <si>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</si>
  <si>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</si>
  <si>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</si>
  <si>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</si>
  <si>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</si>
  <si>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</si>
  <si>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</si>
  <si>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</si>
  <si>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</si>
  <si>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</si>
  <si>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</si>
  <si>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</si>
  <si>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</si>
  <si>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</si>
  <si>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</si>
  <si>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</si>
  <si>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</si>
  <si>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</si>
  <si>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</si>
  <si>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</si>
  <si>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</si>
  <si>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</si>
  <si>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</si>
  <si>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</si>
  <si>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</si>
  <si>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</si>
  <si>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</si>
  <si>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</si>
  <si>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</si>
  <si>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</si>
  <si>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</si>
  <si>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</si>
  <si>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</si>
  <si>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</si>
  <si>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</si>
  <si>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</si>
  <si>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</si>
  <si>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</si>
  <si>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</si>
  <si>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</si>
  <si>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</si>
  <si>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</si>
  <si>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</si>
  <si>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</si>
  <si>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</si>
  <si>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</si>
  <si>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Part_Number</t>
  </si>
  <si>
    <t>Manufacturer_Name</t>
  </si>
  <si>
    <t>Material_Group</t>
  </si>
  <si>
    <t>Q1</t>
  </si>
  <si>
    <t>Questions</t>
  </si>
  <si>
    <t>Answers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</si>
  <si>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</si>
  <si>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</si>
  <si>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</si>
  <si>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</si>
  <si>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</si>
  <si>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</si>
  <si>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</si>
  <si>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</si>
  <si>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</si>
  <si>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</si>
  <si>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</si>
  <si>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</si>
  <si>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</si>
  <si>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</si>
  <si>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</si>
  <si>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</si>
  <si>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</si>
  <si>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</si>
  <si>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</si>
  <si>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Column1</t>
  </si>
  <si>
    <t>Column2</t>
  </si>
  <si>
    <t>Based on Formula</t>
  </si>
  <si>
    <t>DEEP GROOVE BALL BEARING 50X110X27 MM , SKF</t>
  </si>
  <si>
    <t>8000000880,'8000001590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</si>
</sst>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3" borderId="0" xfId="0" applyFont="1" applyFill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6" xfId="0" applyFont="1" applyFill="1" applyBorder="1"/>
    <xf numFmtId="0" fontId="1" fillId="0" borderId="6" xfId="0" applyFont="1" applyBorder="1"/>
    <xf numFmtId="0" fontId="1" fillId="2" borderId="0" xfId="0" applyFont="1" applyFill="1" applyBorder="1"/>
    <xf numFmtId="1" fontId="0" fillId="0" borderId="2" xfId="0" applyNumberFormat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I5:J30" totalsRowShown="0" headerRowDxfId="5" headerRowBorderDxfId="4" tableBorderDxfId="3" totalsRowBorderDxfId="2">
  <tableColumns count="2">
    <tableColumn id="1" name="Column1" dataDxfId="1"/>
    <tableColumn id="2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topLeftCell="F1" workbookViewId="0">
      <selection activeCell="F17" sqref="F17"/>
    </sheetView>
  </sheetViews>
  <sheetFormatPr defaultRowHeight="15"/>
  <cols>
    <col min="1" max="1" width="15.5703125" bestFit="1" customWidth="1"/>
    <col min="2" max="2" width="44.140625" bestFit="1" customWidth="1"/>
    <col min="3" max="3" width="9" bestFit="1" customWidth="1"/>
    <col min="4" max="4" width="23" bestFit="1" customWidth="1"/>
    <col min="5" max="5" width="10.5703125" bestFit="1" customWidth="1"/>
    <col min="6" max="6" width="24.5703125" bestFit="1" customWidth="1"/>
    <col min="7" max="7" width="17.85546875" bestFit="1" customWidth="1"/>
    <col min="8" max="8" width="13.7109375" bestFit="1" customWidth="1"/>
    <col min="9" max="9" width="16.28515625" customWidth="1"/>
    <col min="10" max="10" width="45.5703125" bestFit="1" customWidth="1"/>
  </cols>
  <sheetData>
    <row r="1" spans="1:11">
      <c r="A1" s="9" t="s">
        <v>229</v>
      </c>
      <c r="B1" s="9" t="s">
        <v>230</v>
      </c>
      <c r="C1" s="9" t="s">
        <v>0</v>
      </c>
      <c r="D1" s="9" t="s">
        <v>232</v>
      </c>
      <c r="E1" s="9" t="s">
        <v>233</v>
      </c>
      <c r="F1" s="9" t="s">
        <v>333</v>
      </c>
      <c r="G1" s="9" t="s">
        <v>334</v>
      </c>
      <c r="H1" s="9" t="s">
        <v>335</v>
      </c>
      <c r="K1" s="11"/>
    </row>
    <row r="2" spans="1:11">
      <c r="A2" s="10">
        <v>8000000001</v>
      </c>
      <c r="B2" s="10" t="s">
        <v>1</v>
      </c>
      <c r="C2" s="10" t="s">
        <v>231</v>
      </c>
      <c r="D2" s="10">
        <v>9000074223</v>
      </c>
      <c r="E2" s="10" t="s">
        <v>234</v>
      </c>
      <c r="F2" s="10" t="s">
        <v>2</v>
      </c>
      <c r="G2" s="10" t="s">
        <v>3</v>
      </c>
      <c r="H2" s="10" t="s">
        <v>4</v>
      </c>
    </row>
    <row r="3" spans="1:11">
      <c r="A3" s="10">
        <v>8000000284</v>
      </c>
      <c r="B3" s="10" t="s">
        <v>5</v>
      </c>
      <c r="C3" s="10" t="s">
        <v>231</v>
      </c>
      <c r="D3" s="10">
        <v>9000074230</v>
      </c>
      <c r="E3" s="10" t="s">
        <v>235</v>
      </c>
      <c r="F3" s="10" t="s">
        <v>6</v>
      </c>
      <c r="G3" s="10" t="s">
        <v>7</v>
      </c>
      <c r="H3" s="10" t="s">
        <v>4</v>
      </c>
      <c r="I3" s="6" t="s">
        <v>360</v>
      </c>
    </row>
    <row r="4" spans="1:11">
      <c r="A4" s="10">
        <v>8000000290</v>
      </c>
      <c r="B4" s="10" t="s">
        <v>8</v>
      </c>
      <c r="C4" s="10" t="s">
        <v>231</v>
      </c>
      <c r="D4" s="10">
        <v>9000074232</v>
      </c>
      <c r="E4" s="10" t="s">
        <v>236</v>
      </c>
      <c r="F4" s="10" t="s">
        <v>9</v>
      </c>
      <c r="G4" s="10" t="s">
        <v>10</v>
      </c>
      <c r="H4" s="10" t="s">
        <v>4</v>
      </c>
    </row>
    <row r="5" spans="1:11">
      <c r="A5" s="10">
        <v>8000000303</v>
      </c>
      <c r="B5" s="10" t="s">
        <v>11</v>
      </c>
      <c r="C5" s="10" t="s">
        <v>231</v>
      </c>
      <c r="D5" s="10">
        <v>9000074236</v>
      </c>
      <c r="E5" s="10" t="s">
        <v>237</v>
      </c>
      <c r="F5" s="10" t="s">
        <v>12</v>
      </c>
      <c r="G5" s="10" t="s">
        <v>10</v>
      </c>
      <c r="H5" s="10" t="s">
        <v>4</v>
      </c>
      <c r="I5" s="3" t="s">
        <v>358</v>
      </c>
      <c r="J5" s="4" t="s">
        <v>359</v>
      </c>
    </row>
    <row r="6" spans="1:11">
      <c r="A6" s="10">
        <v>8000000333</v>
      </c>
      <c r="B6" s="10" t="s">
        <v>13</v>
      </c>
      <c r="C6" s="10" t="s">
        <v>231</v>
      </c>
      <c r="D6" s="10">
        <v>9000074241</v>
      </c>
      <c r="E6" s="10" t="s">
        <v>238</v>
      </c>
      <c r="F6" s="10" t="s">
        <v>14</v>
      </c>
      <c r="G6" s="10" t="s">
        <v>15</v>
      </c>
      <c r="H6" s="10" t="s">
        <v>4</v>
      </c>
      <c r="I6" s="1" t="s">
        <v>337</v>
      </c>
      <c r="J6" s="2" t="s">
        <v>338</v>
      </c>
    </row>
    <row r="7" spans="1:11">
      <c r="A7" s="10">
        <v>8000000340</v>
      </c>
      <c r="B7" s="10" t="s">
        <v>16</v>
      </c>
      <c r="C7" s="10" t="s">
        <v>231</v>
      </c>
      <c r="D7" s="10">
        <v>9000074243</v>
      </c>
      <c r="E7" s="10" t="s">
        <v>239</v>
      </c>
      <c r="F7" s="10" t="s">
        <v>17</v>
      </c>
      <c r="G7" s="10" t="s">
        <v>18</v>
      </c>
      <c r="H7" s="10" t="s">
        <v>4</v>
      </c>
      <c r="I7" s="1" t="s">
        <v>336</v>
      </c>
      <c r="J7" s="8" t="s">
        <v>18</v>
      </c>
    </row>
    <row r="8" spans="1:11">
      <c r="A8" s="10">
        <v>8000000350</v>
      </c>
      <c r="B8" s="10" t="s">
        <v>19</v>
      </c>
      <c r="C8" s="10" t="s">
        <v>231</v>
      </c>
      <c r="D8" s="10">
        <v>9000074244</v>
      </c>
      <c r="E8" s="10" t="s">
        <v>240</v>
      </c>
      <c r="F8" s="10" t="s">
        <v>20</v>
      </c>
      <c r="G8" s="10" t="s">
        <v>21</v>
      </c>
      <c r="H8" s="10" t="s">
        <v>22</v>
      </c>
      <c r="I8" s="1" t="s">
        <v>339</v>
      </c>
      <c r="J8" s="7">
        <f>COUNTIF(H2:H100,"ISP*")</f>
        <v>66</v>
      </c>
    </row>
    <row r="9" spans="1:11">
      <c r="A9" s="10">
        <v>8000000388</v>
      </c>
      <c r="B9" s="10" t="s">
        <v>23</v>
      </c>
      <c r="C9" s="10" t="s">
        <v>231</v>
      </c>
      <c r="D9" s="10">
        <v>9000074251</v>
      </c>
      <c r="E9" s="10" t="s">
        <v>241</v>
      </c>
      <c r="F9" s="10" t="s">
        <v>24</v>
      </c>
      <c r="G9" s="10" t="s">
        <v>25</v>
      </c>
      <c r="H9" s="10" t="s">
        <v>4</v>
      </c>
      <c r="I9" s="1" t="s">
        <v>340</v>
      </c>
      <c r="J9" s="7">
        <f>AVERAGE(D2:D100)</f>
        <v>9000073522.151516</v>
      </c>
    </row>
    <row r="10" spans="1:11">
      <c r="A10" s="10">
        <v>8000000396</v>
      </c>
      <c r="B10" s="10" t="s">
        <v>26</v>
      </c>
      <c r="C10" s="10" t="s">
        <v>231</v>
      </c>
      <c r="D10" s="10">
        <v>9000074253</v>
      </c>
      <c r="E10" s="10" t="s">
        <v>242</v>
      </c>
      <c r="F10" s="10" t="s">
        <v>27</v>
      </c>
      <c r="G10" s="10" t="s">
        <v>25</v>
      </c>
      <c r="H10" s="10" t="s">
        <v>4</v>
      </c>
      <c r="I10" s="1" t="s">
        <v>341</v>
      </c>
      <c r="J10" s="7">
        <f>MAX(H2:H100)</f>
        <v>0</v>
      </c>
    </row>
    <row r="11" spans="1:11">
      <c r="A11" s="10">
        <v>8000000408</v>
      </c>
      <c r="B11" s="10" t="s">
        <v>28</v>
      </c>
      <c r="C11" s="10" t="s">
        <v>231</v>
      </c>
      <c r="D11" s="10">
        <v>9000074254</v>
      </c>
      <c r="E11" s="10" t="s">
        <v>243</v>
      </c>
      <c r="F11" s="10" t="s">
        <v>29</v>
      </c>
      <c r="G11" s="10" t="s">
        <v>30</v>
      </c>
      <c r="H11" s="10" t="s">
        <v>4</v>
      </c>
      <c r="I11" s="1" t="s">
        <v>342</v>
      </c>
      <c r="J11" s="7">
        <f>COUNTIF(E2:E100,"H020")</f>
        <v>1</v>
      </c>
    </row>
    <row r="12" spans="1:11">
      <c r="A12" s="10">
        <v>8000000409</v>
      </c>
      <c r="B12" s="10" t="s">
        <v>31</v>
      </c>
      <c r="C12" s="10" t="s">
        <v>231</v>
      </c>
      <c r="D12" s="10">
        <v>9000074256</v>
      </c>
      <c r="E12" s="10" t="s">
        <v>244</v>
      </c>
      <c r="F12" s="10" t="s">
        <v>32</v>
      </c>
      <c r="G12" s="10" t="s">
        <v>33</v>
      </c>
      <c r="H12" s="10" t="s">
        <v>34</v>
      </c>
      <c r="I12" s="1" t="s">
        <v>343</v>
      </c>
      <c r="J12" s="2" t="s">
        <v>361</v>
      </c>
    </row>
    <row r="13" spans="1:11">
      <c r="A13" s="10">
        <v>8000000418</v>
      </c>
      <c r="B13" s="10" t="s">
        <v>28</v>
      </c>
      <c r="C13" s="10" t="s">
        <v>231</v>
      </c>
      <c r="D13" s="10">
        <v>9000074258</v>
      </c>
      <c r="E13" s="10" t="s">
        <v>245</v>
      </c>
      <c r="F13" s="10" t="s">
        <v>35</v>
      </c>
      <c r="G13" s="10" t="s">
        <v>36</v>
      </c>
      <c r="H13" s="10" t="s">
        <v>4</v>
      </c>
      <c r="I13" s="1" t="s">
        <v>344</v>
      </c>
      <c r="J13" s="7">
        <f>COUNTIF(H2:H100,"ISPR73*")</f>
        <v>8</v>
      </c>
    </row>
    <row r="14" spans="1:11">
      <c r="A14" s="10">
        <v>8000000452</v>
      </c>
      <c r="B14" s="10" t="s">
        <v>37</v>
      </c>
      <c r="C14" s="10" t="s">
        <v>231</v>
      </c>
      <c r="D14" s="10">
        <v>9000074263</v>
      </c>
      <c r="E14" s="10" t="s">
        <v>246</v>
      </c>
      <c r="F14" s="10" t="s">
        <v>38</v>
      </c>
      <c r="G14" s="10" t="s">
        <v>39</v>
      </c>
      <c r="H14" s="10" t="s">
        <v>4</v>
      </c>
      <c r="I14" s="1" t="s">
        <v>345</v>
      </c>
      <c r="J14" s="7">
        <f>COUNTA(C2:C100)</f>
        <v>99</v>
      </c>
    </row>
    <row r="15" spans="1:11">
      <c r="A15" s="10">
        <v>8000000473</v>
      </c>
      <c r="B15" s="10" t="s">
        <v>40</v>
      </c>
      <c r="C15" s="10" t="s">
        <v>231</v>
      </c>
      <c r="D15" s="10">
        <v>9000074268</v>
      </c>
      <c r="E15" s="10" t="s">
        <v>247</v>
      </c>
      <c r="F15" s="10" t="s">
        <v>41</v>
      </c>
      <c r="G15" s="10" t="s">
        <v>33</v>
      </c>
      <c r="H15" s="10" t="s">
        <v>4</v>
      </c>
      <c r="I15" s="1" t="s">
        <v>346</v>
      </c>
      <c r="J15" s="7">
        <f>COUNTIF(A2:A100,"8000000598")</f>
        <v>1</v>
      </c>
    </row>
    <row r="16" spans="1:11">
      <c r="A16" s="10">
        <v>8000000481</v>
      </c>
      <c r="B16" s="10" t="s">
        <v>42</v>
      </c>
      <c r="C16" s="10" t="s">
        <v>231</v>
      </c>
      <c r="D16" s="10">
        <v>9000074270</v>
      </c>
      <c r="E16" s="10" t="s">
        <v>248</v>
      </c>
      <c r="F16" s="10" t="s">
        <v>43</v>
      </c>
      <c r="G16" s="10" t="s">
        <v>25</v>
      </c>
      <c r="H16" s="10" t="s">
        <v>4</v>
      </c>
      <c r="I16" s="1" t="s">
        <v>347</v>
      </c>
      <c r="J16" s="7">
        <f>MIN(A2:A100,D2:D100)</f>
        <v>8000000001</v>
      </c>
    </row>
    <row r="17" spans="1:11">
      <c r="A17" s="10">
        <v>8000000494</v>
      </c>
      <c r="B17" s="10" t="s">
        <v>44</v>
      </c>
      <c r="C17" s="10" t="s">
        <v>231</v>
      </c>
      <c r="D17" s="10">
        <v>9000074274</v>
      </c>
      <c r="E17" s="10" t="s">
        <v>249</v>
      </c>
      <c r="F17" s="10" t="s">
        <v>45</v>
      </c>
      <c r="G17" s="10" t="s">
        <v>46</v>
      </c>
      <c r="H17" s="10" t="s">
        <v>47</v>
      </c>
      <c r="I17" s="1" t="s">
        <v>348</v>
      </c>
      <c r="J17" s="7">
        <f>AVERAGE(LEN(F2:F100))</f>
        <v>7</v>
      </c>
    </row>
    <row r="18" spans="1:11">
      <c r="A18" s="10">
        <v>8000000511</v>
      </c>
      <c r="B18" s="10" t="s">
        <v>48</v>
      </c>
      <c r="C18" s="10" t="s">
        <v>231</v>
      </c>
      <c r="D18" s="10">
        <v>9000074277</v>
      </c>
      <c r="E18" s="10" t="s">
        <v>250</v>
      </c>
      <c r="F18" s="10" t="s">
        <v>49</v>
      </c>
      <c r="G18" s="10" t="s">
        <v>46</v>
      </c>
      <c r="H18" s="10" t="s">
        <v>47</v>
      </c>
      <c r="I18" s="1" t="s">
        <v>349</v>
      </c>
      <c r="J18" s="7" t="str">
        <f>RIGHT(E15,3)</f>
        <v>014</v>
      </c>
    </row>
    <row r="19" spans="1:11">
      <c r="A19" s="10">
        <v>8000000545</v>
      </c>
      <c r="B19" s="10" t="s">
        <v>50</v>
      </c>
      <c r="C19" s="10" t="s">
        <v>231</v>
      </c>
      <c r="D19" s="10">
        <v>9000074284</v>
      </c>
      <c r="E19" s="10" t="s">
        <v>251</v>
      </c>
      <c r="F19" s="10" t="s">
        <v>51</v>
      </c>
      <c r="G19" s="10" t="s">
        <v>52</v>
      </c>
      <c r="H19" s="10" t="s">
        <v>53</v>
      </c>
      <c r="I19" s="1" t="s">
        <v>350</v>
      </c>
      <c r="J19" s="7">
        <f>COUNTA(H2:H100)</f>
        <v>99</v>
      </c>
    </row>
    <row r="20" spans="1:11">
      <c r="A20" s="10">
        <v>8000000563</v>
      </c>
      <c r="B20" s="10" t="s">
        <v>54</v>
      </c>
      <c r="C20" s="10" t="s">
        <v>231</v>
      </c>
      <c r="D20" s="10">
        <v>9000074285</v>
      </c>
      <c r="E20" s="10" t="s">
        <v>252</v>
      </c>
      <c r="F20" s="10" t="s">
        <v>55</v>
      </c>
      <c r="G20" s="10" t="s">
        <v>52</v>
      </c>
      <c r="H20" s="10" t="s">
        <v>53</v>
      </c>
      <c r="I20" s="1" t="s">
        <v>351</v>
      </c>
      <c r="J20" s="7">
        <f>MAX(A2:A100)</f>
        <v>8000002821</v>
      </c>
    </row>
    <row r="21" spans="1:11">
      <c r="A21" s="10">
        <v>8000000587</v>
      </c>
      <c r="B21" s="10" t="s">
        <v>56</v>
      </c>
      <c r="C21" s="10" t="s">
        <v>231</v>
      </c>
      <c r="D21" s="10">
        <v>9000074290</v>
      </c>
      <c r="E21" s="10" t="s">
        <v>253</v>
      </c>
      <c r="F21" s="10" t="s">
        <v>57</v>
      </c>
      <c r="G21" s="10" t="s">
        <v>52</v>
      </c>
      <c r="H21" s="10" t="s">
        <v>58</v>
      </c>
      <c r="I21" s="1" t="s">
        <v>352</v>
      </c>
      <c r="J21" s="7">
        <f>COUNTIF(F2:F100,"s-*")</f>
        <v>1</v>
      </c>
    </row>
    <row r="22" spans="1:11">
      <c r="A22" s="10">
        <v>8000000596</v>
      </c>
      <c r="B22" s="10" t="s">
        <v>59</v>
      </c>
      <c r="C22" s="10" t="s">
        <v>231</v>
      </c>
      <c r="D22" s="10">
        <v>9000074292</v>
      </c>
      <c r="E22" s="10" t="s">
        <v>254</v>
      </c>
      <c r="F22" s="10" t="s">
        <v>60</v>
      </c>
      <c r="G22" s="10" t="s">
        <v>52</v>
      </c>
      <c r="H22" s="10" t="s">
        <v>61</v>
      </c>
      <c r="I22" s="1" t="s">
        <v>353</v>
      </c>
      <c r="J22" s="2"/>
    </row>
    <row r="23" spans="1:11">
      <c r="A23" s="10">
        <v>8000000598</v>
      </c>
      <c r="B23" s="10" t="s">
        <v>62</v>
      </c>
      <c r="C23" s="10" t="s">
        <v>231</v>
      </c>
      <c r="D23" s="10">
        <v>9000074293</v>
      </c>
      <c r="E23" s="10" t="s">
        <v>255</v>
      </c>
      <c r="F23" s="10" t="s">
        <v>63</v>
      </c>
      <c r="G23" s="10" t="s">
        <v>52</v>
      </c>
      <c r="H23" s="10" t="s">
        <v>53</v>
      </c>
      <c r="I23" s="1" t="s">
        <v>354</v>
      </c>
      <c r="J23" s="7">
        <f>COUNTIF(G2:G50,"IFM*")</f>
        <v>5</v>
      </c>
    </row>
    <row r="24" spans="1:11">
      <c r="A24" s="10">
        <v>8000000614</v>
      </c>
      <c r="B24" s="10" t="s">
        <v>64</v>
      </c>
      <c r="C24" s="10" t="s">
        <v>231</v>
      </c>
      <c r="D24" s="10">
        <v>9000074298</v>
      </c>
      <c r="E24" s="10" t="s">
        <v>256</v>
      </c>
      <c r="F24" s="10" t="s">
        <v>65</v>
      </c>
      <c r="G24" s="10" t="s">
        <v>52</v>
      </c>
      <c r="H24" s="10" t="s">
        <v>66</v>
      </c>
      <c r="I24" s="1" t="s">
        <v>355</v>
      </c>
      <c r="J24" s="7" t="str">
        <f>LEFT(C24,2)</f>
        <v>EN</v>
      </c>
    </row>
    <row r="25" spans="1:11">
      <c r="A25" s="10">
        <v>8000000631</v>
      </c>
      <c r="B25" s="10" t="s">
        <v>67</v>
      </c>
      <c r="C25" s="10" t="s">
        <v>231</v>
      </c>
      <c r="D25" s="10">
        <v>9000074301</v>
      </c>
      <c r="E25" s="10" t="s">
        <v>257</v>
      </c>
      <c r="F25" s="10" t="s">
        <v>68</v>
      </c>
      <c r="G25" s="10" t="s">
        <v>69</v>
      </c>
      <c r="H25" s="10" t="s">
        <v>66</v>
      </c>
      <c r="I25" s="1" t="s">
        <v>356</v>
      </c>
      <c r="J25" s="12" t="s">
        <v>362</v>
      </c>
    </row>
    <row r="26" spans="1:11">
      <c r="A26" s="10">
        <v>8000000656</v>
      </c>
      <c r="B26" s="10" t="s">
        <v>70</v>
      </c>
      <c r="C26" s="10" t="s">
        <v>231</v>
      </c>
      <c r="D26" s="10">
        <v>9000074302</v>
      </c>
      <c r="E26" s="10" t="s">
        <v>258</v>
      </c>
      <c r="F26" s="10" t="s">
        <v>71</v>
      </c>
      <c r="G26" s="10" t="s">
        <v>52</v>
      </c>
      <c r="H26" s="10" t="s">
        <v>72</v>
      </c>
      <c r="I26" s="5" t="s">
        <v>357</v>
      </c>
      <c r="J26" s="10" t="s">
        <v>254</v>
      </c>
      <c r="K26" s="10" t="s">
        <v>52</v>
      </c>
    </row>
    <row r="27" spans="1:11">
      <c r="A27" s="10">
        <v>8000000657</v>
      </c>
      <c r="B27" s="10" t="s">
        <v>73</v>
      </c>
      <c r="C27" s="10" t="s">
        <v>231</v>
      </c>
      <c r="D27" s="10">
        <v>9000074303</v>
      </c>
      <c r="E27" s="10" t="s">
        <v>259</v>
      </c>
      <c r="F27" s="10" t="s">
        <v>74</v>
      </c>
      <c r="G27" s="10" t="s">
        <v>52</v>
      </c>
      <c r="H27" s="10" t="s">
        <v>72</v>
      </c>
      <c r="I27" s="1"/>
      <c r="J27" s="10" t="s">
        <v>260</v>
      </c>
      <c r="K27" s="10" t="s">
        <v>77</v>
      </c>
    </row>
    <row r="28" spans="1:11">
      <c r="A28" s="10">
        <v>8000000664</v>
      </c>
      <c r="B28" s="10" t="s">
        <v>75</v>
      </c>
      <c r="C28" s="10" t="s">
        <v>231</v>
      </c>
      <c r="D28" s="10">
        <v>9000074304</v>
      </c>
      <c r="E28" s="10" t="s">
        <v>260</v>
      </c>
      <c r="F28" s="10" t="s">
        <v>76</v>
      </c>
      <c r="G28" s="10" t="s">
        <v>77</v>
      </c>
      <c r="H28" s="10" t="s">
        <v>61</v>
      </c>
      <c r="I28" s="1"/>
      <c r="J28" s="10" t="s">
        <v>261</v>
      </c>
      <c r="K28" s="10" t="s">
        <v>80</v>
      </c>
    </row>
    <row r="29" spans="1:11">
      <c r="A29" s="10">
        <v>8000000673</v>
      </c>
      <c r="B29" s="10" t="s">
        <v>78</v>
      </c>
      <c r="C29" s="10" t="s">
        <v>231</v>
      </c>
      <c r="D29" s="10">
        <v>9000074305</v>
      </c>
      <c r="E29" s="10" t="s">
        <v>261</v>
      </c>
      <c r="F29" s="10" t="s">
        <v>79</v>
      </c>
      <c r="G29" s="10" t="s">
        <v>80</v>
      </c>
      <c r="H29" s="10" t="s">
        <v>61</v>
      </c>
      <c r="I29" s="1"/>
      <c r="J29" s="10" t="s">
        <v>285</v>
      </c>
      <c r="K29" s="10" t="s">
        <v>77</v>
      </c>
    </row>
    <row r="30" spans="1:11">
      <c r="A30" s="10">
        <v>8000000684</v>
      </c>
      <c r="B30" s="10" t="s">
        <v>81</v>
      </c>
      <c r="C30" s="10" t="s">
        <v>231</v>
      </c>
      <c r="D30" s="10">
        <v>9000074309</v>
      </c>
      <c r="E30" s="10" t="s">
        <v>262</v>
      </c>
      <c r="F30" s="10" t="s">
        <v>82</v>
      </c>
      <c r="G30" s="10" t="s">
        <v>52</v>
      </c>
      <c r="H30" s="10" t="s">
        <v>53</v>
      </c>
      <c r="I30" s="1"/>
      <c r="J30" s="10" t="s">
        <v>286</v>
      </c>
      <c r="K30" s="10" t="s">
        <v>136</v>
      </c>
    </row>
    <row r="31" spans="1:11">
      <c r="A31" s="10">
        <v>8000000685</v>
      </c>
      <c r="B31" s="10" t="s">
        <v>83</v>
      </c>
      <c r="C31" s="10" t="s">
        <v>231</v>
      </c>
      <c r="D31" s="10">
        <v>9000074310</v>
      </c>
      <c r="E31" s="10" t="s">
        <v>263</v>
      </c>
      <c r="F31" s="10" t="s">
        <v>84</v>
      </c>
      <c r="G31" s="10" t="s">
        <v>52</v>
      </c>
      <c r="H31" s="10" t="s">
        <v>4</v>
      </c>
    </row>
    <row r="32" spans="1:11">
      <c r="A32" s="10">
        <v>8000000721</v>
      </c>
      <c r="B32" s="10" t="s">
        <v>85</v>
      </c>
      <c r="C32" s="10" t="s">
        <v>231</v>
      </c>
      <c r="D32" s="10">
        <v>9000074313</v>
      </c>
      <c r="E32" s="10" t="s">
        <v>264</v>
      </c>
      <c r="F32" s="10" t="s">
        <v>86</v>
      </c>
      <c r="G32" s="10" t="s">
        <v>52</v>
      </c>
      <c r="H32" s="10" t="s">
        <v>87</v>
      </c>
    </row>
    <row r="33" spans="1:8">
      <c r="A33" s="10">
        <v>8000000742</v>
      </c>
      <c r="B33" s="10" t="s">
        <v>88</v>
      </c>
      <c r="C33" s="10" t="s">
        <v>231</v>
      </c>
      <c r="D33" s="10">
        <v>9000074315</v>
      </c>
      <c r="E33" s="10" t="s">
        <v>265</v>
      </c>
      <c r="F33" s="10" t="s">
        <v>89</v>
      </c>
      <c r="G33" s="10" t="s">
        <v>52</v>
      </c>
      <c r="H33" s="10" t="s">
        <v>87</v>
      </c>
    </row>
    <row r="34" spans="1:8">
      <c r="A34" s="10">
        <v>8000000743</v>
      </c>
      <c r="B34" s="10" t="s">
        <v>88</v>
      </c>
      <c r="C34" s="10" t="s">
        <v>231</v>
      </c>
      <c r="D34" s="10">
        <v>9000074316</v>
      </c>
      <c r="E34" s="10" t="s">
        <v>266</v>
      </c>
      <c r="F34" s="10" t="s">
        <v>90</v>
      </c>
      <c r="G34" s="10" t="s">
        <v>52</v>
      </c>
      <c r="H34" s="10" t="s">
        <v>87</v>
      </c>
    </row>
    <row r="35" spans="1:8">
      <c r="A35" s="10">
        <v>8000000751</v>
      </c>
      <c r="B35" s="10" t="s">
        <v>91</v>
      </c>
      <c r="C35" s="10" t="s">
        <v>231</v>
      </c>
      <c r="D35" s="10">
        <v>9000074321</v>
      </c>
      <c r="E35" s="10" t="s">
        <v>267</v>
      </c>
      <c r="F35" s="10" t="s">
        <v>92</v>
      </c>
      <c r="G35" s="10" t="s">
        <v>52</v>
      </c>
      <c r="H35" s="10" t="s">
        <v>93</v>
      </c>
    </row>
    <row r="36" spans="1:8">
      <c r="A36" s="10">
        <v>8000000846</v>
      </c>
      <c r="B36" s="10" t="s">
        <v>94</v>
      </c>
      <c r="C36" s="10" t="s">
        <v>231</v>
      </c>
      <c r="D36" s="10">
        <v>9000074330</v>
      </c>
      <c r="E36" s="10" t="s">
        <v>268</v>
      </c>
      <c r="F36" s="10" t="s">
        <v>95</v>
      </c>
      <c r="G36" s="10" t="s">
        <v>96</v>
      </c>
      <c r="H36" s="10" t="s">
        <v>4</v>
      </c>
    </row>
    <row r="37" spans="1:8">
      <c r="A37" s="10">
        <v>8000000880</v>
      </c>
      <c r="B37" s="10" t="s">
        <v>97</v>
      </c>
      <c r="C37" s="10" t="s">
        <v>231</v>
      </c>
      <c r="D37" s="10">
        <v>9000074339</v>
      </c>
      <c r="E37" s="10" t="s">
        <v>269</v>
      </c>
      <c r="F37" s="10" t="s">
        <v>98</v>
      </c>
      <c r="G37" s="10" t="s">
        <v>99</v>
      </c>
      <c r="H37" s="10" t="s">
        <v>4</v>
      </c>
    </row>
    <row r="38" spans="1:8">
      <c r="A38" s="10">
        <v>8000000885</v>
      </c>
      <c r="B38" s="10" t="s">
        <v>100</v>
      </c>
      <c r="C38" s="10" t="s">
        <v>231</v>
      </c>
      <c r="D38" s="10">
        <v>9000074340</v>
      </c>
      <c r="E38" s="10" t="s">
        <v>270</v>
      </c>
      <c r="F38" s="10" t="s">
        <v>101</v>
      </c>
      <c r="G38" s="10" t="s">
        <v>99</v>
      </c>
      <c r="H38" s="10" t="s">
        <v>4</v>
      </c>
    </row>
    <row r="39" spans="1:8">
      <c r="A39" s="10">
        <v>8000000909</v>
      </c>
      <c r="B39" s="10" t="s">
        <v>102</v>
      </c>
      <c r="C39" s="10" t="s">
        <v>231</v>
      </c>
      <c r="D39" s="10">
        <v>9000074341</v>
      </c>
      <c r="E39" s="10" t="s">
        <v>271</v>
      </c>
      <c r="F39" s="10" t="s">
        <v>103</v>
      </c>
      <c r="G39" s="10" t="s">
        <v>52</v>
      </c>
      <c r="H39" s="10" t="s">
        <v>87</v>
      </c>
    </row>
    <row r="40" spans="1:8">
      <c r="A40" s="10">
        <v>8000000929</v>
      </c>
      <c r="B40" s="10" t="s">
        <v>102</v>
      </c>
      <c r="C40" s="10" t="s">
        <v>231</v>
      </c>
      <c r="D40" s="10">
        <v>9000074346</v>
      </c>
      <c r="E40" s="10" t="s">
        <v>272</v>
      </c>
      <c r="F40" s="10" t="s">
        <v>104</v>
      </c>
      <c r="G40" s="10" t="s">
        <v>52</v>
      </c>
      <c r="H40" s="10" t="s">
        <v>87</v>
      </c>
    </row>
    <row r="41" spans="1:8">
      <c r="A41" s="10">
        <v>8000000939</v>
      </c>
      <c r="B41" s="10" t="s">
        <v>105</v>
      </c>
      <c r="C41" s="10" t="s">
        <v>231</v>
      </c>
      <c r="D41" s="10">
        <v>9000074348</v>
      </c>
      <c r="E41" s="10" t="s">
        <v>273</v>
      </c>
      <c r="F41" s="10" t="s">
        <v>106</v>
      </c>
      <c r="G41" s="10" t="s">
        <v>52</v>
      </c>
      <c r="H41" s="10" t="s">
        <v>107</v>
      </c>
    </row>
    <row r="42" spans="1:8">
      <c r="A42" s="10">
        <v>8000000958</v>
      </c>
      <c r="B42" s="10" t="s">
        <v>108</v>
      </c>
      <c r="C42" s="10" t="s">
        <v>231</v>
      </c>
      <c r="D42" s="10">
        <v>9000074354</v>
      </c>
      <c r="E42" s="10" t="s">
        <v>274</v>
      </c>
      <c r="F42" s="10" t="s">
        <v>109</v>
      </c>
      <c r="G42" s="10" t="s">
        <v>52</v>
      </c>
      <c r="H42" s="10" t="s">
        <v>110</v>
      </c>
    </row>
    <row r="43" spans="1:8">
      <c r="A43" s="10">
        <v>8000001013</v>
      </c>
      <c r="B43" s="10" t="s">
        <v>111</v>
      </c>
      <c r="C43" s="10" t="s">
        <v>231</v>
      </c>
      <c r="D43" s="10">
        <v>9000074365</v>
      </c>
      <c r="E43" s="10" t="s">
        <v>275</v>
      </c>
      <c r="F43" s="10" t="s">
        <v>112</v>
      </c>
      <c r="G43" s="10" t="s">
        <v>52</v>
      </c>
      <c r="H43" s="10" t="s">
        <v>53</v>
      </c>
    </row>
    <row r="44" spans="1:8">
      <c r="A44" s="10">
        <v>8000001050</v>
      </c>
      <c r="B44" s="10" t="s">
        <v>113</v>
      </c>
      <c r="C44" s="10" t="s">
        <v>231</v>
      </c>
      <c r="D44" s="10">
        <v>9000073288</v>
      </c>
      <c r="E44" s="10" t="s">
        <v>276</v>
      </c>
      <c r="F44" s="10">
        <v>1002268</v>
      </c>
      <c r="G44" s="10" t="s">
        <v>99</v>
      </c>
      <c r="H44" s="10" t="s">
        <v>114</v>
      </c>
    </row>
    <row r="45" spans="1:8">
      <c r="A45" s="10">
        <v>8000001092</v>
      </c>
      <c r="B45" s="10" t="s">
        <v>115</v>
      </c>
      <c r="C45" s="10" t="s">
        <v>231</v>
      </c>
      <c r="D45" s="10">
        <v>9000073311</v>
      </c>
      <c r="E45" s="10" t="s">
        <v>277</v>
      </c>
      <c r="F45" s="10" t="s">
        <v>116</v>
      </c>
      <c r="G45" s="10" t="s">
        <v>33</v>
      </c>
      <c r="H45" s="10" t="s">
        <v>4</v>
      </c>
    </row>
    <row r="46" spans="1:8">
      <c r="A46" s="10">
        <v>8000001093</v>
      </c>
      <c r="B46" s="10" t="s">
        <v>117</v>
      </c>
      <c r="C46" s="10" t="s">
        <v>231</v>
      </c>
      <c r="D46" s="10">
        <v>9000073322</v>
      </c>
      <c r="E46" s="10" t="s">
        <v>278</v>
      </c>
      <c r="F46" s="10" t="s">
        <v>118</v>
      </c>
      <c r="G46" s="10" t="s">
        <v>119</v>
      </c>
      <c r="H46" s="10" t="s">
        <v>4</v>
      </c>
    </row>
    <row r="47" spans="1:8">
      <c r="A47" s="10">
        <v>8000001115</v>
      </c>
      <c r="B47" s="10" t="s">
        <v>120</v>
      </c>
      <c r="C47" s="10" t="s">
        <v>231</v>
      </c>
      <c r="D47" s="10">
        <v>9000073343</v>
      </c>
      <c r="E47" s="10" t="s">
        <v>279</v>
      </c>
      <c r="F47" s="10">
        <v>79367</v>
      </c>
      <c r="G47" s="10" t="s">
        <v>99</v>
      </c>
      <c r="H47" s="10" t="s">
        <v>34</v>
      </c>
    </row>
    <row r="48" spans="1:8">
      <c r="A48" s="10">
        <v>8000001148</v>
      </c>
      <c r="B48" s="10" t="s">
        <v>121</v>
      </c>
      <c r="C48" s="10" t="s">
        <v>231</v>
      </c>
      <c r="D48" s="10">
        <v>9000073385</v>
      </c>
      <c r="E48" s="10" t="s">
        <v>280</v>
      </c>
      <c r="F48" s="10">
        <v>71946</v>
      </c>
      <c r="G48" s="10" t="s">
        <v>99</v>
      </c>
      <c r="H48" s="10" t="s">
        <v>4</v>
      </c>
    </row>
    <row r="49" spans="1:8">
      <c r="A49" s="10">
        <v>8000001150</v>
      </c>
      <c r="B49" s="10" t="s">
        <v>122</v>
      </c>
      <c r="C49" s="10" t="s">
        <v>231</v>
      </c>
      <c r="D49" s="10">
        <v>9000073411</v>
      </c>
      <c r="E49" s="10" t="s">
        <v>281</v>
      </c>
      <c r="F49" s="10" t="s">
        <v>123</v>
      </c>
      <c r="G49" s="10" t="s">
        <v>124</v>
      </c>
      <c r="H49" s="10" t="s">
        <v>4</v>
      </c>
    </row>
    <row r="50" spans="1:8">
      <c r="A50" s="10">
        <v>8000001178</v>
      </c>
      <c r="B50" s="10" t="s">
        <v>125</v>
      </c>
      <c r="C50" s="10" t="s">
        <v>231</v>
      </c>
      <c r="D50" s="10">
        <v>9000073454</v>
      </c>
      <c r="E50" s="10" t="s">
        <v>282</v>
      </c>
      <c r="F50" s="10" t="s">
        <v>126</v>
      </c>
      <c r="G50" s="10" t="s">
        <v>127</v>
      </c>
      <c r="H50" s="10" t="s">
        <v>4</v>
      </c>
    </row>
    <row r="51" spans="1:8">
      <c r="A51" s="10">
        <v>8000001285</v>
      </c>
      <c r="B51" s="10" t="s">
        <v>128</v>
      </c>
      <c r="C51" s="10" t="s">
        <v>231</v>
      </c>
      <c r="D51" s="10">
        <v>9000073565</v>
      </c>
      <c r="E51" s="10" t="s">
        <v>283</v>
      </c>
      <c r="F51" s="10" t="s">
        <v>129</v>
      </c>
      <c r="G51" s="10"/>
      <c r="H51" s="10" t="s">
        <v>58</v>
      </c>
    </row>
    <row r="52" spans="1:8">
      <c r="A52" s="10">
        <v>8000001293</v>
      </c>
      <c r="B52" s="10" t="s">
        <v>130</v>
      </c>
      <c r="C52" s="10" t="s">
        <v>231</v>
      </c>
      <c r="D52" s="10">
        <v>9000073579</v>
      </c>
      <c r="E52" s="10" t="s">
        <v>284</v>
      </c>
      <c r="F52" s="10" t="s">
        <v>131</v>
      </c>
      <c r="G52" s="10"/>
      <c r="H52" s="10" t="s">
        <v>53</v>
      </c>
    </row>
    <row r="53" spans="1:8">
      <c r="A53" s="10">
        <v>8000001309</v>
      </c>
      <c r="B53" s="10" t="s">
        <v>132</v>
      </c>
      <c r="C53" s="10" t="s">
        <v>231</v>
      </c>
      <c r="D53" s="10">
        <v>9000073611</v>
      </c>
      <c r="E53" s="10" t="s">
        <v>285</v>
      </c>
      <c r="F53" s="10" t="s">
        <v>133</v>
      </c>
      <c r="G53" s="10" t="s">
        <v>77</v>
      </c>
      <c r="H53" s="10" t="s">
        <v>61</v>
      </c>
    </row>
    <row r="54" spans="1:8">
      <c r="A54" s="10">
        <v>8000001343</v>
      </c>
      <c r="B54" s="10" t="s">
        <v>134</v>
      </c>
      <c r="C54" s="10" t="s">
        <v>231</v>
      </c>
      <c r="D54" s="10">
        <v>9000073615</v>
      </c>
      <c r="E54" s="10" t="s">
        <v>286</v>
      </c>
      <c r="F54" s="10" t="s">
        <v>135</v>
      </c>
      <c r="G54" s="10" t="s">
        <v>136</v>
      </c>
      <c r="H54" s="10" t="s">
        <v>61</v>
      </c>
    </row>
    <row r="55" spans="1:8">
      <c r="A55" s="10">
        <v>8000001364</v>
      </c>
      <c r="B55" s="10" t="s">
        <v>137</v>
      </c>
      <c r="C55" s="10" t="s">
        <v>231</v>
      </c>
      <c r="D55" s="10">
        <v>9000073641</v>
      </c>
      <c r="E55" s="10" t="s">
        <v>287</v>
      </c>
      <c r="F55" s="10" t="s">
        <v>138</v>
      </c>
      <c r="G55" s="10" t="s">
        <v>33</v>
      </c>
      <c r="H55" s="10" t="s">
        <v>58</v>
      </c>
    </row>
    <row r="56" spans="1:8">
      <c r="A56" s="10">
        <v>8000001380</v>
      </c>
      <c r="B56" s="10" t="s">
        <v>139</v>
      </c>
      <c r="C56" s="10" t="s">
        <v>231</v>
      </c>
      <c r="D56" s="10">
        <v>9000073687</v>
      </c>
      <c r="E56" s="10" t="s">
        <v>288</v>
      </c>
      <c r="F56" s="10" t="s">
        <v>140</v>
      </c>
      <c r="G56" s="10" t="s">
        <v>141</v>
      </c>
      <c r="H56" s="10" t="s">
        <v>4</v>
      </c>
    </row>
    <row r="57" spans="1:8">
      <c r="A57" s="10">
        <v>8000001386</v>
      </c>
      <c r="B57" s="10" t="s">
        <v>142</v>
      </c>
      <c r="C57" s="10" t="s">
        <v>231</v>
      </c>
      <c r="D57" s="10">
        <v>9000073753</v>
      </c>
      <c r="E57" s="10" t="s">
        <v>289</v>
      </c>
      <c r="F57" s="10" t="s">
        <v>143</v>
      </c>
      <c r="G57" s="10"/>
      <c r="H57" s="10" t="s">
        <v>53</v>
      </c>
    </row>
    <row r="58" spans="1:8">
      <c r="A58" s="10">
        <v>8000001510</v>
      </c>
      <c r="B58" s="10" t="s">
        <v>144</v>
      </c>
      <c r="C58" s="10" t="s">
        <v>231</v>
      </c>
      <c r="D58" s="10">
        <v>9000073891</v>
      </c>
      <c r="E58" s="10" t="s">
        <v>290</v>
      </c>
      <c r="F58" s="10" t="s">
        <v>145</v>
      </c>
      <c r="G58" s="10" t="s">
        <v>146</v>
      </c>
      <c r="H58" s="10" t="s">
        <v>47</v>
      </c>
    </row>
    <row r="59" spans="1:8">
      <c r="A59" s="10">
        <v>8000001511</v>
      </c>
      <c r="B59" s="10" t="s">
        <v>147</v>
      </c>
      <c r="C59" s="10" t="s">
        <v>231</v>
      </c>
      <c r="D59" s="10">
        <v>9000073894</v>
      </c>
      <c r="E59" s="10" t="s">
        <v>291</v>
      </c>
      <c r="F59" s="10" t="s">
        <v>148</v>
      </c>
      <c r="G59" s="10" t="s">
        <v>149</v>
      </c>
      <c r="H59" s="10" t="s">
        <v>150</v>
      </c>
    </row>
    <row r="60" spans="1:8">
      <c r="A60" s="10">
        <v>8000001542</v>
      </c>
      <c r="B60" s="10" t="s">
        <v>151</v>
      </c>
      <c r="C60" s="10" t="s">
        <v>231</v>
      </c>
      <c r="D60" s="10">
        <v>9000073938</v>
      </c>
      <c r="E60" s="10" t="s">
        <v>292</v>
      </c>
      <c r="F60" s="10">
        <v>29860534</v>
      </c>
      <c r="G60" s="10"/>
      <c r="H60" s="10" t="s">
        <v>152</v>
      </c>
    </row>
    <row r="61" spans="1:8">
      <c r="A61" s="10">
        <v>8000001548</v>
      </c>
      <c r="B61" s="10" t="s">
        <v>153</v>
      </c>
      <c r="C61" s="10" t="s">
        <v>231</v>
      </c>
      <c r="D61" s="10">
        <v>9000073940</v>
      </c>
      <c r="E61" s="10" t="s">
        <v>293</v>
      </c>
      <c r="F61" s="10">
        <v>2266963502</v>
      </c>
      <c r="G61" s="10"/>
      <c r="H61" s="10" t="s">
        <v>152</v>
      </c>
    </row>
    <row r="62" spans="1:8">
      <c r="A62" s="10">
        <v>8000001584</v>
      </c>
      <c r="B62" s="10" t="s">
        <v>154</v>
      </c>
      <c r="C62" s="10" t="s">
        <v>231</v>
      </c>
      <c r="D62" s="10">
        <v>9000074004</v>
      </c>
      <c r="E62" s="10" t="s">
        <v>294</v>
      </c>
      <c r="F62" s="10" t="s">
        <v>155</v>
      </c>
      <c r="G62" s="10" t="s">
        <v>156</v>
      </c>
      <c r="H62" s="10" t="s">
        <v>150</v>
      </c>
    </row>
    <row r="63" spans="1:8">
      <c r="A63" s="10">
        <v>8000001590</v>
      </c>
      <c r="B63" s="10" t="s">
        <v>157</v>
      </c>
      <c r="C63" s="10" t="s">
        <v>231</v>
      </c>
      <c r="D63" s="10">
        <v>9000074031</v>
      </c>
      <c r="E63" s="10" t="s">
        <v>295</v>
      </c>
      <c r="F63" s="10" t="s">
        <v>158</v>
      </c>
      <c r="G63" s="10" t="s">
        <v>159</v>
      </c>
      <c r="H63" s="10" t="s">
        <v>47</v>
      </c>
    </row>
    <row r="64" spans="1:8">
      <c r="A64" s="10">
        <v>8000001630</v>
      </c>
      <c r="B64" s="10" t="s">
        <v>160</v>
      </c>
      <c r="C64" s="10" t="s">
        <v>231</v>
      </c>
      <c r="D64" s="10">
        <v>9000074159</v>
      </c>
      <c r="E64" s="10" t="s">
        <v>296</v>
      </c>
      <c r="F64" s="10" t="s">
        <v>161</v>
      </c>
      <c r="G64" s="10"/>
      <c r="H64" s="10" t="s">
        <v>4</v>
      </c>
    </row>
    <row r="65" spans="1:8">
      <c r="A65" s="10">
        <v>8000001669</v>
      </c>
      <c r="B65" s="10" t="s">
        <v>162</v>
      </c>
      <c r="C65" s="10" t="s">
        <v>231</v>
      </c>
      <c r="D65" s="10">
        <v>9000074165</v>
      </c>
      <c r="E65" s="10" t="s">
        <v>297</v>
      </c>
      <c r="F65" s="10" t="s">
        <v>163</v>
      </c>
      <c r="G65" s="10"/>
      <c r="H65" s="10" t="s">
        <v>164</v>
      </c>
    </row>
    <row r="66" spans="1:8">
      <c r="A66" s="10">
        <v>8000001737</v>
      </c>
      <c r="B66" s="10" t="s">
        <v>165</v>
      </c>
      <c r="C66" s="10" t="s">
        <v>231</v>
      </c>
      <c r="D66" s="10">
        <v>9000074188</v>
      </c>
      <c r="E66" s="10" t="s">
        <v>298</v>
      </c>
      <c r="F66" s="10">
        <v>204010.1</v>
      </c>
      <c r="G66" s="10"/>
      <c r="H66" s="10" t="s">
        <v>166</v>
      </c>
    </row>
    <row r="67" spans="1:8">
      <c r="A67" s="10">
        <v>8000001749</v>
      </c>
      <c r="B67" s="10" t="s">
        <v>167</v>
      </c>
      <c r="C67" s="10" t="s">
        <v>231</v>
      </c>
      <c r="D67" s="10">
        <v>9000074190</v>
      </c>
      <c r="E67" s="10" t="s">
        <v>299</v>
      </c>
      <c r="F67" s="10">
        <v>204010.3</v>
      </c>
      <c r="G67" s="10"/>
      <c r="H67" s="10" t="s">
        <v>166</v>
      </c>
    </row>
    <row r="68" spans="1:8">
      <c r="A68" s="10">
        <v>8000001826</v>
      </c>
      <c r="B68" s="10" t="s">
        <v>168</v>
      </c>
      <c r="C68" s="10" t="s">
        <v>231</v>
      </c>
      <c r="D68" s="10">
        <v>9000074197</v>
      </c>
      <c r="E68" s="10" t="s">
        <v>300</v>
      </c>
      <c r="F68" s="10" t="s">
        <v>169</v>
      </c>
      <c r="G68" s="10" t="s">
        <v>170</v>
      </c>
      <c r="H68" s="10" t="s">
        <v>166</v>
      </c>
    </row>
    <row r="69" spans="1:8">
      <c r="A69" s="10">
        <v>8000001835</v>
      </c>
      <c r="B69" s="10" t="s">
        <v>171</v>
      </c>
      <c r="C69" s="10" t="s">
        <v>231</v>
      </c>
      <c r="D69" s="10">
        <v>9000074220</v>
      </c>
      <c r="E69" s="10" t="s">
        <v>301</v>
      </c>
      <c r="F69" s="10" t="s">
        <v>172</v>
      </c>
      <c r="G69" s="10" t="s">
        <v>173</v>
      </c>
      <c r="H69" s="10" t="s">
        <v>53</v>
      </c>
    </row>
    <row r="70" spans="1:8">
      <c r="A70" s="10">
        <v>8000001871</v>
      </c>
      <c r="B70" s="10" t="s">
        <v>70</v>
      </c>
      <c r="C70" s="10" t="s">
        <v>231</v>
      </c>
      <c r="D70" s="10">
        <v>9000074302</v>
      </c>
      <c r="E70" s="10" t="s">
        <v>302</v>
      </c>
      <c r="F70" s="10">
        <v>6191500</v>
      </c>
      <c r="G70" s="10"/>
      <c r="H70" s="10" t="s">
        <v>72</v>
      </c>
    </row>
    <row r="71" spans="1:8">
      <c r="A71" s="10">
        <v>8000001889</v>
      </c>
      <c r="B71" s="10" t="s">
        <v>174</v>
      </c>
      <c r="C71" s="10" t="s">
        <v>231</v>
      </c>
      <c r="D71" s="10">
        <v>9000073335</v>
      </c>
      <c r="E71" s="10" t="s">
        <v>303</v>
      </c>
      <c r="F71" s="10" t="s">
        <v>175</v>
      </c>
      <c r="G71" s="10" t="s">
        <v>176</v>
      </c>
      <c r="H71" s="10" t="s">
        <v>4</v>
      </c>
    </row>
    <row r="72" spans="1:8">
      <c r="A72" s="10">
        <v>8000001923</v>
      </c>
      <c r="B72" s="10" t="s">
        <v>177</v>
      </c>
      <c r="C72" s="10" t="s">
        <v>231</v>
      </c>
      <c r="D72" s="10">
        <v>9000073518</v>
      </c>
      <c r="E72" s="10" t="s">
        <v>304</v>
      </c>
      <c r="F72" s="10" t="s">
        <v>178</v>
      </c>
      <c r="G72" s="10"/>
      <c r="H72" s="10" t="s">
        <v>47</v>
      </c>
    </row>
    <row r="73" spans="1:8">
      <c r="A73" s="10">
        <v>8000001924</v>
      </c>
      <c r="B73" s="10" t="s">
        <v>179</v>
      </c>
      <c r="C73" s="10" t="s">
        <v>231</v>
      </c>
      <c r="D73" s="10">
        <v>9000073737</v>
      </c>
      <c r="E73" s="10" t="s">
        <v>305</v>
      </c>
      <c r="F73" s="10" t="s">
        <v>180</v>
      </c>
      <c r="G73" s="10" t="s">
        <v>181</v>
      </c>
      <c r="H73" s="10" t="s">
        <v>152</v>
      </c>
    </row>
    <row r="74" spans="1:8">
      <c r="A74" s="10">
        <v>8000001928</v>
      </c>
      <c r="B74" s="10" t="s">
        <v>182</v>
      </c>
      <c r="C74" s="10" t="s">
        <v>231</v>
      </c>
      <c r="D74" s="10">
        <v>9000073802</v>
      </c>
      <c r="E74" s="10" t="s">
        <v>306</v>
      </c>
      <c r="F74" s="10">
        <v>55172</v>
      </c>
      <c r="G74" s="10"/>
      <c r="H74" s="10" t="s">
        <v>4</v>
      </c>
    </row>
    <row r="75" spans="1:8">
      <c r="A75" s="10">
        <v>8000002030</v>
      </c>
      <c r="B75" s="10" t="s">
        <v>183</v>
      </c>
      <c r="C75" s="10" t="s">
        <v>231</v>
      </c>
      <c r="D75" s="10">
        <v>9000045566</v>
      </c>
      <c r="E75" s="10" t="s">
        <v>307</v>
      </c>
      <c r="F75" s="10" t="s">
        <v>184</v>
      </c>
      <c r="G75" s="10" t="s">
        <v>185</v>
      </c>
      <c r="H75" s="10" t="s">
        <v>186</v>
      </c>
    </row>
    <row r="76" spans="1:8">
      <c r="A76" s="10">
        <v>8000002109</v>
      </c>
      <c r="B76" s="10" t="s">
        <v>187</v>
      </c>
      <c r="C76" s="10" t="s">
        <v>231</v>
      </c>
      <c r="D76" s="10">
        <v>9000072982</v>
      </c>
      <c r="E76" s="10" t="s">
        <v>308</v>
      </c>
      <c r="F76" s="10">
        <v>2333.2015019999999</v>
      </c>
      <c r="G76" s="10" t="s">
        <v>188</v>
      </c>
      <c r="H76" s="10" t="s">
        <v>189</v>
      </c>
    </row>
    <row r="77" spans="1:8">
      <c r="A77" s="10">
        <v>8000002140</v>
      </c>
      <c r="B77" s="10" t="s">
        <v>190</v>
      </c>
      <c r="C77" s="10" t="s">
        <v>231</v>
      </c>
      <c r="D77" s="10">
        <v>9000072987</v>
      </c>
      <c r="E77" s="10" t="s">
        <v>309</v>
      </c>
      <c r="F77" s="10">
        <v>29875083</v>
      </c>
      <c r="G77" s="10" t="s">
        <v>188</v>
      </c>
      <c r="H77" s="10" t="s">
        <v>189</v>
      </c>
    </row>
    <row r="78" spans="1:8">
      <c r="A78" s="10">
        <v>8000002147</v>
      </c>
      <c r="B78" s="10" t="s">
        <v>191</v>
      </c>
      <c r="C78" s="10" t="s">
        <v>231</v>
      </c>
      <c r="D78" s="10">
        <v>9000072989</v>
      </c>
      <c r="E78" s="10" t="s">
        <v>310</v>
      </c>
      <c r="F78" s="10">
        <v>29820140</v>
      </c>
      <c r="G78" s="10" t="s">
        <v>192</v>
      </c>
      <c r="H78" s="10" t="s">
        <v>189</v>
      </c>
    </row>
    <row r="79" spans="1:8">
      <c r="A79" s="10">
        <v>8000002242</v>
      </c>
      <c r="B79" s="10" t="s">
        <v>193</v>
      </c>
      <c r="C79" s="10" t="s">
        <v>231</v>
      </c>
      <c r="D79" s="10">
        <v>9000072996</v>
      </c>
      <c r="E79" s="10" t="s">
        <v>311</v>
      </c>
      <c r="F79" s="10" t="s">
        <v>194</v>
      </c>
      <c r="G79" s="10" t="s">
        <v>195</v>
      </c>
      <c r="H79" s="10" t="s">
        <v>196</v>
      </c>
    </row>
    <row r="80" spans="1:8">
      <c r="A80" s="10">
        <v>8000002289</v>
      </c>
      <c r="B80" s="10" t="s">
        <v>197</v>
      </c>
      <c r="C80" s="10" t="s">
        <v>231</v>
      </c>
      <c r="D80" s="10">
        <v>9000073002</v>
      </c>
      <c r="E80" s="10" t="s">
        <v>312</v>
      </c>
      <c r="F80" s="10" t="s">
        <v>198</v>
      </c>
      <c r="G80" s="10" t="s">
        <v>199</v>
      </c>
      <c r="H80" s="10" t="s">
        <v>189</v>
      </c>
    </row>
    <row r="81" spans="1:8">
      <c r="A81" s="10">
        <v>8000002298</v>
      </c>
      <c r="B81" s="10" t="s">
        <v>200</v>
      </c>
      <c r="C81" s="10" t="s">
        <v>231</v>
      </c>
      <c r="D81" s="10">
        <v>9000073005</v>
      </c>
      <c r="E81" s="10" t="s">
        <v>313</v>
      </c>
      <c r="F81" s="10">
        <v>23654.398209999999</v>
      </c>
      <c r="G81" s="10" t="s">
        <v>199</v>
      </c>
      <c r="H81" s="10" t="s">
        <v>189</v>
      </c>
    </row>
    <row r="82" spans="1:8">
      <c r="A82" s="10">
        <v>8000002300</v>
      </c>
      <c r="B82" s="10" t="s">
        <v>200</v>
      </c>
      <c r="C82" s="10" t="s">
        <v>231</v>
      </c>
      <c r="D82" s="10">
        <v>9000073006</v>
      </c>
      <c r="E82" s="10" t="s">
        <v>314</v>
      </c>
      <c r="F82" s="10" t="s">
        <v>201</v>
      </c>
      <c r="G82" s="10" t="s">
        <v>199</v>
      </c>
      <c r="H82" s="10" t="s">
        <v>189</v>
      </c>
    </row>
    <row r="83" spans="1:8">
      <c r="A83" s="10">
        <v>8000002356</v>
      </c>
      <c r="B83" s="10" t="s">
        <v>202</v>
      </c>
      <c r="C83" s="10" t="s">
        <v>231</v>
      </c>
      <c r="D83" s="10">
        <v>9000073054</v>
      </c>
      <c r="E83" s="10" t="s">
        <v>315</v>
      </c>
      <c r="F83" s="10" t="s">
        <v>203</v>
      </c>
      <c r="G83" s="10" t="s">
        <v>204</v>
      </c>
      <c r="H83" s="10" t="s">
        <v>189</v>
      </c>
    </row>
    <row r="84" spans="1:8">
      <c r="A84" s="10">
        <v>8000002362</v>
      </c>
      <c r="B84" s="10" t="s">
        <v>202</v>
      </c>
      <c r="C84" s="10" t="s">
        <v>231</v>
      </c>
      <c r="D84" s="10">
        <v>9000073055</v>
      </c>
      <c r="E84" s="10" t="s">
        <v>316</v>
      </c>
      <c r="F84" s="10" t="s">
        <v>205</v>
      </c>
      <c r="G84" s="10" t="s">
        <v>204</v>
      </c>
      <c r="H84" s="10" t="s">
        <v>189</v>
      </c>
    </row>
    <row r="85" spans="1:8">
      <c r="A85" s="10">
        <v>8000002389</v>
      </c>
      <c r="B85" s="10" t="s">
        <v>206</v>
      </c>
      <c r="C85" s="10" t="s">
        <v>231</v>
      </c>
      <c r="D85" s="10">
        <v>9000073063</v>
      </c>
      <c r="E85" s="10" t="s">
        <v>317</v>
      </c>
      <c r="F85" s="10" t="s">
        <v>207</v>
      </c>
      <c r="G85" s="10" t="s">
        <v>204</v>
      </c>
      <c r="H85" s="10" t="s">
        <v>189</v>
      </c>
    </row>
    <row r="86" spans="1:8">
      <c r="A86" s="10">
        <v>8000002393</v>
      </c>
      <c r="B86" s="10" t="s">
        <v>202</v>
      </c>
      <c r="C86" s="10" t="s">
        <v>231</v>
      </c>
      <c r="D86" s="10">
        <v>9000073064</v>
      </c>
      <c r="E86" s="10" t="s">
        <v>318</v>
      </c>
      <c r="F86" s="10" t="s">
        <v>208</v>
      </c>
      <c r="G86" s="10" t="s">
        <v>204</v>
      </c>
      <c r="H86" s="10" t="s">
        <v>189</v>
      </c>
    </row>
    <row r="87" spans="1:8">
      <c r="A87" s="10">
        <v>8000002478</v>
      </c>
      <c r="B87" s="10" t="s">
        <v>209</v>
      </c>
      <c r="C87" s="10" t="s">
        <v>231</v>
      </c>
      <c r="D87" s="10">
        <v>9000073077</v>
      </c>
      <c r="E87" s="10" t="s">
        <v>319</v>
      </c>
      <c r="F87" s="10" t="s">
        <v>210</v>
      </c>
      <c r="G87" s="10" t="s">
        <v>204</v>
      </c>
      <c r="H87" s="10" t="s">
        <v>189</v>
      </c>
    </row>
    <row r="88" spans="1:8">
      <c r="A88" s="10">
        <v>8000002485</v>
      </c>
      <c r="B88" s="10" t="s">
        <v>202</v>
      </c>
      <c r="C88" s="10" t="s">
        <v>231</v>
      </c>
      <c r="D88" s="10">
        <v>9000073079</v>
      </c>
      <c r="E88" s="10" t="s">
        <v>320</v>
      </c>
      <c r="F88" s="10">
        <v>221040.05</v>
      </c>
      <c r="G88" s="10" t="s">
        <v>211</v>
      </c>
      <c r="H88" s="10" t="s">
        <v>189</v>
      </c>
    </row>
    <row r="89" spans="1:8">
      <c r="A89" s="10">
        <v>8000002489</v>
      </c>
      <c r="B89" s="10" t="s">
        <v>212</v>
      </c>
      <c r="C89" s="10" t="s">
        <v>231</v>
      </c>
      <c r="D89" s="10">
        <v>9000073080</v>
      </c>
      <c r="E89" s="10" t="s">
        <v>321</v>
      </c>
      <c r="F89" s="10" t="s">
        <v>213</v>
      </c>
      <c r="G89" s="10" t="s">
        <v>204</v>
      </c>
      <c r="H89" s="10" t="s">
        <v>189</v>
      </c>
    </row>
    <row r="90" spans="1:8">
      <c r="A90" s="10">
        <v>8000002493</v>
      </c>
      <c r="B90" s="10" t="s">
        <v>214</v>
      </c>
      <c r="C90" s="10" t="s">
        <v>231</v>
      </c>
      <c r="D90" s="10">
        <v>9000073081</v>
      </c>
      <c r="E90" s="10" t="s">
        <v>322</v>
      </c>
      <c r="F90" s="10" t="s">
        <v>215</v>
      </c>
      <c r="G90" s="10" t="s">
        <v>204</v>
      </c>
      <c r="H90" s="10" t="s">
        <v>189</v>
      </c>
    </row>
    <row r="91" spans="1:8">
      <c r="A91" s="10">
        <v>8000002516</v>
      </c>
      <c r="B91" s="10" t="s">
        <v>202</v>
      </c>
      <c r="C91" s="10" t="s">
        <v>231</v>
      </c>
      <c r="D91" s="10">
        <v>9000073083</v>
      </c>
      <c r="E91" s="10" t="s">
        <v>323</v>
      </c>
      <c r="F91" s="10" t="s">
        <v>216</v>
      </c>
      <c r="G91" s="10" t="s">
        <v>204</v>
      </c>
      <c r="H91" s="10" t="s">
        <v>189</v>
      </c>
    </row>
    <row r="92" spans="1:8">
      <c r="A92" s="10">
        <v>8000002543</v>
      </c>
      <c r="B92" s="10" t="s">
        <v>217</v>
      </c>
      <c r="C92" s="10" t="s">
        <v>231</v>
      </c>
      <c r="D92" s="10">
        <v>9000073088</v>
      </c>
      <c r="E92" s="10" t="s">
        <v>324</v>
      </c>
      <c r="F92" s="10" t="s">
        <v>218</v>
      </c>
      <c r="G92" s="10" t="s">
        <v>204</v>
      </c>
      <c r="H92" s="10" t="s">
        <v>189</v>
      </c>
    </row>
    <row r="93" spans="1:8">
      <c r="A93" s="10">
        <v>8000002545</v>
      </c>
      <c r="B93" s="10" t="s">
        <v>217</v>
      </c>
      <c r="C93" s="10" t="s">
        <v>231</v>
      </c>
      <c r="D93" s="10">
        <v>9000073089</v>
      </c>
      <c r="E93" s="10" t="s">
        <v>325</v>
      </c>
      <c r="F93" s="10" t="s">
        <v>219</v>
      </c>
      <c r="G93" s="10" t="s">
        <v>204</v>
      </c>
      <c r="H93" s="10" t="s">
        <v>189</v>
      </c>
    </row>
    <row r="94" spans="1:8">
      <c r="A94" s="10">
        <v>8000002571</v>
      </c>
      <c r="B94" s="10" t="s">
        <v>217</v>
      </c>
      <c r="C94" s="10" t="s">
        <v>231</v>
      </c>
      <c r="D94" s="10">
        <v>9000073092</v>
      </c>
      <c r="E94" s="10" t="s">
        <v>326</v>
      </c>
      <c r="F94" s="10" t="s">
        <v>220</v>
      </c>
      <c r="G94" s="10" t="s">
        <v>204</v>
      </c>
      <c r="H94" s="10" t="s">
        <v>189</v>
      </c>
    </row>
    <row r="95" spans="1:8">
      <c r="A95" s="10">
        <v>8000002599</v>
      </c>
      <c r="B95" s="10" t="s">
        <v>217</v>
      </c>
      <c r="C95" s="10" t="s">
        <v>231</v>
      </c>
      <c r="D95" s="10">
        <v>9000073093</v>
      </c>
      <c r="E95" s="10" t="s">
        <v>327</v>
      </c>
      <c r="F95" s="10" t="s">
        <v>221</v>
      </c>
      <c r="G95" s="10" t="s">
        <v>204</v>
      </c>
      <c r="H95" s="10" t="s">
        <v>189</v>
      </c>
    </row>
    <row r="96" spans="1:8">
      <c r="A96" s="10">
        <v>8000002600</v>
      </c>
      <c r="B96" s="10" t="s">
        <v>217</v>
      </c>
      <c r="C96" s="10" t="s">
        <v>231</v>
      </c>
      <c r="D96" s="10">
        <v>9000073094</v>
      </c>
      <c r="E96" s="10" t="s">
        <v>328</v>
      </c>
      <c r="F96" s="10" t="s">
        <v>222</v>
      </c>
      <c r="G96" s="10" t="s">
        <v>204</v>
      </c>
      <c r="H96" s="10" t="s">
        <v>189</v>
      </c>
    </row>
    <row r="97" spans="1:8">
      <c r="A97" s="10">
        <v>8000002607</v>
      </c>
      <c r="B97" s="10" t="s">
        <v>223</v>
      </c>
      <c r="C97" s="10" t="s">
        <v>231</v>
      </c>
      <c r="D97" s="10">
        <v>9000073098</v>
      </c>
      <c r="E97" s="10" t="s">
        <v>329</v>
      </c>
      <c r="F97" s="10" t="s">
        <v>224</v>
      </c>
      <c r="G97" s="10" t="s">
        <v>204</v>
      </c>
      <c r="H97" s="10" t="s">
        <v>189</v>
      </c>
    </row>
    <row r="98" spans="1:8">
      <c r="A98" s="10">
        <v>8000002618</v>
      </c>
      <c r="B98" s="10" t="s">
        <v>223</v>
      </c>
      <c r="C98" s="10" t="s">
        <v>231</v>
      </c>
      <c r="D98" s="10">
        <v>9000073099</v>
      </c>
      <c r="E98" s="10" t="s">
        <v>330</v>
      </c>
      <c r="F98" s="10" t="s">
        <v>225</v>
      </c>
      <c r="G98" s="10" t="s">
        <v>204</v>
      </c>
      <c r="H98" s="10" t="s">
        <v>189</v>
      </c>
    </row>
    <row r="99" spans="1:8">
      <c r="A99" s="10">
        <v>8000002651</v>
      </c>
      <c r="B99" s="10" t="s">
        <v>226</v>
      </c>
      <c r="C99" s="10" t="s">
        <v>231</v>
      </c>
      <c r="D99" s="10">
        <v>9000073103</v>
      </c>
      <c r="E99" s="10" t="s">
        <v>331</v>
      </c>
      <c r="F99" s="10" t="s">
        <v>227</v>
      </c>
      <c r="G99" s="10" t="s">
        <v>204</v>
      </c>
      <c r="H99" s="10" t="s">
        <v>189</v>
      </c>
    </row>
    <row r="100" spans="1:8">
      <c r="A100" s="10">
        <v>8000002821</v>
      </c>
      <c r="B100" s="10" t="s">
        <v>217</v>
      </c>
      <c r="C100" s="10" t="s">
        <v>231</v>
      </c>
      <c r="D100" s="10">
        <v>9000073115</v>
      </c>
      <c r="E100" s="10" t="s">
        <v>332</v>
      </c>
      <c r="F100" s="10" t="s">
        <v>228</v>
      </c>
      <c r="G100" s="10" t="s">
        <v>204</v>
      </c>
      <c r="H100" s="10" t="s">
        <v>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PREM</cp:lastModifiedBy>
  <cp:revision/>
  <dcterms:created xsi:type="dcterms:W3CDTF">2023-11-03T10:28:19Z</dcterms:created>
  <dcterms:modified xsi:type="dcterms:W3CDTF">2024-03-11T09:53:48Z</dcterms:modified>
  <cp:category/>
  <cp:contentStatus/>
</cp:coreProperties>
</file>