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lockStructure="1"/>
  <bookViews>
    <workbookView windowWidth="21500" windowHeight="11370"/>
  </bookViews>
  <sheets>
    <sheet name="BS" sheetId="4" r:id="rId1"/>
    <sheet name="PL" sheetId="3" r:id="rId2"/>
    <sheet name="CF" sheetId="2" r:id="rId3"/>
  </sheets>
  <calcPr calcId="144525"/>
</workbook>
</file>

<file path=xl/sharedStrings.xml><?xml version="1.0" encoding="utf-8"?>
<sst xmlns="http://schemas.openxmlformats.org/spreadsheetml/2006/main" count="152">
  <si>
    <t>资产负债表</t>
  </si>
  <si>
    <r>
      <rPr>
        <sz val="10"/>
        <color theme="1"/>
        <rFont val="等线"/>
        <charset val="134"/>
      </rPr>
      <t>编制</t>
    </r>
    <r>
      <rPr>
        <sz val="10"/>
        <color theme="1"/>
        <rFont val="Arial"/>
        <charset val="134"/>
      </rPr>
      <t>:</t>
    </r>
  </si>
  <si>
    <r>
      <rPr>
        <sz val="10"/>
        <color theme="1"/>
        <rFont val="等线"/>
        <charset val="134"/>
      </rPr>
      <t>单位：元</t>
    </r>
  </si>
  <si>
    <t>项    目</t>
  </si>
  <si>
    <r>
      <rPr>
        <b/>
        <sz val="10"/>
        <rFont val="宋体"/>
        <charset val="134"/>
      </rPr>
      <t>年初数</t>
    </r>
  </si>
  <si>
    <t>期末数</t>
  </si>
  <si>
    <t>项目</t>
  </si>
  <si>
    <t>BS校验(年初)</t>
  </si>
  <si>
    <r>
      <rPr>
        <sz val="10"/>
        <color theme="1"/>
        <rFont val="等线"/>
        <charset val="134"/>
      </rPr>
      <t>流动资产：</t>
    </r>
  </si>
  <si>
    <r>
      <rPr>
        <sz val="10"/>
        <color theme="1"/>
        <rFont val="等线"/>
        <charset val="134"/>
      </rPr>
      <t>流动负债：</t>
    </r>
  </si>
  <si>
    <t>BS校验(期末)</t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</si>
  <si>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货币资金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</si>
  <si>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短期借款</t>
    </r>
  </si>
  <si>
    <t>BS&amp;CF年初校验</t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</si>
  <si>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以公允价值计量且其变动计入当期损益的金融资产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</si>
  <si>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以公允价值计量且其变动计入当期损益的金融负债</t>
    </r>
  </si>
  <si>
    <t>BS&amp;CF期末校验</t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</si>
  <si>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衍生金融资产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</si>
  <si>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衍生金融负债</t>
    </r>
  </si>
  <si>
    <t>CF校验(期末)</t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</si>
  <si>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应收票据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</si>
  <si>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应付票据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</si>
  <si>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应收账款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</si>
  <si>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应付账款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</si>
  <si>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预付款项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</si>
  <si>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预收款项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</si>
  <si>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应收利息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</si>
  <si>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应付职工薪酬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</si>
  <si>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应收股利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</si>
  <si>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应交税费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</si>
  <si>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其他应收款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</si>
  <si>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应付利息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</si>
  <si>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存货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</si>
  <si>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应付股利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</si>
  <si>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持有待售资产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</si>
  <si>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其他应付款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</si>
  <si>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一年内到期的非流动资产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</si>
  <si>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持有待售负债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</si>
  <si>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其他流动资产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</si>
  <si>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一年内到期的非流动负债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</si>
  <si>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其他流动负债</t>
    </r>
  </si>
  <si>
    <r>
      <rPr>
        <sz val="10"/>
        <color theme="1"/>
        <rFont val="Arial"/>
        <charset val="134"/>
      </rPr>
      <t xml:space="preserve">        </t>
    </r>
    <r>
      <rPr>
        <sz val="10"/>
        <color theme="1"/>
        <rFont val="等线"/>
        <charset val="134"/>
      </rPr>
      <t>流动资产合计</t>
    </r>
  </si>
  <si>
    <r>
      <rPr>
        <sz val="10"/>
        <color theme="1"/>
        <rFont val="Arial"/>
        <charset val="134"/>
      </rPr>
      <t xml:space="preserve">        </t>
    </r>
    <r>
      <rPr>
        <sz val="10"/>
        <color theme="1"/>
        <rFont val="等线"/>
        <charset val="134"/>
      </rPr>
      <t>流动负债小计</t>
    </r>
  </si>
  <si>
    <r>
      <rPr>
        <sz val="10"/>
        <color theme="1"/>
        <rFont val="等线"/>
        <charset val="134"/>
      </rPr>
      <t>非流动资产：</t>
    </r>
  </si>
  <si>
    <r>
      <rPr>
        <sz val="10"/>
        <color theme="1"/>
        <rFont val="等线"/>
        <charset val="134"/>
      </rPr>
      <t>非流动负债：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</si>
  <si>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可供出售金融资产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</si>
  <si>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长期借款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</si>
  <si>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持有至到期投资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</si>
  <si>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应付债券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</si>
  <si>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长期应收款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</si>
  <si>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长期应付款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</si>
  <si>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长期股权投资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</si>
  <si>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专项应付款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</si>
  <si>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投资性房地产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</si>
  <si>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预计负债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</si>
  <si>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固定资产（原值）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</si>
  <si>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递延所得税负债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</si>
  <si>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累计折旧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</si>
  <si>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其他非流动负债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</si>
  <si>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在建工程</t>
    </r>
  </si>
  <si>
    <r>
      <rPr>
        <sz val="10"/>
        <color theme="1"/>
        <rFont val="Arial"/>
        <charset val="134"/>
      </rPr>
      <t xml:space="preserve">        </t>
    </r>
    <r>
      <rPr>
        <sz val="10"/>
        <color theme="1"/>
        <rFont val="等线"/>
        <charset val="134"/>
      </rPr>
      <t>非流动负债小计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</si>
  <si>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工程物资</t>
    </r>
  </si>
  <si>
    <r>
      <rPr>
        <sz val="10"/>
        <color theme="1"/>
        <rFont val="等线"/>
        <charset val="134"/>
      </rPr>
      <t>负债合计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</si>
  <si>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固定资产清理</t>
    </r>
  </si>
  <si>
    <r>
      <rPr>
        <sz val="10"/>
        <color theme="1"/>
        <rFont val="等线"/>
        <charset val="134"/>
      </rPr>
      <t>股东权益：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</si>
  <si>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无形资产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</si>
  <si>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实收资本（或股本）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</si>
  <si>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开发支出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</si>
  <si>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资本公积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</si>
  <si>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商誉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</si>
  <si>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减：库存股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</si>
  <si>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长期待摊费用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</si>
  <si>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其他综合收益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</si>
  <si>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递延所得税资产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</si>
  <si>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专项储备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</si>
  <si>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其他非流动资产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</si>
  <si>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盈余公积</t>
    </r>
  </si>
  <si>
    <r>
      <rPr>
        <sz val="10"/>
        <color theme="1"/>
        <rFont val="Arial"/>
        <charset val="134"/>
      </rPr>
      <t xml:space="preserve">        </t>
    </r>
    <r>
      <rPr>
        <sz val="10"/>
        <color theme="1"/>
        <rFont val="等线"/>
        <charset val="134"/>
      </rPr>
      <t>非流动资产合计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</si>
  <si>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未分配利润</t>
    </r>
  </si>
  <si>
    <r>
      <rPr>
        <sz val="10"/>
        <color theme="1"/>
        <rFont val="等线"/>
        <charset val="134"/>
      </rPr>
      <t>股东权益合计</t>
    </r>
  </si>
  <si>
    <r>
      <rPr>
        <sz val="10"/>
        <color theme="1"/>
        <rFont val="等线"/>
        <charset val="134"/>
      </rPr>
      <t>资产总计</t>
    </r>
  </si>
  <si>
    <r>
      <rPr>
        <sz val="10"/>
        <color theme="1"/>
        <rFont val="等线"/>
        <charset val="134"/>
      </rPr>
      <t>负债和股东权益总计</t>
    </r>
  </si>
  <si>
    <t>利润表</t>
  </si>
  <si>
    <t>Current Month</t>
  </si>
  <si>
    <t>Year to Date</t>
  </si>
  <si>
    <t>本月金额</t>
  </si>
  <si>
    <t>本年累计</t>
  </si>
  <si>
    <r>
      <rPr>
        <sz val="10"/>
        <color theme="1"/>
        <rFont val="等线"/>
        <charset val="134"/>
      </rPr>
      <t>一、营业收入</t>
    </r>
  </si>
  <si>
    <r>
      <rPr>
        <sz val="10"/>
        <rFont val="Arial"/>
        <charset val="134"/>
      </rPr>
      <t xml:space="preserve">    </t>
    </r>
    <r>
      <rPr>
        <sz val="10"/>
        <color theme="1"/>
        <rFont val="等线"/>
        <charset val="134"/>
      </rPr>
      <t>减：营业成本</t>
    </r>
  </si>
  <si>
    <r>
      <rPr>
        <sz val="10"/>
        <rFont val="Arial"/>
        <charset val="134"/>
      </rPr>
      <t xml:space="preserve">        </t>
    </r>
    <r>
      <rPr>
        <sz val="10"/>
        <color theme="1"/>
        <rFont val="等线"/>
        <charset val="134"/>
      </rPr>
      <t>营业税金及附加</t>
    </r>
  </si>
  <si>
    <r>
      <rPr>
        <sz val="10"/>
        <rFont val="Arial"/>
        <charset val="134"/>
      </rPr>
      <t xml:space="preserve">        </t>
    </r>
    <r>
      <rPr>
        <sz val="10"/>
        <color theme="1"/>
        <rFont val="等线"/>
        <charset val="134"/>
      </rPr>
      <t>销售费用</t>
    </r>
  </si>
  <si>
    <r>
      <rPr>
        <sz val="10"/>
        <rFont val="Arial"/>
        <charset val="134"/>
      </rPr>
      <t xml:space="preserve">        </t>
    </r>
    <r>
      <rPr>
        <sz val="10"/>
        <color theme="1"/>
        <rFont val="等线"/>
        <charset val="134"/>
      </rPr>
      <t>管理费用</t>
    </r>
  </si>
  <si>
    <r>
      <rPr>
        <sz val="10"/>
        <rFont val="Arial"/>
        <charset val="134"/>
      </rPr>
      <t xml:space="preserve">        </t>
    </r>
    <r>
      <rPr>
        <sz val="10"/>
        <color theme="1"/>
        <rFont val="等线"/>
        <charset val="134"/>
      </rPr>
      <t>财务费用</t>
    </r>
  </si>
  <si>
    <r>
      <rPr>
        <sz val="10"/>
        <color theme="1"/>
        <rFont val="Arial"/>
        <charset val="134"/>
      </rPr>
      <t xml:space="preserve">        </t>
    </r>
    <r>
      <rPr>
        <sz val="10"/>
        <color theme="1"/>
        <rFont val="等线"/>
        <charset val="134"/>
      </rPr>
      <t>资产减值损失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</si>
  <si>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加：公允价值变动收益（损失以</t>
    </r>
    <r>
      <rPr>
        <sz val="10"/>
        <color theme="1"/>
        <rFont val="Arial"/>
        <charset val="134"/>
      </rPr>
      <t>“</t>
    </r>
    <r>
      <rPr>
        <sz val="10"/>
        <color theme="1"/>
        <rFont val="等线"/>
        <charset val="134"/>
      </rPr>
      <t>－</t>
    </r>
    <r>
      <rPr>
        <sz val="10"/>
        <color theme="1"/>
        <rFont val="Arial"/>
        <charset val="134"/>
      </rPr>
      <t>”</t>
    </r>
    <r>
      <rPr>
        <sz val="10"/>
        <color theme="1"/>
        <rFont val="等线"/>
        <charset val="134"/>
      </rPr>
      <t>号填列）</t>
    </r>
  </si>
  <si>
    <r>
      <rPr>
        <sz val="10"/>
        <color theme="1"/>
        <rFont val="Arial"/>
        <charset val="134"/>
      </rPr>
      <t xml:space="preserve">        </t>
    </r>
    <r>
      <rPr>
        <sz val="10"/>
        <color theme="1"/>
        <rFont val="等线"/>
        <charset val="134"/>
      </rPr>
      <t>投资收益（损失以</t>
    </r>
    <r>
      <rPr>
        <sz val="10"/>
        <color theme="1"/>
        <rFont val="Arial"/>
        <charset val="134"/>
      </rPr>
      <t>“</t>
    </r>
    <r>
      <rPr>
        <sz val="10"/>
        <color theme="1"/>
        <rFont val="等线"/>
        <charset val="134"/>
      </rPr>
      <t>－</t>
    </r>
    <r>
      <rPr>
        <sz val="10"/>
        <color theme="1"/>
        <rFont val="Arial"/>
        <charset val="134"/>
      </rPr>
      <t>”</t>
    </r>
    <r>
      <rPr>
        <sz val="10"/>
        <color theme="1"/>
        <rFont val="等线"/>
        <charset val="134"/>
      </rPr>
      <t>号填列）</t>
    </r>
  </si>
  <si>
    <r>
      <rPr>
        <sz val="10"/>
        <color theme="1"/>
        <rFont val="Arial"/>
        <charset val="134"/>
      </rPr>
      <t xml:space="preserve">           </t>
    </r>
    <r>
      <rPr>
        <sz val="10"/>
        <color theme="1"/>
        <rFont val="等线"/>
        <charset val="134"/>
      </rPr>
      <t>其中：对联营企业和合营企业的投资收益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</si>
  <si>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加：资产处置收益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</si>
  <si>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加：其他收益</t>
    </r>
  </si>
  <si>
    <r>
      <rPr>
        <sz val="10"/>
        <color theme="1"/>
        <rFont val="等线"/>
        <charset val="134"/>
      </rPr>
      <t>二、营业利润（亏损以</t>
    </r>
    <r>
      <rPr>
        <sz val="10"/>
        <color theme="1"/>
        <rFont val="Arial"/>
        <charset val="134"/>
      </rPr>
      <t>“</t>
    </r>
    <r>
      <rPr>
        <sz val="10"/>
        <color theme="1"/>
        <rFont val="等线"/>
        <charset val="134"/>
      </rPr>
      <t>－</t>
    </r>
    <r>
      <rPr>
        <sz val="10"/>
        <color theme="1"/>
        <rFont val="Arial"/>
        <charset val="134"/>
      </rPr>
      <t>”</t>
    </r>
    <r>
      <rPr>
        <sz val="10"/>
        <color theme="1"/>
        <rFont val="等线"/>
        <charset val="134"/>
      </rPr>
      <t>号填列）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</si>
  <si>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加：营业外收入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</si>
  <si>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减：营业外支出</t>
    </r>
  </si>
  <si>
    <r>
      <rPr>
        <sz val="10"/>
        <color theme="1"/>
        <rFont val="Arial"/>
        <charset val="134"/>
      </rPr>
      <t xml:space="preserve">          </t>
    </r>
    <r>
      <rPr>
        <sz val="10"/>
        <color theme="1"/>
        <rFont val="等线"/>
        <charset val="134"/>
      </rPr>
      <t>其中：非流动资产处置损失</t>
    </r>
  </si>
  <si>
    <r>
      <rPr>
        <sz val="10"/>
        <color theme="1"/>
        <rFont val="等线"/>
        <charset val="134"/>
      </rPr>
      <t>三、利润总额（亏损总额以</t>
    </r>
    <r>
      <rPr>
        <sz val="10"/>
        <color theme="1"/>
        <rFont val="Arial"/>
        <charset val="134"/>
      </rPr>
      <t>“</t>
    </r>
    <r>
      <rPr>
        <sz val="10"/>
        <color theme="1"/>
        <rFont val="等线"/>
        <charset val="134"/>
      </rPr>
      <t>－</t>
    </r>
    <r>
      <rPr>
        <sz val="10"/>
        <color theme="1"/>
        <rFont val="Arial"/>
        <charset val="134"/>
      </rPr>
      <t>”</t>
    </r>
    <r>
      <rPr>
        <sz val="10"/>
        <color theme="1"/>
        <rFont val="等线"/>
        <charset val="134"/>
      </rPr>
      <t>号填列）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</si>
  <si>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减：所得税费用</t>
    </r>
  </si>
  <si>
    <r>
      <rPr>
        <sz val="10"/>
        <color theme="1"/>
        <rFont val="等线"/>
        <charset val="134"/>
      </rPr>
      <t>四、净利润（净亏损以</t>
    </r>
    <r>
      <rPr>
        <sz val="10"/>
        <color theme="1"/>
        <rFont val="Arial"/>
        <charset val="134"/>
      </rPr>
      <t>“</t>
    </r>
    <r>
      <rPr>
        <sz val="10"/>
        <color theme="1"/>
        <rFont val="等线"/>
        <charset val="134"/>
      </rPr>
      <t>－</t>
    </r>
    <r>
      <rPr>
        <sz val="10"/>
        <color theme="1"/>
        <rFont val="Arial"/>
        <charset val="134"/>
      </rPr>
      <t>”</t>
    </r>
    <r>
      <rPr>
        <sz val="10"/>
        <color theme="1"/>
        <rFont val="等线"/>
        <charset val="134"/>
      </rPr>
      <t>号填列）</t>
    </r>
  </si>
  <si>
    <r>
      <rPr>
        <sz val="10"/>
        <color theme="1"/>
        <rFont val="等线"/>
        <charset val="134"/>
      </rPr>
      <t>五、每股收益：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</si>
  <si>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（一）基本每股收益</t>
    </r>
  </si>
  <si>
    <r>
      <rPr>
        <sz val="10"/>
        <color theme="1"/>
        <rFont val="Arial"/>
        <charset val="134"/>
      </rPr>
      <t xml:space="preserve">    </t>
    </r>
    <r>
      <rPr>
        <sz val="10"/>
        <color theme="1"/>
        <rFont val="等线"/>
        <charset val="134"/>
      </rPr>
      <t>（二）稀释每股收益</t>
    </r>
  </si>
  <si>
    <r>
      <rPr>
        <sz val="16"/>
        <rFont val="宋体"/>
        <charset val="134"/>
      </rPr>
      <t>现金流量表</t>
    </r>
  </si>
  <si>
    <t>单位：元</t>
  </si>
  <si>
    <t>行号</t>
  </si>
  <si>
    <t>一、经营活动产生的现金流量：</t>
  </si>
  <si>
    <t xml:space="preserve">    销售商品、提供劳务收到的现金</t>
  </si>
  <si>
    <t xml:space="preserve">    收到的税费返还</t>
  </si>
  <si>
    <t xml:space="preserve">    收到其他与经营活动有关的现金</t>
  </si>
  <si>
    <t>经营活动现金流入小计</t>
  </si>
  <si>
    <t xml:space="preserve">    购买商品、接受劳务支付的现金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</si>
  <si>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</si>
  <si>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</si>
  <si>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</si>
  <si>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</si>
  <si>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</si>
  <si>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</si>
  <si>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</si>
  <si>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</si>
  <si>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处置固定资产、无形资产和其他长期资产收回的现金净额</t>
  </si>
  <si>
    <t xml:space="preserve">    处置子公司及其他营业单位收到的现金净额</t>
  </si>
  <si>
    <t xml:space="preserve">    收到其他与投资活动有关的现金</t>
  </si>
  <si>
    <t>投资活动现金流入小计</t>
  </si>
  <si>
    <t xml:space="preserve">    购建固定资产、无形资产和其他长期资产支付的现金</t>
  </si>
  <si>
    <t xml:space="preserve">    投资支付的现金</t>
  </si>
  <si>
    <t xml:space="preserve">    取得子公司及其他营业单位支付的现金净额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</si>
  <si>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</si>
  <si>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</si>
  <si>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</si>
  <si>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三、筹资活动产生的现金流量：</t>
  </si>
  <si>
    <t xml:space="preserve">    吸收投资收到的现金</t>
  </si>
  <si>
    <t xml:space="preserve">      其中：子公司吸收少数股东权益性投资收到的现金 </t>
  </si>
  <si>
    <t xml:space="preserve">    取得借款收到的现金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</si>
  <si>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</si>
  <si>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</si>
  <si>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</si>
  <si>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</si>
  <si>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  其中：子公司支付少数股东股利 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</si>
  <si>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</si>
  <si>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</si>
  <si>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</si>
  <si>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</si>
  <si>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</si>
  <si>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  加：期初现金及现金等价物余额</t>
  </si>
  <si>
    <t>六、期末现金及现金等价物余额</t>
  </si>
</sst>
</file>

<file path=xl/styles.xml><?xml version="1.0" encoding="utf-8"?>
<styleSheet xmlns="http://schemas.openxmlformats.org/spreadsheetml/2006/main">
  <numFmts count="6">
    <numFmt numFmtId="176" formatCode="#,##0.00;\-#,##0.00;&quot;0.00&quot;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_(* #,##0.00_);_(* \(#,##0.00\);_(* &quot;-&quot;??_);_(@_)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9"/>
      <color theme="1"/>
      <name val="Arial Narrow"/>
      <charset val="134"/>
    </font>
    <font>
      <sz val="11"/>
      <color theme="1"/>
      <name val="等线"/>
      <charset val="134"/>
      <scheme val="minor"/>
    </font>
    <font>
      <sz val="16"/>
      <name val="Arial"/>
      <charset val="134"/>
    </font>
    <font>
      <sz val="10"/>
      <name val="Arial"/>
      <charset val="134"/>
    </font>
    <font>
      <sz val="10"/>
      <color theme="1"/>
      <name val="等线"/>
      <charset val="134"/>
      <scheme val="minor"/>
    </font>
    <font>
      <b/>
      <sz val="10"/>
      <name val="Arial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Times New Roman"/>
      <charset val="134"/>
    </font>
    <font>
      <b/>
      <sz val="10"/>
      <name val="Times New Roman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b/>
      <sz val="10"/>
      <color theme="1"/>
      <name val="宋体"/>
      <charset val="134"/>
    </font>
    <font>
      <b/>
      <sz val="9"/>
      <name val="微软雅黑"/>
      <charset val="134"/>
    </font>
    <font>
      <b/>
      <sz val="8"/>
      <color rgb="FF000000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6"/>
      <name val="宋体"/>
      <charset val="134"/>
    </font>
    <font>
      <sz val="10"/>
      <color theme="1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 style="thin">
        <color auto="1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/>
      <right/>
      <top style="double">
        <color rgb="FF000000"/>
      </top>
      <bottom style="thin">
        <color auto="1"/>
      </bottom>
      <diagonal/>
    </border>
    <border>
      <left style="thin">
        <color auto="1"/>
      </left>
      <right/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double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auto="1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auto="1"/>
      </left>
      <right/>
      <top style="double">
        <color rgb="FF000000"/>
      </top>
      <bottom style="thin">
        <color rgb="FF000000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4" fillId="18" borderId="4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16" fillId="2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" fillId="6" borderId="40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43" applyNumberFormat="0" applyFill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4" borderId="42" applyNumberFormat="0" applyAlignment="0" applyProtection="0">
      <alignment vertical="center"/>
    </xf>
    <xf numFmtId="0" fontId="31" fillId="14" borderId="44" applyNumberFormat="0" applyAlignment="0" applyProtection="0">
      <alignment vertical="center"/>
    </xf>
    <xf numFmtId="0" fontId="26" fillId="22" borderId="45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0" borderId="46" applyNumberFormat="0" applyFill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" fillId="0" borderId="0"/>
    <xf numFmtId="0" fontId="18" fillId="2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42" applyProtection="1"/>
    <xf numFmtId="0" fontId="2" fillId="0" borderId="0" xfId="42" applyNumberFormat="1" applyFont="1" applyFill="1" applyBorder="1" applyAlignment="1" applyProtection="1">
      <alignment horizontal="center" vertical="center"/>
    </xf>
    <xf numFmtId="14" fontId="3" fillId="0" borderId="0" xfId="42" applyNumberFormat="1" applyFont="1" applyFill="1" applyBorder="1" applyAlignment="1" applyProtection="1">
      <alignment horizontal="center" vertical="center"/>
      <protection locked="0"/>
    </xf>
    <xf numFmtId="0" fontId="3" fillId="0" borderId="0" xfId="42" applyNumberFormat="1" applyFont="1" applyFill="1" applyBorder="1" applyAlignment="1" applyProtection="1">
      <alignment horizontal="center" vertical="center"/>
      <protection locked="0"/>
    </xf>
    <xf numFmtId="0" fontId="3" fillId="0" borderId="1" xfId="42" applyNumberFormat="1" applyFont="1" applyFill="1" applyBorder="1" applyAlignment="1" applyProtection="1">
      <alignment horizontal="left" vertical="center"/>
      <protection locked="0"/>
    </xf>
    <xf numFmtId="0" fontId="4" fillId="0" borderId="1" xfId="42" applyNumberFormat="1" applyFont="1" applyFill="1" applyBorder="1" applyAlignment="1" applyProtection="1">
      <alignment horizontal="center" vertical="center"/>
    </xf>
    <xf numFmtId="39" fontId="4" fillId="0" borderId="1" xfId="42" applyNumberFormat="1" applyFont="1" applyFill="1" applyBorder="1" applyAlignment="1" applyProtection="1"/>
    <xf numFmtId="39" fontId="4" fillId="0" borderId="1" xfId="42" applyNumberFormat="1" applyFont="1" applyFill="1" applyBorder="1" applyAlignment="1" applyProtection="1">
      <alignment horizontal="right" vertical="center"/>
    </xf>
    <xf numFmtId="0" fontId="5" fillId="2" borderId="2" xfId="42" applyNumberFormat="1" applyFont="1" applyFill="1" applyBorder="1" applyAlignment="1" applyProtection="1">
      <alignment horizontal="center" vertical="center"/>
    </xf>
    <xf numFmtId="0" fontId="5" fillId="2" borderId="3" xfId="42" applyNumberFormat="1" applyFont="1" applyFill="1" applyBorder="1" applyAlignment="1" applyProtection="1">
      <alignment horizontal="center" vertical="center"/>
    </xf>
    <xf numFmtId="39" fontId="5" fillId="2" borderId="4" xfId="42" applyNumberFormat="1" applyFont="1" applyFill="1" applyBorder="1" applyAlignment="1" applyProtection="1">
      <alignment horizontal="center" vertical="center"/>
    </xf>
    <xf numFmtId="39" fontId="5" fillId="2" borderId="5" xfId="42" applyNumberFormat="1" applyFont="1" applyFill="1" applyBorder="1" applyAlignment="1" applyProtection="1">
      <alignment horizontal="center" vertical="center"/>
    </xf>
    <xf numFmtId="0" fontId="6" fillId="0" borderId="0" xfId="42" applyNumberFormat="1" applyFont="1" applyFill="1" applyBorder="1" applyAlignment="1" applyProtection="1">
      <alignment vertical="center"/>
    </xf>
    <xf numFmtId="0" fontId="5" fillId="2" borderId="6" xfId="42" applyNumberFormat="1" applyFont="1" applyFill="1" applyBorder="1" applyAlignment="1" applyProtection="1">
      <alignment horizontal="center" vertical="center"/>
    </xf>
    <xf numFmtId="39" fontId="7" fillId="2" borderId="7" xfId="42" applyNumberFormat="1" applyFont="1" applyFill="1" applyBorder="1" applyAlignment="1" applyProtection="1">
      <alignment horizontal="center" vertical="center"/>
    </xf>
    <xf numFmtId="39" fontId="7" fillId="2" borderId="8" xfId="42" applyNumberFormat="1" applyFont="1" applyFill="1" applyBorder="1" applyAlignment="1" applyProtection="1">
      <alignment horizontal="center" vertical="center"/>
    </xf>
    <xf numFmtId="0" fontId="5" fillId="0" borderId="9" xfId="42" applyNumberFormat="1" applyFont="1" applyFill="1" applyBorder="1" applyAlignment="1" applyProtection="1"/>
    <xf numFmtId="0" fontId="3" fillId="0" borderId="10" xfId="42" applyNumberFormat="1" applyFont="1" applyFill="1" applyBorder="1" applyAlignment="1" applyProtection="1"/>
    <xf numFmtId="0" fontId="3" fillId="0" borderId="11" xfId="42" applyNumberFormat="1" applyFont="1" applyFill="1" applyBorder="1" applyAlignment="1" applyProtection="1">
      <protection locked="0"/>
    </xf>
    <xf numFmtId="0" fontId="3" fillId="0" borderId="12" xfId="42" applyNumberFormat="1" applyFont="1" applyFill="1" applyBorder="1" applyAlignment="1" applyProtection="1">
      <protection locked="0"/>
    </xf>
    <xf numFmtId="0" fontId="3" fillId="0" borderId="13" xfId="42" applyNumberFormat="1" applyFont="1" applyFill="1" applyBorder="1" applyAlignment="1" applyProtection="1"/>
    <xf numFmtId="0" fontId="3" fillId="0" borderId="14" xfId="42" applyNumberFormat="1" applyFont="1" applyFill="1" applyBorder="1" applyAlignment="1" applyProtection="1"/>
    <xf numFmtId="0" fontId="8" fillId="0" borderId="15" xfId="42" applyNumberFormat="1" applyFont="1" applyFill="1" applyBorder="1" applyAlignment="1" applyProtection="1">
      <protection locked="0"/>
    </xf>
    <xf numFmtId="0" fontId="8" fillId="0" borderId="12" xfId="42" applyNumberFormat="1" applyFont="1" applyFill="1" applyBorder="1" applyAlignment="1" applyProtection="1">
      <protection locked="0"/>
    </xf>
    <xf numFmtId="0" fontId="3" fillId="2" borderId="13" xfId="42" applyNumberFormat="1" applyFont="1" applyFill="1" applyBorder="1" applyAlignment="1" applyProtection="1">
      <alignment horizontal="center"/>
    </xf>
    <xf numFmtId="0" fontId="3" fillId="2" borderId="14" xfId="42" applyNumberFormat="1" applyFont="1" applyFill="1" applyBorder="1" applyAlignment="1" applyProtection="1"/>
    <xf numFmtId="177" fontId="8" fillId="3" borderId="15" xfId="8" applyFont="1" applyFill="1" applyBorder="1" applyAlignment="1" applyProtection="1"/>
    <xf numFmtId="177" fontId="8" fillId="3" borderId="12" xfId="8" applyFont="1" applyFill="1" applyBorder="1" applyAlignment="1" applyProtection="1"/>
    <xf numFmtId="0" fontId="5" fillId="2" borderId="13" xfId="42" applyNumberFormat="1" applyFont="1" applyFill="1" applyBorder="1" applyAlignment="1" applyProtection="1">
      <alignment horizontal="center"/>
    </xf>
    <xf numFmtId="177" fontId="9" fillId="3" borderId="15" xfId="8" applyFont="1" applyFill="1" applyBorder="1" applyAlignment="1" applyProtection="1"/>
    <xf numFmtId="177" fontId="9" fillId="3" borderId="12" xfId="8" applyFont="1" applyFill="1" applyBorder="1" applyAlignment="1" applyProtection="1"/>
    <xf numFmtId="0" fontId="5" fillId="0" borderId="13" xfId="42" applyNumberFormat="1" applyFont="1" applyFill="1" applyBorder="1" applyAlignment="1" applyProtection="1"/>
    <xf numFmtId="0" fontId="9" fillId="0" borderId="15" xfId="42" applyNumberFormat="1" applyFont="1" applyFill="1" applyBorder="1" applyAlignment="1" applyProtection="1">
      <protection locked="0"/>
    </xf>
    <xf numFmtId="0" fontId="9" fillId="0" borderId="12" xfId="42" applyNumberFormat="1" applyFont="1" applyFill="1" applyBorder="1" applyAlignment="1" applyProtection="1">
      <protection locked="0"/>
    </xf>
    <xf numFmtId="0" fontId="5" fillId="2" borderId="13" xfId="42" applyNumberFormat="1" applyFont="1" applyFill="1" applyBorder="1" applyAlignment="1" applyProtection="1">
      <alignment horizontal="left"/>
    </xf>
    <xf numFmtId="0" fontId="5" fillId="2" borderId="16" xfId="42" applyNumberFormat="1" applyFont="1" applyFill="1" applyBorder="1" applyAlignment="1" applyProtection="1">
      <alignment horizontal="left"/>
    </xf>
    <xf numFmtId="0" fontId="3" fillId="2" borderId="17" xfId="42" applyNumberFormat="1" applyFont="1" applyFill="1" applyBorder="1" applyAlignment="1" applyProtection="1"/>
    <xf numFmtId="177" fontId="9" fillId="3" borderId="18" xfId="8" applyFont="1" applyFill="1" applyBorder="1" applyAlignment="1" applyProtection="1"/>
    <xf numFmtId="177" fontId="9" fillId="3" borderId="19" xfId="8" applyFont="1" applyFill="1" applyBorder="1" applyAlignment="1" applyProtection="1"/>
    <xf numFmtId="14" fontId="10" fillId="0" borderId="0" xfId="42" applyNumberFormat="1" applyFont="1" applyFill="1" applyBorder="1" applyAlignment="1" applyProtection="1">
      <alignment horizontal="center" vertical="center"/>
      <protection locked="0"/>
    </xf>
    <xf numFmtId="0" fontId="10" fillId="0" borderId="0" xfId="42" applyNumberFormat="1" applyFont="1" applyFill="1" applyBorder="1" applyAlignment="1" applyProtection="1">
      <alignment horizontal="center" vertical="center"/>
      <protection locked="0"/>
    </xf>
    <xf numFmtId="0" fontId="10" fillId="0" borderId="1" xfId="42" applyNumberFormat="1" applyFont="1" applyFill="1" applyBorder="1" applyAlignment="1" applyProtection="1">
      <alignment horizontal="left" vertical="center"/>
      <protection locked="0"/>
    </xf>
    <xf numFmtId="0" fontId="10" fillId="0" borderId="1" xfId="42" applyNumberFormat="1" applyFont="1" applyFill="1" applyBorder="1" applyAlignment="1" applyProtection="1">
      <alignment horizontal="right" vertical="center"/>
    </xf>
    <xf numFmtId="0" fontId="5" fillId="2" borderId="20" xfId="42" applyNumberFormat="1" applyFont="1" applyFill="1" applyBorder="1" applyAlignment="1" applyProtection="1">
      <alignment horizontal="center" vertical="center"/>
    </xf>
    <xf numFmtId="176" fontId="11" fillId="0" borderId="0" xfId="42" applyNumberFormat="1" applyFont="1" applyFill="1" applyBorder="1" applyAlignment="1" applyProtection="1">
      <alignment vertical="center"/>
    </xf>
    <xf numFmtId="0" fontId="7" fillId="2" borderId="21" xfId="42" applyNumberFormat="1" applyFont="1" applyFill="1" applyBorder="1" applyAlignment="1" applyProtection="1">
      <alignment horizontal="center" vertical="center"/>
    </xf>
    <xf numFmtId="177" fontId="10" fillId="0" borderId="22" xfId="8" applyFont="1" applyFill="1" applyBorder="1" applyAlignment="1" applyProtection="1">
      <alignment horizontal="right" vertical="center"/>
      <protection locked="0"/>
    </xf>
    <xf numFmtId="177" fontId="10" fillId="0" borderId="23" xfId="8" applyFont="1" applyFill="1" applyBorder="1" applyAlignment="1" applyProtection="1">
      <alignment horizontal="right" vertical="center"/>
      <protection locked="0"/>
    </xf>
    <xf numFmtId="177" fontId="10" fillId="0" borderId="24" xfId="8" applyFont="1" applyFill="1" applyBorder="1" applyAlignment="1" applyProtection="1">
      <alignment horizontal="right" vertical="center"/>
      <protection locked="0"/>
    </xf>
    <xf numFmtId="177" fontId="10" fillId="0" borderId="12" xfId="8" applyFont="1" applyFill="1" applyBorder="1" applyAlignment="1" applyProtection="1">
      <alignment horizontal="right" vertical="center"/>
      <protection locked="0"/>
    </xf>
    <xf numFmtId="0" fontId="10" fillId="0" borderId="13" xfId="42" applyNumberFormat="1" applyFont="1" applyFill="1" applyBorder="1" applyAlignment="1" applyProtection="1"/>
    <xf numFmtId="177" fontId="10" fillId="3" borderId="12" xfId="8" applyFont="1" applyFill="1" applyBorder="1" applyAlignment="1" applyProtection="1">
      <alignment horizontal="right" vertical="center"/>
    </xf>
    <xf numFmtId="177" fontId="10" fillId="0" borderId="12" xfId="8" applyFont="1" applyFill="1" applyBorder="1" applyAlignment="1" applyProtection="1">
      <protection locked="0"/>
    </xf>
    <xf numFmtId="0" fontId="10" fillId="0" borderId="12" xfId="42" applyNumberFormat="1" applyFont="1" applyFill="1" applyBorder="1" applyAlignment="1" applyProtection="1">
      <alignment horizontal="right" vertical="center"/>
      <protection locked="0"/>
    </xf>
    <xf numFmtId="0" fontId="10" fillId="0" borderId="16" xfId="42" applyNumberFormat="1" applyFont="1" applyFill="1" applyBorder="1" applyAlignment="1" applyProtection="1"/>
    <xf numFmtId="177" fontId="1" fillId="0" borderId="0" xfId="8" applyFont="1" applyProtection="1"/>
    <xf numFmtId="0" fontId="10" fillId="0" borderId="18" xfId="42" applyNumberFormat="1" applyFont="1" applyFill="1" applyBorder="1" applyAlignment="1" applyProtection="1">
      <alignment vertical="center"/>
      <protection locked="0"/>
    </xf>
    <xf numFmtId="177" fontId="11" fillId="0" borderId="0" xfId="8" applyFont="1" applyFill="1" applyBorder="1" applyAlignment="1" applyProtection="1">
      <alignment vertical="center"/>
    </xf>
    <xf numFmtId="177" fontId="10" fillId="0" borderId="0" xfId="8" applyFont="1" applyFill="1" applyBorder="1" applyAlignment="1" applyProtection="1">
      <alignment horizontal="right" vertical="center"/>
    </xf>
    <xf numFmtId="0" fontId="5" fillId="2" borderId="25" xfId="42" applyNumberFormat="1" applyFont="1" applyFill="1" applyBorder="1" applyAlignment="1" applyProtection="1">
      <alignment horizontal="center" vertical="center"/>
    </xf>
    <xf numFmtId="177" fontId="5" fillId="2" borderId="20" xfId="8" applyFont="1" applyFill="1" applyBorder="1" applyAlignment="1" applyProtection="1">
      <alignment horizontal="center" vertical="center"/>
    </xf>
    <xf numFmtId="177" fontId="7" fillId="2" borderId="20" xfId="8" applyFont="1" applyFill="1" applyBorder="1" applyAlignment="1" applyProtection="1">
      <alignment horizontal="center" vertical="center"/>
    </xf>
    <xf numFmtId="0" fontId="5" fillId="2" borderId="26" xfId="42" applyNumberFormat="1" applyFont="1" applyFill="1" applyBorder="1" applyAlignment="1" applyProtection="1">
      <alignment horizontal="center" vertical="center"/>
    </xf>
    <xf numFmtId="177" fontId="5" fillId="2" borderId="12" xfId="8" applyFont="1" applyFill="1" applyBorder="1" applyAlignment="1" applyProtection="1">
      <alignment horizontal="center" vertical="center"/>
    </xf>
    <xf numFmtId="177" fontId="12" fillId="4" borderId="12" xfId="8" applyFont="1" applyFill="1" applyBorder="1" applyAlignment="1" applyProtection="1">
      <alignment horizontal="center" vertical="center"/>
    </xf>
    <xf numFmtId="43" fontId="13" fillId="3" borderId="27" xfId="42" applyNumberFormat="1" applyFont="1" applyFill="1" applyBorder="1" applyAlignment="1" applyProtection="1"/>
    <xf numFmtId="0" fontId="10" fillId="0" borderId="9" xfId="42" applyNumberFormat="1" applyFont="1" applyFill="1" applyBorder="1" applyAlignment="1" applyProtection="1"/>
    <xf numFmtId="0" fontId="10" fillId="0" borderId="11" xfId="42" applyNumberFormat="1" applyFont="1" applyFill="1" applyBorder="1" applyAlignment="1" applyProtection="1"/>
    <xf numFmtId="43" fontId="13" fillId="3" borderId="28" xfId="42" applyNumberFormat="1" applyFont="1" applyFill="1" applyBorder="1" applyAlignment="1" applyProtection="1"/>
    <xf numFmtId="0" fontId="10" fillId="0" borderId="15" xfId="42" applyNumberFormat="1" applyFont="1" applyFill="1" applyBorder="1" applyAlignment="1" applyProtection="1"/>
    <xf numFmtId="0" fontId="10" fillId="0" borderId="13" xfId="42" applyNumberFormat="1" applyFont="1" applyFill="1" applyBorder="1" applyAlignment="1" applyProtection="1">
      <alignment wrapText="1"/>
    </xf>
    <xf numFmtId="0" fontId="10" fillId="0" borderId="15" xfId="42" applyNumberFormat="1" applyFont="1" applyFill="1" applyBorder="1" applyAlignment="1" applyProtection="1">
      <alignment wrapText="1"/>
    </xf>
    <xf numFmtId="43" fontId="13" fillId="3" borderId="29" xfId="42" applyNumberFormat="1" applyFont="1" applyFill="1" applyBorder="1" applyAlignment="1" applyProtection="1"/>
    <xf numFmtId="43" fontId="13" fillId="3" borderId="30" xfId="42" applyNumberFormat="1" applyFont="1" applyFill="1" applyBorder="1" applyAlignment="1" applyProtection="1"/>
    <xf numFmtId="0" fontId="0" fillId="0" borderId="0" xfId="0" applyProtection="1"/>
    <xf numFmtId="0" fontId="1" fillId="0" borderId="31" xfId="42" applyBorder="1" applyProtection="1"/>
    <xf numFmtId="177" fontId="10" fillId="3" borderId="23" xfId="8" applyFont="1" applyFill="1" applyBorder="1" applyAlignment="1" applyProtection="1">
      <alignment horizontal="right" vertical="center"/>
    </xf>
    <xf numFmtId="0" fontId="10" fillId="0" borderId="32" xfId="42" applyNumberFormat="1" applyFont="1" applyFill="1" applyBorder="1" applyAlignment="1" applyProtection="1"/>
    <xf numFmtId="177" fontId="10" fillId="0" borderId="23" xfId="8" applyFont="1" applyFill="1" applyBorder="1" applyAlignment="1" applyProtection="1">
      <alignment horizontal="right" vertical="center"/>
    </xf>
    <xf numFmtId="177" fontId="10" fillId="0" borderId="12" xfId="8" applyFont="1" applyFill="1" applyBorder="1" applyAlignment="1" applyProtection="1">
      <alignment horizontal="right" vertical="center"/>
    </xf>
    <xf numFmtId="0" fontId="10" fillId="0" borderId="33" xfId="42" applyNumberFormat="1" applyFont="1" applyFill="1" applyBorder="1" applyAlignment="1" applyProtection="1"/>
    <xf numFmtId="177" fontId="10" fillId="3" borderId="34" xfId="8" applyFont="1" applyFill="1" applyBorder="1" applyAlignment="1" applyProtection="1">
      <alignment horizontal="right" vertical="center"/>
    </xf>
    <xf numFmtId="177" fontId="10" fillId="3" borderId="35" xfId="8" applyFont="1" applyFill="1" applyBorder="1" applyAlignment="1" applyProtection="1">
      <alignment horizontal="right" vertical="center"/>
    </xf>
    <xf numFmtId="0" fontId="10" fillId="0" borderId="18" xfId="42" applyNumberFormat="1" applyFont="1" applyFill="1" applyBorder="1" applyAlignment="1" applyProtection="1"/>
    <xf numFmtId="43" fontId="14" fillId="5" borderId="36" xfId="42" applyNumberFormat="1" applyFont="1" applyFill="1" applyBorder="1" applyAlignment="1" applyProtection="1">
      <alignment vertical="center"/>
    </xf>
    <xf numFmtId="43" fontId="14" fillId="5" borderId="37" xfId="42" applyNumberFormat="1" applyFont="1" applyFill="1" applyBorder="1" applyAlignment="1" applyProtection="1">
      <alignment vertical="center"/>
    </xf>
    <xf numFmtId="43" fontId="14" fillId="5" borderId="38" xfId="42" applyNumberFormat="1" applyFont="1" applyFill="1" applyBorder="1" applyAlignment="1" applyProtection="1">
      <alignment vertical="center"/>
    </xf>
    <xf numFmtId="43" fontId="14" fillId="5" borderId="39" xfId="42" applyNumberFormat="1" applyFont="1" applyFill="1" applyBorder="1" applyAlignme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showGridLines="0" tabSelected="1" zoomScale="90" zoomScaleNormal="90" workbookViewId="0">
      <selection activeCell="D7" sqref="D7"/>
    </sheetView>
  </sheetViews>
  <sheetFormatPr defaultColWidth="9.2" defaultRowHeight="14"/>
  <cols>
    <col min="1" max="1" width="27.45" style="1" customWidth="1"/>
    <col min="2" max="3" width="13.33" style="56" customWidth="1"/>
    <col min="4" max="4" width="27.32" style="1" customWidth="1"/>
    <col min="5" max="6" width="17.22" style="56" customWidth="1"/>
    <col min="7" max="7" width="9.2" style="1"/>
    <col min="8" max="8" width="22" style="1" customWidth="1"/>
    <col min="9" max="9" width="10.2" style="1" customWidth="1"/>
    <col min="10" max="16384" width="9.2" style="1"/>
  </cols>
  <sheetData>
    <row r="1" ht="20" spans="1:6">
      <c r="A1" s="2" t="s">
        <v>0</v>
      </c>
      <c r="B1" s="2"/>
      <c r="C1" s="2"/>
      <c r="D1" s="2"/>
      <c r="E1" s="2"/>
      <c r="F1" s="2"/>
    </row>
    <row r="2" spans="1:6">
      <c r="A2" s="40">
        <v>43343</v>
      </c>
      <c r="B2" s="41"/>
      <c r="C2" s="41"/>
      <c r="D2" s="41"/>
      <c r="E2" s="41"/>
      <c r="F2" s="41"/>
    </row>
    <row r="3" ht="14.75" spans="1:6">
      <c r="A3" s="57" t="s">
        <v>1</v>
      </c>
      <c r="B3" s="57"/>
      <c r="C3" s="57"/>
      <c r="D3" s="45"/>
      <c r="E3" s="58"/>
      <c r="F3" s="59" t="s">
        <v>2</v>
      </c>
    </row>
    <row r="4" ht="14.75" spans="1:9">
      <c r="A4" s="60" t="s">
        <v>3</v>
      </c>
      <c r="B4" s="61" t="s">
        <v>4</v>
      </c>
      <c r="C4" s="62" t="s">
        <v>5</v>
      </c>
      <c r="D4" s="63" t="s">
        <v>6</v>
      </c>
      <c r="E4" s="64" t="s">
        <v>4</v>
      </c>
      <c r="F4" s="65" t="s">
        <v>5</v>
      </c>
      <c r="H4" s="66" t="s">
        <v>7</v>
      </c>
      <c r="I4" s="85" t="b">
        <f>B40=E40</f>
        <v>1</v>
      </c>
    </row>
    <row r="5" spans="1:9">
      <c r="A5" s="67" t="s">
        <v>8</v>
      </c>
      <c r="B5" s="47"/>
      <c r="C5" s="50"/>
      <c r="D5" s="68" t="s">
        <v>9</v>
      </c>
      <c r="E5" s="50"/>
      <c r="F5" s="50"/>
      <c r="H5" s="69" t="s">
        <v>10</v>
      </c>
      <c r="I5" s="86" t="b">
        <f>C40=F40</f>
        <v>1</v>
      </c>
    </row>
    <row r="6" spans="1:9">
      <c r="A6" s="51" t="s">
        <v>11</v>
      </c>
      <c r="B6" s="48"/>
      <c r="C6" s="50">
        <v>5700</v>
      </c>
      <c r="D6" s="70" t="s">
        <v>12</v>
      </c>
      <c r="E6" s="50"/>
      <c r="F6" s="50"/>
      <c r="H6" s="69" t="s">
        <v>13</v>
      </c>
      <c r="I6" s="86" t="b">
        <f>B6=CF!D44</f>
        <v>1</v>
      </c>
    </row>
    <row r="7" ht="29" customHeight="1" spans="1:9">
      <c r="A7" s="71" t="s">
        <v>14</v>
      </c>
      <c r="B7" s="48">
        <v>0</v>
      </c>
      <c r="C7" s="50"/>
      <c r="D7" s="72" t="s">
        <v>15</v>
      </c>
      <c r="E7" s="50">
        <v>0</v>
      </c>
      <c r="F7" s="50"/>
      <c r="H7" s="73" t="s">
        <v>16</v>
      </c>
      <c r="I7" s="87" t="b">
        <f>C6=CF!C45</f>
        <v>1</v>
      </c>
    </row>
    <row r="8" spans="1:9">
      <c r="A8" s="51" t="s">
        <v>17</v>
      </c>
      <c r="B8" s="48"/>
      <c r="C8" s="50"/>
      <c r="D8" s="70" t="s">
        <v>18</v>
      </c>
      <c r="E8" s="50"/>
      <c r="F8" s="50"/>
      <c r="H8" s="74" t="s">
        <v>19</v>
      </c>
      <c r="I8" s="88" t="b">
        <f>CF!C45=CF!D45</f>
        <v>1</v>
      </c>
    </row>
    <row r="9" spans="1:6">
      <c r="A9" s="51" t="s">
        <v>20</v>
      </c>
      <c r="B9" s="48"/>
      <c r="C9" s="50"/>
      <c r="D9" s="70" t="s">
        <v>21</v>
      </c>
      <c r="E9" s="50"/>
      <c r="F9" s="50"/>
    </row>
    <row r="10" spans="1:6">
      <c r="A10" s="51" t="s">
        <v>22</v>
      </c>
      <c r="B10" s="48"/>
      <c r="C10" s="50"/>
      <c r="D10" s="70" t="s">
        <v>23</v>
      </c>
      <c r="E10" s="50"/>
      <c r="F10" s="50"/>
    </row>
    <row r="11" spans="1:6">
      <c r="A11" s="51" t="s">
        <v>24</v>
      </c>
      <c r="B11" s="48"/>
      <c r="C11" s="50"/>
      <c r="D11" s="70" t="s">
        <v>25</v>
      </c>
      <c r="E11" s="50"/>
      <c r="F11" s="50"/>
    </row>
    <row r="12" spans="1:9">
      <c r="A12" s="51" t="s">
        <v>26</v>
      </c>
      <c r="B12" s="48"/>
      <c r="C12" s="50"/>
      <c r="D12" s="70" t="s">
        <v>27</v>
      </c>
      <c r="E12" s="50"/>
      <c r="F12" s="50"/>
      <c r="H12" s="75"/>
      <c r="I12" s="75"/>
    </row>
    <row r="13" spans="1:9">
      <c r="A13" s="51" t="s">
        <v>28</v>
      </c>
      <c r="B13" s="48"/>
      <c r="C13" s="50"/>
      <c r="D13" s="70" t="s">
        <v>29</v>
      </c>
      <c r="E13" s="50"/>
      <c r="F13" s="50"/>
      <c r="H13" s="76"/>
      <c r="I13" s="76"/>
    </row>
    <row r="14" spans="1:6">
      <c r="A14" s="51" t="s">
        <v>30</v>
      </c>
      <c r="B14" s="48"/>
      <c r="C14" s="50"/>
      <c r="D14" s="70" t="s">
        <v>31</v>
      </c>
      <c r="E14" s="50"/>
      <c r="F14" s="50"/>
    </row>
    <row r="15" spans="1:6">
      <c r="A15" s="51" t="s">
        <v>32</v>
      </c>
      <c r="B15" s="48"/>
      <c r="C15" s="50"/>
      <c r="D15" s="70" t="s">
        <v>33</v>
      </c>
      <c r="E15" s="50"/>
      <c r="F15" s="50"/>
    </row>
    <row r="16" spans="1:6">
      <c r="A16" s="51" t="s">
        <v>34</v>
      </c>
      <c r="B16" s="48"/>
      <c r="C16" s="50"/>
      <c r="D16" s="70" t="s">
        <v>35</v>
      </c>
      <c r="E16" s="50"/>
      <c r="F16" s="50"/>
    </row>
    <row r="17" spans="1:6">
      <c r="A17" s="51" t="s">
        <v>36</v>
      </c>
      <c r="B17" s="48"/>
      <c r="C17" s="50"/>
      <c r="D17" s="70" t="s">
        <v>37</v>
      </c>
      <c r="E17" s="50"/>
      <c r="F17" s="50"/>
    </row>
    <row r="18" spans="1:6">
      <c r="A18" s="51" t="s">
        <v>38</v>
      </c>
      <c r="B18" s="48"/>
      <c r="C18" s="50"/>
      <c r="D18" s="70" t="s">
        <v>39</v>
      </c>
      <c r="E18" s="50"/>
      <c r="F18" s="50"/>
    </row>
    <row r="19" spans="1:6">
      <c r="A19" s="51"/>
      <c r="B19" s="48"/>
      <c r="C19" s="50"/>
      <c r="D19" s="70" t="s">
        <v>40</v>
      </c>
      <c r="E19" s="50"/>
      <c r="F19" s="50"/>
    </row>
    <row r="20" spans="1:6">
      <c r="A20" s="51" t="s">
        <v>41</v>
      </c>
      <c r="B20" s="77">
        <f>SUM(B6:B19)</f>
        <v>0</v>
      </c>
      <c r="C20" s="52">
        <f>SUM(C6:C19)</f>
        <v>5700</v>
      </c>
      <c r="D20" s="70" t="s">
        <v>42</v>
      </c>
      <c r="E20" s="52">
        <f>SUM(E6:E19)</f>
        <v>0</v>
      </c>
      <c r="F20" s="52">
        <f>SUM(F6:F19)</f>
        <v>0</v>
      </c>
    </row>
    <row r="21" spans="1:6">
      <c r="A21" s="51" t="s">
        <v>43</v>
      </c>
      <c r="B21" s="48"/>
      <c r="C21" s="50"/>
      <c r="D21" s="70" t="s">
        <v>44</v>
      </c>
      <c r="E21" s="50"/>
      <c r="F21" s="50"/>
    </row>
    <row r="22" spans="1:6">
      <c r="A22" s="51" t="s">
        <v>45</v>
      </c>
      <c r="B22" s="48"/>
      <c r="C22" s="50"/>
      <c r="D22" s="70" t="s">
        <v>46</v>
      </c>
      <c r="E22" s="50"/>
      <c r="F22" s="50"/>
    </row>
    <row r="23" spans="1:6">
      <c r="A23" s="51" t="s">
        <v>47</v>
      </c>
      <c r="B23" s="48"/>
      <c r="C23" s="50"/>
      <c r="D23" s="70" t="s">
        <v>48</v>
      </c>
      <c r="E23" s="50"/>
      <c r="F23" s="50"/>
    </row>
    <row r="24" spans="1:6">
      <c r="A24" s="51" t="s">
        <v>49</v>
      </c>
      <c r="B24" s="48"/>
      <c r="C24" s="50"/>
      <c r="D24" s="70" t="s">
        <v>50</v>
      </c>
      <c r="E24" s="50"/>
      <c r="F24" s="50"/>
    </row>
    <row r="25" spans="1:6">
      <c r="A25" s="51" t="s">
        <v>51</v>
      </c>
      <c r="B25" s="48"/>
      <c r="C25" s="50"/>
      <c r="D25" s="70" t="s">
        <v>52</v>
      </c>
      <c r="E25" s="50"/>
      <c r="F25" s="50"/>
    </row>
    <row r="26" spans="1:6">
      <c r="A26" s="51" t="s">
        <v>53</v>
      </c>
      <c r="B26" s="48"/>
      <c r="C26" s="50"/>
      <c r="D26" s="70" t="s">
        <v>54</v>
      </c>
      <c r="E26" s="50"/>
      <c r="F26" s="50"/>
    </row>
    <row r="27" spans="1:6">
      <c r="A27" s="51" t="s">
        <v>55</v>
      </c>
      <c r="B27" s="48"/>
      <c r="C27" s="50"/>
      <c r="D27" s="70" t="s">
        <v>56</v>
      </c>
      <c r="E27" s="50"/>
      <c r="F27" s="50"/>
    </row>
    <row r="28" spans="1:6">
      <c r="A28" s="51" t="s">
        <v>57</v>
      </c>
      <c r="B28" s="48"/>
      <c r="C28" s="50"/>
      <c r="D28" s="70" t="s">
        <v>58</v>
      </c>
      <c r="E28" s="50"/>
      <c r="F28" s="50"/>
    </row>
    <row r="29" spans="1:6">
      <c r="A29" s="51" t="s">
        <v>59</v>
      </c>
      <c r="B29" s="48"/>
      <c r="C29" s="50"/>
      <c r="D29" s="70" t="s">
        <v>60</v>
      </c>
      <c r="E29" s="52">
        <f>SUM(E22:E28)</f>
        <v>0</v>
      </c>
      <c r="F29" s="52">
        <f>SUM(F22:F28)</f>
        <v>0</v>
      </c>
    </row>
    <row r="30" spans="1:6">
      <c r="A30" s="51" t="s">
        <v>61</v>
      </c>
      <c r="B30" s="48"/>
      <c r="C30" s="50"/>
      <c r="D30" s="70" t="s">
        <v>62</v>
      </c>
      <c r="E30" s="52">
        <f>E29+E20</f>
        <v>0</v>
      </c>
      <c r="F30" s="52">
        <f>F29+F20</f>
        <v>0</v>
      </c>
    </row>
    <row r="31" spans="1:6">
      <c r="A31" s="51" t="s">
        <v>63</v>
      </c>
      <c r="B31" s="48"/>
      <c r="C31" s="50"/>
      <c r="D31" s="70" t="s">
        <v>64</v>
      </c>
      <c r="E31" s="50"/>
      <c r="F31" s="50"/>
    </row>
    <row r="32" spans="1:6">
      <c r="A32" s="51" t="s">
        <v>65</v>
      </c>
      <c r="B32" s="48"/>
      <c r="C32" s="50"/>
      <c r="D32" s="70" t="s">
        <v>66</v>
      </c>
      <c r="E32" s="50"/>
      <c r="F32" s="50"/>
    </row>
    <row r="33" spans="1:6">
      <c r="A33" s="51" t="s">
        <v>67</v>
      </c>
      <c r="B33" s="48"/>
      <c r="C33" s="50"/>
      <c r="D33" s="70" t="s">
        <v>68</v>
      </c>
      <c r="E33" s="50"/>
      <c r="F33" s="50"/>
    </row>
    <row r="34" spans="1:6">
      <c r="A34" s="51" t="s">
        <v>69</v>
      </c>
      <c r="B34" s="48"/>
      <c r="C34" s="50"/>
      <c r="D34" s="70" t="s">
        <v>70</v>
      </c>
      <c r="E34" s="50"/>
      <c r="F34" s="50"/>
    </row>
    <row r="35" spans="1:6">
      <c r="A35" s="51" t="s">
        <v>71</v>
      </c>
      <c r="B35" s="48"/>
      <c r="C35" s="50"/>
      <c r="D35" s="70" t="s">
        <v>72</v>
      </c>
      <c r="E35" s="50"/>
      <c r="F35" s="50"/>
    </row>
    <row r="36" spans="1:6">
      <c r="A36" s="51" t="s">
        <v>73</v>
      </c>
      <c r="B36" s="48"/>
      <c r="C36" s="50"/>
      <c r="D36" s="70" t="s">
        <v>74</v>
      </c>
      <c r="E36" s="50"/>
      <c r="F36" s="50"/>
    </row>
    <row r="37" spans="1:6">
      <c r="A37" s="51" t="s">
        <v>75</v>
      </c>
      <c r="B37" s="48"/>
      <c r="C37" s="50"/>
      <c r="D37" s="70" t="s">
        <v>76</v>
      </c>
      <c r="E37" s="50"/>
      <c r="F37" s="50"/>
    </row>
    <row r="38" spans="1:6">
      <c r="A38" s="51" t="s">
        <v>77</v>
      </c>
      <c r="B38" s="77">
        <f>SUM(B22:B27)+SUM(B29:B37)-B28</f>
        <v>0</v>
      </c>
      <c r="C38" s="52">
        <f>SUM(C22:C27)+SUM(C29:C37)-C28</f>
        <v>0</v>
      </c>
      <c r="D38" s="70" t="s">
        <v>78</v>
      </c>
      <c r="E38" s="50"/>
      <c r="F38" s="50">
        <v>5700</v>
      </c>
    </row>
    <row r="39" spans="1:6">
      <c r="A39" s="78"/>
      <c r="B39" s="79"/>
      <c r="C39" s="80"/>
      <c r="D39" s="70" t="s">
        <v>79</v>
      </c>
      <c r="E39" s="52">
        <f>E32+E33-E34+E35+E36+E37+E38</f>
        <v>0</v>
      </c>
      <c r="F39" s="52">
        <f>F32+F33-F34+F35+F36+F37+F38</f>
        <v>5700</v>
      </c>
    </row>
    <row r="40" ht="14.75" spans="1:6">
      <c r="A40" s="81" t="s">
        <v>80</v>
      </c>
      <c r="B40" s="82">
        <f>B20+B38</f>
        <v>0</v>
      </c>
      <c r="C40" s="83">
        <f>C20+C38</f>
        <v>5700</v>
      </c>
      <c r="D40" s="84" t="s">
        <v>81</v>
      </c>
      <c r="E40" s="52">
        <f>E39+E30</f>
        <v>0</v>
      </c>
      <c r="F40" s="52">
        <f>F39+F30</f>
        <v>5700</v>
      </c>
    </row>
    <row r="41" ht="14.75"/>
  </sheetData>
  <mergeCells count="2">
    <mergeCell ref="A1:F1"/>
    <mergeCell ref="A2:F2"/>
  </mergeCells>
  <conditionalFormatting sqref="A3:C3">
    <cfRule type="expression" dxfId="0" priority="4">
      <formula>$A$3="编制:"</formula>
    </cfRule>
  </conditionalFormatting>
  <conditionalFormatting sqref="I4:I8">
    <cfRule type="expression" dxfId="0" priority="6">
      <formula>$I4=FALSE</formula>
    </cfRule>
  </conditionalFormatting>
  <dataValidations count="1">
    <dataValidation type="textLength" operator="equal" allowBlank="1" showInputMessage="1" showErrorMessage="1" errorTitle="财咖工具箱-保护单元格" error="该单元格设置了数据验证软保护,禁止更改和编辑" sqref="B20 C20 E20 B38 C38 B40 C40 E40">
      <formula1>0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showGridLines="0" workbookViewId="0">
      <selection activeCell="F11" sqref="F11"/>
    </sheetView>
  </sheetViews>
  <sheetFormatPr defaultColWidth="9.2" defaultRowHeight="14" outlineLevelCol="2"/>
  <cols>
    <col min="1" max="1" width="45.2" style="1" customWidth="1"/>
    <col min="2" max="3" width="27.2" style="1" customWidth="1"/>
    <col min="4" max="16384" width="9.2" style="1"/>
  </cols>
  <sheetData>
    <row r="1" ht="20" spans="1:3">
      <c r="A1" s="2" t="s">
        <v>82</v>
      </c>
      <c r="B1" s="2"/>
      <c r="C1" s="2"/>
    </row>
    <row r="2" ht="12.5" spans="1:3">
      <c r="A2" s="40">
        <v>43343</v>
      </c>
      <c r="B2" s="41"/>
      <c r="C2" s="41"/>
    </row>
    <row r="3" ht="13.75" spans="1:3">
      <c r="A3" s="42" t="str">
        <f>BS!A3</f>
        <v>编制:</v>
      </c>
      <c r="B3" s="42"/>
      <c r="C3" s="43" t="s">
        <v>2</v>
      </c>
    </row>
    <row r="4" ht="13.75" spans="1:3">
      <c r="A4" s="9" t="s">
        <v>6</v>
      </c>
      <c r="B4" s="44" t="s">
        <v>83</v>
      </c>
      <c r="C4" s="44" t="s">
        <v>84</v>
      </c>
    </row>
    <row r="5" ht="13" spans="1:3">
      <c r="A5" s="45"/>
      <c r="B5" s="46" t="s">
        <v>85</v>
      </c>
      <c r="C5" s="46" t="s">
        <v>86</v>
      </c>
    </row>
    <row r="6" ht="13" spans="1:3">
      <c r="A6" s="21" t="s">
        <v>87</v>
      </c>
      <c r="B6" s="47">
        <v>10000</v>
      </c>
      <c r="C6" s="47">
        <v>10000</v>
      </c>
    </row>
    <row r="7" ht="13" spans="1:3">
      <c r="A7" s="21" t="s">
        <v>88</v>
      </c>
      <c r="B7" s="48">
        <v>3500</v>
      </c>
      <c r="C7" s="48">
        <v>3500</v>
      </c>
    </row>
    <row r="8" ht="13" spans="1:3">
      <c r="A8" s="21" t="s">
        <v>89</v>
      </c>
      <c r="B8" s="49"/>
      <c r="C8" s="49"/>
    </row>
    <row r="9" ht="13" spans="1:3">
      <c r="A9" s="21" t="s">
        <v>90</v>
      </c>
      <c r="B9" s="50"/>
      <c r="C9" s="50"/>
    </row>
    <row r="10" ht="13" spans="1:3">
      <c r="A10" s="21" t="s">
        <v>91</v>
      </c>
      <c r="B10" s="50">
        <v>500</v>
      </c>
      <c r="C10" s="50">
        <v>500</v>
      </c>
    </row>
    <row r="11" ht="13" spans="1:3">
      <c r="A11" s="21" t="s">
        <v>92</v>
      </c>
      <c r="B11" s="50">
        <v>300</v>
      </c>
      <c r="C11" s="50">
        <v>300</v>
      </c>
    </row>
    <row r="12" ht="13" spans="1:3">
      <c r="A12" s="51" t="s">
        <v>93</v>
      </c>
      <c r="B12" s="50"/>
      <c r="C12" s="50"/>
    </row>
    <row r="13" ht="13" spans="1:3">
      <c r="A13" s="51" t="s">
        <v>94</v>
      </c>
      <c r="B13" s="50"/>
      <c r="C13" s="50"/>
    </row>
    <row r="14" ht="13" spans="1:3">
      <c r="A14" s="51" t="s">
        <v>95</v>
      </c>
      <c r="B14" s="50"/>
      <c r="C14" s="50"/>
    </row>
    <row r="15" ht="13" spans="1:3">
      <c r="A15" s="51" t="s">
        <v>96</v>
      </c>
      <c r="B15" s="50"/>
      <c r="C15" s="50"/>
    </row>
    <row r="16" ht="13" spans="1:3">
      <c r="A16" s="51" t="s">
        <v>97</v>
      </c>
      <c r="B16" s="50"/>
      <c r="C16" s="50"/>
    </row>
    <row r="17" ht="13" spans="1:3">
      <c r="A17" s="51" t="s">
        <v>98</v>
      </c>
      <c r="B17" s="50"/>
      <c r="C17" s="50"/>
    </row>
    <row r="18" ht="13" spans="1:3">
      <c r="A18" s="51" t="s">
        <v>99</v>
      </c>
      <c r="B18" s="52">
        <f>B6-SUM(B7:B12)+B13+B14+B17+B16</f>
        <v>5700</v>
      </c>
      <c r="C18" s="52">
        <f>C6-SUM(C7:C12)+C13+C14+C17+C16</f>
        <v>5700</v>
      </c>
    </row>
    <row r="19" ht="13" spans="1:3">
      <c r="A19" s="51" t="s">
        <v>100</v>
      </c>
      <c r="B19" s="50"/>
      <c r="C19" s="50"/>
    </row>
    <row r="20" ht="13" spans="1:3">
      <c r="A20" s="51" t="s">
        <v>101</v>
      </c>
      <c r="B20" s="50"/>
      <c r="C20" s="50"/>
    </row>
    <row r="21" ht="13" spans="1:3">
      <c r="A21" s="51" t="s">
        <v>102</v>
      </c>
      <c r="B21" s="50"/>
      <c r="C21" s="50"/>
    </row>
    <row r="22" ht="13" spans="1:3">
      <c r="A22" s="51" t="s">
        <v>103</v>
      </c>
      <c r="B22" s="52">
        <f>B18+B19-B20</f>
        <v>5700</v>
      </c>
      <c r="C22" s="52">
        <f>C18+C19-C20</f>
        <v>5700</v>
      </c>
    </row>
    <row r="23" ht="13" spans="1:3">
      <c r="A23" s="51" t="s">
        <v>104</v>
      </c>
      <c r="B23" s="50"/>
      <c r="C23" s="50"/>
    </row>
    <row r="24" ht="13" spans="1:3">
      <c r="A24" s="51" t="s">
        <v>105</v>
      </c>
      <c r="B24" s="52">
        <f>B22-B23</f>
        <v>5700</v>
      </c>
      <c r="C24" s="52">
        <f>C22-C23</f>
        <v>5700</v>
      </c>
    </row>
    <row r="25" ht="13" spans="1:3">
      <c r="A25" s="51" t="s">
        <v>106</v>
      </c>
      <c r="B25" s="53"/>
      <c r="C25" s="53"/>
    </row>
    <row r="26" ht="13" spans="1:3">
      <c r="A26" s="51" t="s">
        <v>107</v>
      </c>
      <c r="B26" s="54"/>
      <c r="C26" s="54"/>
    </row>
    <row r="27" ht="13.75" spans="1:3">
      <c r="A27" s="55" t="s">
        <v>108</v>
      </c>
      <c r="B27" s="54"/>
      <c r="C27" s="54"/>
    </row>
  </sheetData>
  <mergeCells count="4">
    <mergeCell ref="A1:C1"/>
    <mergeCell ref="A2:C2"/>
    <mergeCell ref="A3:B3"/>
    <mergeCell ref="A4:A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showGridLines="0" zoomScale="84" zoomScaleNormal="84" workbookViewId="0">
      <selection activeCell="D15" sqref="D15"/>
    </sheetView>
  </sheetViews>
  <sheetFormatPr defaultColWidth="9.2" defaultRowHeight="14" outlineLevelCol="3"/>
  <cols>
    <col min="1" max="1" width="65" style="1" customWidth="1"/>
    <col min="2" max="2" width="6.6" style="1" customWidth="1"/>
    <col min="3" max="3" width="23.4" style="1" customWidth="1"/>
    <col min="4" max="4" width="25.4" style="1" customWidth="1"/>
    <col min="5" max="16384" width="9.2" style="1"/>
  </cols>
  <sheetData>
    <row r="1" ht="21" spans="1:4">
      <c r="A1" s="2" t="s">
        <v>109</v>
      </c>
      <c r="B1" s="2"/>
      <c r="C1" s="2"/>
      <c r="D1" s="2"/>
    </row>
    <row r="2" ht="12.5" spans="1:4">
      <c r="A2" s="3">
        <v>43343</v>
      </c>
      <c r="B2" s="4"/>
      <c r="C2" s="4"/>
      <c r="D2" s="4"/>
    </row>
    <row r="3" ht="13.75" spans="1:4">
      <c r="A3" s="5" t="str">
        <f>BS!A3</f>
        <v>编制:</v>
      </c>
      <c r="B3" s="6"/>
      <c r="C3" s="7"/>
      <c r="D3" s="8" t="s">
        <v>110</v>
      </c>
    </row>
    <row r="4" ht="13.75" spans="1:4">
      <c r="A4" s="9" t="s">
        <v>6</v>
      </c>
      <c r="B4" s="10" t="s">
        <v>111</v>
      </c>
      <c r="C4" s="11" t="s">
        <v>83</v>
      </c>
      <c r="D4" s="12" t="s">
        <v>84</v>
      </c>
    </row>
    <row r="5" ht="13" spans="1:4">
      <c r="A5" s="13"/>
      <c r="B5" s="14"/>
      <c r="C5" s="15" t="s">
        <v>85</v>
      </c>
      <c r="D5" s="16" t="s">
        <v>86</v>
      </c>
    </row>
    <row r="6" ht="13" spans="1:4">
      <c r="A6" s="17" t="s">
        <v>112</v>
      </c>
      <c r="B6" s="18"/>
      <c r="C6" s="19"/>
      <c r="D6" s="20"/>
    </row>
    <row r="7" spans="1:4">
      <c r="A7" s="21" t="s">
        <v>113</v>
      </c>
      <c r="B7" s="22">
        <v>1</v>
      </c>
      <c r="C7" s="23">
        <v>10000</v>
      </c>
      <c r="D7" s="24">
        <v>10000</v>
      </c>
    </row>
    <row r="8" ht="13" spans="1:4">
      <c r="A8" s="21" t="s">
        <v>114</v>
      </c>
      <c r="B8" s="22">
        <v>2</v>
      </c>
      <c r="C8" s="23"/>
      <c r="D8" s="24"/>
    </row>
    <row r="9" ht="13" spans="1:4">
      <c r="A9" s="21" t="s">
        <v>115</v>
      </c>
      <c r="B9" s="22">
        <v>3</v>
      </c>
      <c r="C9" s="23"/>
      <c r="D9" s="24"/>
    </row>
    <row r="10" ht="13" spans="1:4">
      <c r="A10" s="25" t="s">
        <v>116</v>
      </c>
      <c r="B10" s="26">
        <v>4</v>
      </c>
      <c r="C10" s="27">
        <f>SUM(C7:C9)</f>
        <v>10000</v>
      </c>
      <c r="D10" s="28">
        <f>SUM(D7:D9)</f>
        <v>10000</v>
      </c>
    </row>
    <row r="11" spans="1:4">
      <c r="A11" s="21" t="s">
        <v>117</v>
      </c>
      <c r="B11" s="22">
        <v>5</v>
      </c>
      <c r="C11" s="23">
        <v>3500</v>
      </c>
      <c r="D11" s="24">
        <v>3500</v>
      </c>
    </row>
    <row r="12" ht="13" spans="1:4">
      <c r="A12" s="21" t="s">
        <v>118</v>
      </c>
      <c r="B12" s="22">
        <v>6</v>
      </c>
      <c r="C12" s="23"/>
      <c r="D12" s="24"/>
    </row>
    <row r="13" ht="13" spans="1:4">
      <c r="A13" s="21" t="s">
        <v>119</v>
      </c>
      <c r="B13" s="22">
        <v>7</v>
      </c>
      <c r="C13" s="23"/>
      <c r="D13" s="24"/>
    </row>
    <row r="14" spans="1:4">
      <c r="A14" s="21" t="s">
        <v>120</v>
      </c>
      <c r="B14" s="22">
        <v>8</v>
      </c>
      <c r="C14" s="23">
        <v>800</v>
      </c>
      <c r="D14" s="24">
        <v>800</v>
      </c>
    </row>
    <row r="15" ht="13" spans="1:4">
      <c r="A15" s="25" t="s">
        <v>121</v>
      </c>
      <c r="B15" s="26">
        <v>9</v>
      </c>
      <c r="C15" s="27">
        <f>SUM(C11:C14)</f>
        <v>4300</v>
      </c>
      <c r="D15" s="28">
        <f>SUM(D11:D14)</f>
        <v>4300</v>
      </c>
    </row>
    <row r="16" ht="13" spans="1:4">
      <c r="A16" s="29" t="s">
        <v>122</v>
      </c>
      <c r="B16" s="26">
        <v>10</v>
      </c>
      <c r="C16" s="30">
        <f>C10-C15</f>
        <v>5700</v>
      </c>
      <c r="D16" s="31">
        <f>D10-D15</f>
        <v>5700</v>
      </c>
    </row>
    <row r="17" ht="13" spans="1:4">
      <c r="A17" s="32" t="s">
        <v>123</v>
      </c>
      <c r="B17" s="22"/>
      <c r="C17" s="33"/>
      <c r="D17" s="34"/>
    </row>
    <row r="18" ht="13" spans="1:4">
      <c r="A18" s="21" t="s">
        <v>124</v>
      </c>
      <c r="B18" s="22">
        <v>11</v>
      </c>
      <c r="C18" s="23"/>
      <c r="D18" s="24"/>
    </row>
    <row r="19" ht="13" spans="1:4">
      <c r="A19" s="21" t="s">
        <v>125</v>
      </c>
      <c r="B19" s="22">
        <v>12</v>
      </c>
      <c r="C19" s="23"/>
      <c r="D19" s="24"/>
    </row>
    <row r="20" ht="13" spans="1:4">
      <c r="A20" s="21" t="s">
        <v>126</v>
      </c>
      <c r="B20" s="22">
        <v>13</v>
      </c>
      <c r="C20" s="23"/>
      <c r="D20" s="24"/>
    </row>
    <row r="21" ht="13" spans="1:4">
      <c r="A21" s="21" t="s">
        <v>127</v>
      </c>
      <c r="B21" s="22">
        <v>14</v>
      </c>
      <c r="C21" s="23"/>
      <c r="D21" s="24"/>
    </row>
    <row r="22" ht="13" spans="1:4">
      <c r="A22" s="21" t="s">
        <v>128</v>
      </c>
      <c r="B22" s="22">
        <v>15</v>
      </c>
      <c r="C22" s="23"/>
      <c r="D22" s="24"/>
    </row>
    <row r="23" ht="13" spans="1:4">
      <c r="A23" s="25" t="s">
        <v>129</v>
      </c>
      <c r="B23" s="26">
        <v>16</v>
      </c>
      <c r="C23" s="27">
        <f>SUM(C18:C22)</f>
        <v>0</v>
      </c>
      <c r="D23" s="28">
        <f>SUM(D18:D22)</f>
        <v>0</v>
      </c>
    </row>
    <row r="24" ht="13" spans="1:4">
      <c r="A24" s="21" t="s">
        <v>130</v>
      </c>
      <c r="B24" s="22">
        <v>17</v>
      </c>
      <c r="C24" s="23"/>
      <c r="D24" s="24"/>
    </row>
    <row r="25" ht="13" spans="1:4">
      <c r="A25" s="21" t="s">
        <v>131</v>
      </c>
      <c r="B25" s="22">
        <v>18</v>
      </c>
      <c r="C25" s="23"/>
      <c r="D25" s="24"/>
    </row>
    <row r="26" ht="13" spans="1:4">
      <c r="A26" s="21" t="s">
        <v>132</v>
      </c>
      <c r="B26" s="22">
        <v>19</v>
      </c>
      <c r="C26" s="23"/>
      <c r="D26" s="24"/>
    </row>
    <row r="27" ht="13" spans="1:4">
      <c r="A27" s="21" t="s">
        <v>133</v>
      </c>
      <c r="B27" s="22">
        <v>20</v>
      </c>
      <c r="C27" s="23"/>
      <c r="D27" s="24"/>
    </row>
    <row r="28" ht="13" spans="1:4">
      <c r="A28" s="25" t="s">
        <v>134</v>
      </c>
      <c r="B28" s="26">
        <v>21</v>
      </c>
      <c r="C28" s="27">
        <f>SUM(C24:C27)</f>
        <v>0</v>
      </c>
      <c r="D28" s="28">
        <f>SUM(D24:D27)</f>
        <v>0</v>
      </c>
    </row>
    <row r="29" ht="13" spans="1:4">
      <c r="A29" s="29" t="s">
        <v>135</v>
      </c>
      <c r="B29" s="26">
        <v>22</v>
      </c>
      <c r="C29" s="30">
        <f>C23-C28</f>
        <v>0</v>
      </c>
      <c r="D29" s="31">
        <f>D23-D28</f>
        <v>0</v>
      </c>
    </row>
    <row r="30" ht="13" spans="1:4">
      <c r="A30" s="32" t="s">
        <v>136</v>
      </c>
      <c r="B30" s="22"/>
      <c r="C30" s="23"/>
      <c r="D30" s="24"/>
    </row>
    <row r="31" ht="13" spans="1:4">
      <c r="A31" s="21" t="s">
        <v>137</v>
      </c>
      <c r="B31" s="22">
        <v>23</v>
      </c>
      <c r="C31" s="23"/>
      <c r="D31" s="24"/>
    </row>
    <row r="32" ht="13" spans="1:4">
      <c r="A32" s="21" t="s">
        <v>138</v>
      </c>
      <c r="B32" s="22">
        <v>24</v>
      </c>
      <c r="C32" s="23"/>
      <c r="D32" s="24"/>
    </row>
    <row r="33" ht="13" spans="1:4">
      <c r="A33" s="21" t="s">
        <v>139</v>
      </c>
      <c r="B33" s="22">
        <v>25</v>
      </c>
      <c r="C33" s="23"/>
      <c r="D33" s="24"/>
    </row>
    <row r="34" ht="13" spans="1:4">
      <c r="A34" s="21" t="s">
        <v>140</v>
      </c>
      <c r="B34" s="22">
        <v>26</v>
      </c>
      <c r="C34" s="23"/>
      <c r="D34" s="24"/>
    </row>
    <row r="35" ht="13" spans="1:4">
      <c r="A35" s="25" t="s">
        <v>141</v>
      </c>
      <c r="B35" s="26">
        <v>27</v>
      </c>
      <c r="C35" s="27">
        <f>C31+C33+C34</f>
        <v>0</v>
      </c>
      <c r="D35" s="28">
        <f>D31+D33+D34</f>
        <v>0</v>
      </c>
    </row>
    <row r="36" ht="13" spans="1:4">
      <c r="A36" s="21" t="s">
        <v>142</v>
      </c>
      <c r="B36" s="22">
        <v>28</v>
      </c>
      <c r="C36" s="23"/>
      <c r="D36" s="24"/>
    </row>
    <row r="37" ht="13" spans="1:4">
      <c r="A37" s="21" t="s">
        <v>143</v>
      </c>
      <c r="B37" s="22">
        <v>29</v>
      </c>
      <c r="C37" s="23"/>
      <c r="D37" s="24"/>
    </row>
    <row r="38" ht="13" spans="1:4">
      <c r="A38" s="21" t="s">
        <v>144</v>
      </c>
      <c r="B38" s="22">
        <v>30</v>
      </c>
      <c r="C38" s="23"/>
      <c r="D38" s="24"/>
    </row>
    <row r="39" ht="13" spans="1:4">
      <c r="A39" s="21" t="s">
        <v>145</v>
      </c>
      <c r="B39" s="22">
        <v>31</v>
      </c>
      <c r="C39" s="23"/>
      <c r="D39" s="24"/>
    </row>
    <row r="40" ht="13" spans="1:4">
      <c r="A40" s="25" t="s">
        <v>146</v>
      </c>
      <c r="B40" s="26">
        <v>32</v>
      </c>
      <c r="C40" s="27">
        <f>C36+C37+C39</f>
        <v>0</v>
      </c>
      <c r="D40" s="28">
        <f>D36+D37+D39</f>
        <v>0</v>
      </c>
    </row>
    <row r="41" ht="13" spans="1:4">
      <c r="A41" s="29" t="s">
        <v>147</v>
      </c>
      <c r="B41" s="26">
        <v>33</v>
      </c>
      <c r="C41" s="30">
        <f>C35-C40</f>
        <v>0</v>
      </c>
      <c r="D41" s="31">
        <f>D35-D40</f>
        <v>0</v>
      </c>
    </row>
    <row r="42" ht="13" spans="1:4">
      <c r="A42" s="32" t="s">
        <v>148</v>
      </c>
      <c r="B42" s="22">
        <v>34</v>
      </c>
      <c r="C42" s="23"/>
      <c r="D42" s="24"/>
    </row>
    <row r="43" ht="13" spans="1:4">
      <c r="A43" s="35" t="s">
        <v>149</v>
      </c>
      <c r="B43" s="26">
        <v>35</v>
      </c>
      <c r="C43" s="30">
        <f>C16+C29+C41+C42</f>
        <v>5700</v>
      </c>
      <c r="D43" s="31">
        <f>D16+D29+D41+D42</f>
        <v>5700</v>
      </c>
    </row>
    <row r="44" ht="13" spans="1:4">
      <c r="A44" s="21" t="s">
        <v>150</v>
      </c>
      <c r="B44" s="22">
        <v>36</v>
      </c>
      <c r="C44" s="23"/>
      <c r="D44" s="24"/>
    </row>
    <row r="45" ht="13.75" spans="1:4">
      <c r="A45" s="36" t="s">
        <v>151</v>
      </c>
      <c r="B45" s="37">
        <v>37</v>
      </c>
      <c r="C45" s="38">
        <f>C43+C44</f>
        <v>5700</v>
      </c>
      <c r="D45" s="39">
        <f>D43+D44</f>
        <v>5700</v>
      </c>
    </row>
  </sheetData>
  <mergeCells count="3">
    <mergeCell ref="A1:D1"/>
    <mergeCell ref="A2:D2"/>
    <mergeCell ref="A4:A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BS</vt:lpstr>
      <vt:lpstr>PL</vt:lpstr>
      <vt:lpstr>CF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backt</dc:creator>
  <cp:lastModifiedBy>胖丁</cp:lastModifiedBy>
  <dcterms:created xsi:type="dcterms:W3CDTF">2018-08-13T14:17:00Z</dcterms:created>
  <dcterms:modified xsi:type="dcterms:W3CDTF">2019-12-18T08:57:20Z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