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/>
  <c r="O12"/>
  <c r="G12"/>
  <c r="F12"/>
  <c r="I7"/>
  <c r="J7" s="1"/>
  <c r="H7"/>
  <c r="K7" s="1"/>
  <c r="H12" l="1"/>
  <c r="K12" s="1"/>
  <c r="J12"/>
  <c r="L7"/>
  <c r="M7" s="1"/>
  <c r="N7" s="1"/>
  <c r="L12" l="1"/>
  <c r="M12" s="1"/>
</calcChain>
</file>

<file path=xl/sharedStrings.xml><?xml version="1.0" encoding="utf-8"?>
<sst xmlns="http://schemas.openxmlformats.org/spreadsheetml/2006/main" count="18" uniqueCount="10">
  <si>
    <t>Base</t>
  </si>
  <si>
    <t>TAX</t>
  </si>
  <si>
    <t>GROSS</t>
  </si>
  <si>
    <t>Subtotal</t>
  </si>
  <si>
    <t>PGW</t>
  </si>
  <si>
    <t>Final Price</t>
  </si>
  <si>
    <t>DISCOUNT on Base 7%</t>
  </si>
  <si>
    <t>AIT .3% of Previous Gross</t>
  </si>
  <si>
    <t>Discount Amount</t>
  </si>
  <si>
    <t>After discount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</si>
</sst>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F6:O13"/>
  <sheetViews>
    <sheetView tabSelected="1" topLeftCell="E4" workbookViewId="0">
      <selection activeCell="F6" sqref="F6:F8"/>
    </sheetView>
  </sheetViews>
  <sheetFormatPr defaultRowHeight="15"/>
  <cols>
    <col min="9" max="9" width="22.42578125" customWidth="1"/>
    <col min="10" max="10" width="19.28515625" bestFit="1" customWidth="1"/>
    <col min="11" max="11" width="23" bestFit="1" customWidth="1"/>
    <col min="12" max="12" width="12.42578125" customWidth="1"/>
    <col min="13" max="13" width="7.7109375" bestFit="1" customWidth="1"/>
    <col min="14" max="14" width="12" bestFit="1" customWidth="1"/>
    <col min="15" max="15" width="14.42578125" customWidth="1"/>
  </cols>
  <sheetData>
    <row r="6" spans="6:15">
      <c r="F6" s="1" t="s">
        <v>0</v>
      </c>
      <c r="G6" s="1" t="s">
        <v>1</v>
      </c>
      <c r="H6" s="1" t="s">
        <v>2</v>
      </c>
      <c r="I6" s="2">
        <v>0.11</v>
      </c>
      <c r="J6" s="1" t="s">
        <v>6</v>
      </c>
      <c r="K6" s="1" t="s">
        <v>7</v>
      </c>
      <c r="L6" s="1" t="s">
        <v>3</v>
      </c>
      <c r="M6" s="5" t="s">
        <v>4</v>
      </c>
      <c r="N6" s="1" t="s">
        <v>5</v>
      </c>
    </row>
    <row r="7" spans="6:15">
      <c r="F7" s="10">
        <v>4070</v>
      </c>
      <c r="G7" s="1">
        <v>925</v>
      </c>
      <c r="H7" s="1">
        <f>F7+G7</f>
        <v>4995</v>
      </c>
      <c r="I7" s="4">
        <f>F7*I6</f>
        <v>447.7</v>
      </c>
      <c r="J7" s="4">
        <f>F7-I7</f>
        <v>3622.3</v>
      </c>
      <c r="K7" s="8">
        <f>H7*0.3%</f>
        <v>14.984999999999999</v>
      </c>
      <c r="L7" s="4">
        <f>J7+K7+G7</f>
        <v>4562.2849999999999</v>
      </c>
      <c r="M7" s="7">
        <f>L7*2.23%</f>
        <v>101.7389555</v>
      </c>
      <c r="N7" s="6">
        <f>L7+M7</f>
        <v>4664.0239554999998</v>
      </c>
    </row>
    <row r="8" spans="6:15">
      <c r="F8" s="3"/>
      <c r="G8" s="1"/>
      <c r="H8" s="1"/>
      <c r="I8" s="4"/>
      <c r="J8" s="4"/>
      <c r="K8" s="8"/>
      <c r="L8" s="4"/>
      <c r="M8" s="7"/>
      <c r="N8" s="6"/>
    </row>
    <row r="11" spans="6:15">
      <c r="F11" s="1" t="s">
        <v>0</v>
      </c>
      <c r="G11" s="1" t="s">
        <v>1</v>
      </c>
      <c r="H11" s="1" t="s">
        <v>2</v>
      </c>
      <c r="I11" s="2" t="s">
        <v>8</v>
      </c>
      <c r="J11" s="1" t="s">
        <v>6</v>
      </c>
      <c r="K11" s="1" t="s">
        <v>7</v>
      </c>
      <c r="L11" s="1" t="s">
        <v>3</v>
      </c>
      <c r="M11" s="5" t="s">
        <v>4</v>
      </c>
      <c r="N11" s="1" t="s">
        <v>5</v>
      </c>
      <c r="O11" s="9" t="s">
        <v>9</v>
      </c>
    </row>
    <row r="12" spans="6:15">
      <c r="F12" s="10">
        <f>F7</f>
        <v>4070</v>
      </c>
      <c r="G12" s="1">
        <f>G7</f>
        <v>925</v>
      </c>
      <c r="H12" s="1">
        <f>F12+G12</f>
        <v>4995</v>
      </c>
      <c r="I12" s="4">
        <v>0</v>
      </c>
      <c r="J12" s="4">
        <f>F12-I12</f>
        <v>4070</v>
      </c>
      <c r="K12" s="8">
        <f>H12*0.3%</f>
        <v>14.984999999999999</v>
      </c>
      <c r="L12" s="4">
        <f>J12+K12+G12</f>
        <v>5009.9850000000006</v>
      </c>
      <c r="M12" s="7">
        <f>L12*2.23%</f>
        <v>111.72266550000002</v>
      </c>
      <c r="N12" s="6">
        <f>(L12+M12)</f>
        <v>5121.707665500001</v>
      </c>
      <c r="O12" s="6">
        <f>(L12+M12)-I7</f>
        <v>4674.0076655000012</v>
      </c>
    </row>
    <row r="13" spans="6:15">
      <c r="F13" s="3"/>
      <c r="G13" s="1"/>
      <c r="H13" s="1"/>
      <c r="I13" s="4"/>
      <c r="J13" s="4"/>
      <c r="K13" s="8"/>
      <c r="L13" s="4"/>
      <c r="M13" s="7"/>
      <c r="N13" s="6"/>
      <c r="O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Navigator Technologies</dc:creator>
  <cp:lastModifiedBy>PIF</cp:lastModifiedBy>
  <dcterms:created xsi:type="dcterms:W3CDTF">2023-06-14T06:42:37Z</dcterms:created>
  <dcterms:modified xsi:type="dcterms:W3CDTF">2023-07-31T06:40:36Z</dcterms:modified>
</cp:coreProperties>
</file>