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aiYushiou\ByWater Institute Dropbox\Yu-shiou Tsai\MEKONG\Dai_Price_Analysis\Demand Analysis\AIDS\"/>
    </mc:Choice>
  </mc:AlternateContent>
  <xr:revisionPtr revIDLastSave="0" documentId="13_ncr:1_{15516DD5-FF80-483C-AF2D-4DA3471E2940}" xr6:coauthVersionLast="47" xr6:coauthVersionMax="47" xr10:uidLastSave="{00000000-0000-0000-0000-000000000000}"/>
  <bookViews>
    <workbookView xWindow="-120" yWindow="-120" windowWidth="29040" windowHeight="16440" xr2:uid="{2B63FFE3-CB9C-4CFD-91F9-F297E51B6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1" i="1" l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10" i="1"/>
  <c r="AG11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Q93" i="1"/>
  <c r="P93" i="1"/>
  <c r="O93" i="1"/>
  <c r="N93" i="1"/>
  <c r="S91" i="1"/>
  <c r="S90" i="1"/>
  <c r="S89" i="1"/>
  <c r="S88" i="1"/>
  <c r="Q82" i="1"/>
  <c r="P82" i="1"/>
  <c r="O82" i="1"/>
  <c r="N82" i="1"/>
  <c r="S80" i="1"/>
  <c r="S79" i="1"/>
  <c r="S78" i="1"/>
  <c r="S77" i="1"/>
  <c r="AF96" i="1"/>
  <c r="AG96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G81" i="1"/>
  <c r="AF81" i="1"/>
  <c r="V111" i="1"/>
  <c r="U111" i="1"/>
  <c r="T111" i="1"/>
  <c r="S111" i="1"/>
  <c r="S118" i="1"/>
  <c r="S117" i="1"/>
  <c r="S116" i="1"/>
  <c r="S115" i="1"/>
  <c r="Q120" i="1"/>
  <c r="P120" i="1"/>
  <c r="O120" i="1"/>
  <c r="N120" i="1"/>
  <c r="S70" i="1"/>
  <c r="S69" i="1"/>
  <c r="S68" i="1"/>
  <c r="S67" i="1"/>
  <c r="H63" i="1"/>
  <c r="V63" i="1"/>
  <c r="U63" i="1"/>
  <c r="T63" i="1"/>
  <c r="S63" i="1"/>
  <c r="Q72" i="1"/>
  <c r="P72" i="1"/>
  <c r="O72" i="1"/>
  <c r="N72" i="1"/>
  <c r="C93" i="1" l="1"/>
  <c r="D93" i="1"/>
  <c r="E93" i="1"/>
  <c r="F93" i="1"/>
  <c r="C94" i="1"/>
  <c r="D94" i="1"/>
  <c r="E94" i="1"/>
  <c r="F94" i="1"/>
  <c r="C95" i="1"/>
  <c r="D95" i="1"/>
  <c r="E95" i="1"/>
  <c r="F95" i="1"/>
  <c r="F92" i="1"/>
  <c r="E92" i="1"/>
  <c r="D92" i="1"/>
  <c r="C92" i="1"/>
  <c r="C88" i="1"/>
  <c r="D88" i="1"/>
  <c r="E88" i="1"/>
  <c r="F88" i="1"/>
  <c r="F72" i="1"/>
  <c r="E72" i="1"/>
  <c r="D72" i="1"/>
  <c r="C72" i="1"/>
  <c r="H70" i="1"/>
  <c r="H69" i="1"/>
  <c r="H68" i="1"/>
  <c r="H67" i="1"/>
  <c r="K63" i="1"/>
  <c r="J63" i="1"/>
  <c r="I63" i="1"/>
  <c r="P16" i="1" l="1"/>
  <c r="Q16" i="1"/>
  <c r="R16" i="1"/>
  <c r="O16" i="1"/>
  <c r="I37" i="1"/>
  <c r="J37" i="1"/>
  <c r="K37" i="1"/>
  <c r="H37" i="1"/>
  <c r="H42" i="1"/>
  <c r="H93" i="1" s="1"/>
  <c r="H43" i="1"/>
  <c r="H94" i="1" s="1"/>
  <c r="H44" i="1"/>
  <c r="H95" i="1" s="1"/>
  <c r="D46" i="1"/>
  <c r="E46" i="1"/>
  <c r="F46" i="1"/>
  <c r="C46" i="1"/>
  <c r="H41" i="1"/>
  <c r="H92" i="1" s="1"/>
</calcChain>
</file>

<file path=xl/sharedStrings.xml><?xml version="1.0" encoding="utf-8"?>
<sst xmlns="http://schemas.openxmlformats.org/spreadsheetml/2006/main" count="491" uniqueCount="73">
  <si>
    <t>Demand Elasticities (original AIDS formulas)</t>
  </si>
  <si>
    <t>Expenditure Elasticities</t>
  </si>
  <si>
    <t xml:space="preserve"> q_BudgetS_1  q_BudgetS_2  q_BudgetS_3  q_BudgetS_4 q_BudgetS_NA </t>
  </si>
  <si>
    <t xml:space="preserve">   0.6933045    1.4995418    1.0053384    0.8985355    0.9703035 </t>
  </si>
  <si>
    <t>Marshallian (uncompensated) Price Elasticities</t>
  </si>
  <si>
    <t xml:space="preserve">             TotalCatch_1 TotalCatch_2 TotalCatch_3 TotalCatch_4 TotalCatch_NA</t>
  </si>
  <si>
    <t>q_BudgetS_1   -0.45244262   0.06282593   0.29840276   -0.8606424   0.258551788</t>
  </si>
  <si>
    <t>q_BudgetS_2   -0.02309405  -0.66632068  -0.29474948   -0.5213267   0.005949072</t>
  </si>
  <si>
    <t>q_BudgetS_3    0.05175429  -0.10049982  -0.30283237   -0.5608376  -0.092922905</t>
  </si>
  <si>
    <t>q_BudgetS_4   -0.11481082  -0.08793247  -0.28082328   -0.1631620  -0.251807008</t>
  </si>
  <si>
    <t>q_BudgetS_NA   0.05307450   0.07082397  -0.09742206   -0.5564904  -0.440289524</t>
  </si>
  <si>
    <t>Hicksian (compensated) Price Elasticities</t>
  </si>
  <si>
    <t>q_BudgetS_1   -0.41722047   0.14833425   0.45239590  -0.57772787    0.39421819</t>
  </si>
  <si>
    <t>q_BudgetS_2    0.05308761  -0.48137554   0.03832081   0.09058649    0.29938064</t>
  </si>
  <si>
    <t>q_BudgetS_3    0.10282880   0.02349302  -0.07953192  -0.15059242    0.10380253</t>
  </si>
  <si>
    <t>q_BudgetS_4   -0.06916225   0.02288790  -0.08124531   0.20350050   -0.07598084</t>
  </si>
  <si>
    <t>q_BudgetS_NA   0.10236911   0.19049580   0.11809663  -0.16054181   -0.25041974</t>
  </si>
  <si>
    <t>Demand Elas</t>
  </si>
  <si>
    <t>ticities (ori</t>
  </si>
  <si>
    <t>ginal AIDS fo</t>
  </si>
  <si>
    <t>rmulas)</t>
  </si>
  <si>
    <t>Expenditure</t>
  </si>
  <si>
    <t>Elasticities</t>
  </si>
  <si>
    <t>q_BudgetS_1</t>
  </si>
  <si>
    <t>q_BudgetS_2</t>
  </si>
  <si>
    <t>Marshallian</t>
  </si>
  <si>
    <t>(uncompensat</t>
  </si>
  <si>
    <t>ed) Price Ela</t>
  </si>
  <si>
    <t>sticities</t>
  </si>
  <si>
    <t>TotalCatch_1</t>
  </si>
  <si>
    <t>TotalCatch_2</t>
  </si>
  <si>
    <t>TotalCatch_3</t>
  </si>
  <si>
    <t>TotalCatch_4</t>
  </si>
  <si>
    <t>q_BudgetS_3</t>
  </si>
  <si>
    <t>q_BudgetS_4</t>
  </si>
  <si>
    <t>Hicksian (c</t>
  </si>
  <si>
    <t>ompensated) P</t>
  </si>
  <si>
    <t>rice Elastici</t>
  </si>
  <si>
    <t>ties</t>
  </si>
  <si>
    <t xml:space="preserve">q_BudgetS_3 </t>
  </si>
  <si>
    <t>beta</t>
  </si>
  <si>
    <t>BudgetS_1</t>
  </si>
  <si>
    <t>BudgetS_2</t>
  </si>
  <si>
    <t>BudgetS_3</t>
  </si>
  <si>
    <t>BudgetS_4</t>
  </si>
  <si>
    <t>wMean</t>
  </si>
  <si>
    <t>&gt;</t>
  </si>
  <si>
    <t>Demand</t>
  </si>
  <si>
    <t>(original</t>
  </si>
  <si>
    <t>AIDS</t>
  </si>
  <si>
    <t>formulas)</t>
  </si>
  <si>
    <t>(uncompensated)</t>
  </si>
  <si>
    <t>Price</t>
  </si>
  <si>
    <t>Hicksian</t>
  </si>
  <si>
    <t>(compensated)</t>
  </si>
  <si>
    <t>Annual Aggregated model</t>
  </si>
  <si>
    <t>Row Aggregated Model</t>
  </si>
  <si>
    <t>Row Aggregated Model: 1995-2001</t>
  </si>
  <si>
    <t>Row Aggregated Model: 2002-2012</t>
  </si>
  <si>
    <t>Estimate</t>
  </si>
  <si>
    <t>Std. Error</t>
  </si>
  <si>
    <t>t value</t>
  </si>
  <si>
    <t>Pr(&gt;|t|)</t>
  </si>
  <si>
    <t>Ex</t>
  </si>
  <si>
    <t>&lt; 2.2e-16</t>
  </si>
  <si>
    <t>***</t>
  </si>
  <si>
    <t>Eh</t>
  </si>
  <si>
    <t>**</t>
  </si>
  <si>
    <t>.</t>
  </si>
  <si>
    <t>Em</t>
  </si>
  <si>
    <t>*</t>
  </si>
  <si>
    <t>95CI_L</t>
  </si>
  <si>
    <t>95CI_U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</si>
</sst>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2" fontId="0" fillId="0" borderId="0" xfId="0" applyNumberFormat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61FF-F74A-46E1-9EDA-44CF873A0A27}">
  <dimension ref="B7:AG145"/>
  <sheetViews>
    <sheetView tabSelected="1" topLeftCell="K55" workbookViewId="0">
      <selection activeCell="U122" sqref="U122"/>
    </sheetView>
  </sheetViews>
  <sheetFormatPr defaultRowHeight="15" x14ac:dyDescent="0.25"/>
  <cols>
    <col min="2" max="2" width="14.140625" customWidth="1"/>
    <col min="3" max="3" width="16.42578125" customWidth="1"/>
    <col min="4" max="4" width="13.5703125" customWidth="1"/>
    <col min="5" max="5" width="12.42578125" customWidth="1"/>
    <col min="6" max="6" width="11.5703125" customWidth="1"/>
    <col min="13" max="17" width="16" customWidth="1"/>
  </cols>
  <sheetData>
    <row r="7" spans="2:18" x14ac:dyDescent="0.25">
      <c r="O7" s="2" t="s">
        <v>40</v>
      </c>
    </row>
    <row r="8" spans="2:18" x14ac:dyDescent="0.25">
      <c r="B8" s="2" t="s">
        <v>0</v>
      </c>
      <c r="O8" s="2" t="s">
        <v>41</v>
      </c>
      <c r="P8" t="s">
        <v>42</v>
      </c>
      <c r="Q8" t="s">
        <v>43</v>
      </c>
      <c r="R8" t="s">
        <v>44</v>
      </c>
    </row>
    <row r="9" spans="2:18" x14ac:dyDescent="0.25">
      <c r="B9" s="2" t="s">
        <v>1</v>
      </c>
      <c r="O9" s="3">
        <v>-8.8478050000000003E-3</v>
      </c>
      <c r="P9">
        <v>1.8910063000000001E-2</v>
      </c>
      <c r="Q9">
        <v>-7.3591519999999999E-3</v>
      </c>
      <c r="R9">
        <v>-2.7031059999999998E-3</v>
      </c>
    </row>
    <row r="10" spans="2:18" x14ac:dyDescent="0.25">
      <c r="B10" s="2" t="s">
        <v>2</v>
      </c>
    </row>
    <row r="11" spans="2:18" x14ac:dyDescent="0.25">
      <c r="B11" s="2" t="s">
        <v>3</v>
      </c>
      <c r="O11" t="s">
        <v>45</v>
      </c>
    </row>
    <row r="12" spans="2:18" x14ac:dyDescent="0.25">
      <c r="B12" s="1"/>
      <c r="O12" s="2" t="s">
        <v>41</v>
      </c>
      <c r="P12" t="s">
        <v>42</v>
      </c>
      <c r="Q12" t="s">
        <v>43</v>
      </c>
      <c r="R12" t="s">
        <v>44</v>
      </c>
    </row>
    <row r="13" spans="2:18" x14ac:dyDescent="0.25">
      <c r="B13" s="2" t="s">
        <v>4</v>
      </c>
      <c r="O13" s="3">
        <v>5.0803290000000001E-2</v>
      </c>
      <c r="P13">
        <v>0.12333442999999999</v>
      </c>
      <c r="Q13">
        <v>0.22211470999999999</v>
      </c>
      <c r="R13">
        <v>0.40806674999999998</v>
      </c>
    </row>
    <row r="14" spans="2:18" x14ac:dyDescent="0.25">
      <c r="B14" s="2" t="s">
        <v>5</v>
      </c>
    </row>
    <row r="15" spans="2:18" x14ac:dyDescent="0.25">
      <c r="B15" s="2" t="s">
        <v>6</v>
      </c>
    </row>
    <row r="16" spans="2:18" x14ac:dyDescent="0.25">
      <c r="B16" s="2" t="s">
        <v>7</v>
      </c>
      <c r="O16">
        <f>-1-O9/O13</f>
        <v>-0.82584188937370007</v>
      </c>
      <c r="P16">
        <f t="shared" ref="P16:R16" si="0">-1-P9/P13</f>
        <v>-1.1533234717993994</v>
      </c>
      <c r="Q16">
        <f t="shared" si="0"/>
        <v>-0.96686778646943283</v>
      </c>
      <c r="R16">
        <f t="shared" si="0"/>
        <v>-0.99337582393076618</v>
      </c>
    </row>
    <row r="17" spans="2:2" x14ac:dyDescent="0.25">
      <c r="B17" s="2" t="s">
        <v>8</v>
      </c>
    </row>
    <row r="18" spans="2:2" x14ac:dyDescent="0.25">
      <c r="B18" s="2" t="s">
        <v>9</v>
      </c>
    </row>
    <row r="19" spans="2:2" x14ac:dyDescent="0.25">
      <c r="B19" s="2" t="s">
        <v>10</v>
      </c>
    </row>
    <row r="20" spans="2:2" x14ac:dyDescent="0.25">
      <c r="B20" s="1"/>
    </row>
    <row r="21" spans="2:2" x14ac:dyDescent="0.25">
      <c r="B21" s="2" t="s">
        <v>11</v>
      </c>
    </row>
    <row r="22" spans="2:2" x14ac:dyDescent="0.25">
      <c r="B22" s="2" t="s">
        <v>5</v>
      </c>
    </row>
    <row r="23" spans="2:2" x14ac:dyDescent="0.25">
      <c r="B23" s="2" t="s">
        <v>12</v>
      </c>
    </row>
    <row r="24" spans="2:2" x14ac:dyDescent="0.25">
      <c r="B24" s="2" t="s">
        <v>13</v>
      </c>
    </row>
    <row r="25" spans="2:2" x14ac:dyDescent="0.25">
      <c r="B25" s="2" t="s">
        <v>14</v>
      </c>
    </row>
    <row r="26" spans="2:2" x14ac:dyDescent="0.25">
      <c r="B26" s="2" t="s">
        <v>15</v>
      </c>
    </row>
    <row r="27" spans="2:2" x14ac:dyDescent="0.25">
      <c r="B27" s="3" t="s">
        <v>16</v>
      </c>
    </row>
    <row r="33" spans="2:11" x14ac:dyDescent="0.25">
      <c r="B33" s="9" t="s">
        <v>55</v>
      </c>
    </row>
    <row r="34" spans="2:11" x14ac:dyDescent="0.25">
      <c r="B34" s="2" t="s">
        <v>17</v>
      </c>
      <c r="C34" t="s">
        <v>18</v>
      </c>
      <c r="D34" t="s">
        <v>19</v>
      </c>
      <c r="E34" t="s">
        <v>20</v>
      </c>
    </row>
    <row r="35" spans="2:11" x14ac:dyDescent="0.25">
      <c r="B35" s="2" t="s">
        <v>21</v>
      </c>
      <c r="C35" t="s">
        <v>22</v>
      </c>
    </row>
    <row r="36" spans="2:11" x14ac:dyDescent="0.25">
      <c r="B36" s="2" t="s">
        <v>23</v>
      </c>
      <c r="C36" t="s">
        <v>24</v>
      </c>
      <c r="D36" t="s">
        <v>39</v>
      </c>
      <c r="E36" t="s">
        <v>34</v>
      </c>
    </row>
    <row r="37" spans="2:11" x14ac:dyDescent="0.25">
      <c r="C37" s="2">
        <v>0.82584190000000002</v>
      </c>
      <c r="D37">
        <v>1.1533234999999999</v>
      </c>
      <c r="E37">
        <v>0.96686780000000005</v>
      </c>
      <c r="F37">
        <v>0.99337580000000003</v>
      </c>
      <c r="H37" s="4">
        <f>-1-(-1+C37)</f>
        <v>-0.82584190000000002</v>
      </c>
      <c r="I37" s="4">
        <f t="shared" ref="I37:K37" si="1">-1-(-1+D37)</f>
        <v>-1.1533234999999999</v>
      </c>
      <c r="J37" s="4">
        <f t="shared" si="1"/>
        <v>-0.96686780000000005</v>
      </c>
      <c r="K37" s="4">
        <f t="shared" si="1"/>
        <v>-0.99337580000000003</v>
      </c>
    </row>
    <row r="38" spans="2:11" x14ac:dyDescent="0.25">
      <c r="B38" s="1"/>
      <c r="G38" s="4"/>
      <c r="H38" s="4"/>
      <c r="I38" s="4"/>
      <c r="J38" s="4"/>
    </row>
    <row r="39" spans="2:11" x14ac:dyDescent="0.25">
      <c r="B39" s="2" t="s">
        <v>25</v>
      </c>
      <c r="C39" t="s">
        <v>26</v>
      </c>
      <c r="D39" t="s">
        <v>27</v>
      </c>
      <c r="E39" t="s">
        <v>28</v>
      </c>
      <c r="G39" s="4"/>
      <c r="H39" s="4"/>
      <c r="I39" s="4"/>
      <c r="J39" s="4"/>
    </row>
    <row r="40" spans="2:11" x14ac:dyDescent="0.25">
      <c r="B40" s="2"/>
      <c r="C40" t="s">
        <v>29</v>
      </c>
      <c r="D40" t="s">
        <v>30</v>
      </c>
      <c r="E40" t="s">
        <v>31</v>
      </c>
      <c r="F40" t="s">
        <v>32</v>
      </c>
      <c r="G40" s="4"/>
      <c r="H40" s="4"/>
      <c r="I40" s="4"/>
      <c r="J40" s="4"/>
    </row>
    <row r="41" spans="2:11" x14ac:dyDescent="0.25">
      <c r="B41" s="2" t="s">
        <v>23</v>
      </c>
      <c r="C41" s="4">
        <v>-0.17361570000000001</v>
      </c>
      <c r="D41" s="4">
        <v>-0.28493299999999999</v>
      </c>
      <c r="E41" s="4">
        <v>0.16841900000000001</v>
      </c>
      <c r="F41" s="4">
        <v>-0.53571219999999997</v>
      </c>
      <c r="G41" s="4"/>
      <c r="H41" s="4">
        <f>SUM(C41:F41)</f>
        <v>-0.82584190000000002</v>
      </c>
      <c r="I41" s="4"/>
      <c r="J41" s="4"/>
    </row>
    <row r="42" spans="2:11" x14ac:dyDescent="0.25">
      <c r="B42" s="2" t="s">
        <v>24</v>
      </c>
      <c r="C42" s="4">
        <v>-0.1371703</v>
      </c>
      <c r="D42" s="4">
        <v>-0.38418313999999998</v>
      </c>
      <c r="E42" s="4">
        <v>-0.2097561</v>
      </c>
      <c r="F42" s="4">
        <v>-0.42221399999999998</v>
      </c>
      <c r="G42" s="4"/>
      <c r="H42" s="4">
        <f t="shared" ref="H42:H44" si="2">SUM(C42:F42)</f>
        <v>-1.1533235399999999</v>
      </c>
      <c r="I42" s="4"/>
      <c r="J42" s="4"/>
    </row>
    <row r="43" spans="2:11" x14ac:dyDescent="0.25">
      <c r="B43" s="2" t="s">
        <v>33</v>
      </c>
      <c r="C43" s="4">
        <v>3.1746730000000001E-2</v>
      </c>
      <c r="D43" s="4">
        <v>-9.2846540000000005E-2</v>
      </c>
      <c r="E43" s="4">
        <v>-0.23256769999999999</v>
      </c>
      <c r="F43" s="4">
        <v>-0.67320029999999997</v>
      </c>
      <c r="G43" s="4"/>
      <c r="H43" s="4">
        <f t="shared" si="2"/>
        <v>-0.96686780999999999</v>
      </c>
      <c r="I43" s="4"/>
      <c r="J43" s="4"/>
    </row>
    <row r="44" spans="2:11" x14ac:dyDescent="0.25">
      <c r="B44" s="2" t="s">
        <v>34</v>
      </c>
      <c r="C44" s="4">
        <v>-7.8704380000000004E-2</v>
      </c>
      <c r="D44" s="4">
        <v>-0.10011427000000001</v>
      </c>
      <c r="E44" s="4">
        <v>-0.37529180000000001</v>
      </c>
      <c r="F44" s="4">
        <v>-0.43926539999999997</v>
      </c>
      <c r="G44" s="4"/>
      <c r="H44" s="4">
        <f t="shared" si="2"/>
        <v>-0.99337585000000006</v>
      </c>
      <c r="I44" s="4"/>
      <c r="J44" s="4"/>
    </row>
    <row r="45" spans="2:11" x14ac:dyDescent="0.25">
      <c r="B45" s="1"/>
    </row>
    <row r="46" spans="2:11" x14ac:dyDescent="0.25">
      <c r="C46" s="4">
        <f>SUM(C41:C44)</f>
        <v>-0.35774365000000002</v>
      </c>
      <c r="D46" s="4">
        <f t="shared" ref="D46:F46" si="3">SUM(D41:D44)</f>
        <v>-0.86207695000000006</v>
      </c>
      <c r="E46" s="4">
        <f t="shared" si="3"/>
        <v>-0.64919660000000001</v>
      </c>
      <c r="F46" s="4">
        <f t="shared" si="3"/>
        <v>-2.0703918999999997</v>
      </c>
    </row>
    <row r="50" spans="2:33" x14ac:dyDescent="0.25">
      <c r="B50" s="2" t="s">
        <v>35</v>
      </c>
      <c r="C50" t="s">
        <v>36</v>
      </c>
      <c r="D50" t="s">
        <v>37</v>
      </c>
      <c r="E50" t="s">
        <v>38</v>
      </c>
    </row>
    <row r="51" spans="2:33" x14ac:dyDescent="0.25">
      <c r="B51" s="2"/>
      <c r="C51" t="s">
        <v>29</v>
      </c>
      <c r="D51" t="s">
        <v>30</v>
      </c>
      <c r="E51" t="s">
        <v>31</v>
      </c>
      <c r="F51" t="s">
        <v>32</v>
      </c>
    </row>
    <row r="52" spans="2:33" x14ac:dyDescent="0.25">
      <c r="B52" s="2" t="s">
        <v>23</v>
      </c>
      <c r="C52">
        <v>-0.13166021</v>
      </c>
      <c r="D52">
        <v>-0.18307825999999999</v>
      </c>
      <c r="E52">
        <v>0.35185060000000001</v>
      </c>
      <c r="F52">
        <v>-0.19871354999999999</v>
      </c>
    </row>
    <row r="53" spans="2:33" x14ac:dyDescent="0.25">
      <c r="B53" s="2" t="s">
        <v>24</v>
      </c>
      <c r="C53">
        <v>-7.8577659999999994E-2</v>
      </c>
      <c r="D53">
        <v>-0.24193865000000001</v>
      </c>
      <c r="E53">
        <v>4.6414039999999997E-2</v>
      </c>
      <c r="F53">
        <v>4.8418990000000002E-2</v>
      </c>
    </row>
    <row r="54" spans="2:33" x14ac:dyDescent="0.25">
      <c r="B54" s="2" t="s">
        <v>33</v>
      </c>
      <c r="C54">
        <v>8.0866800000000003E-2</v>
      </c>
      <c r="D54">
        <v>2.6401549999999999E-2</v>
      </c>
      <c r="E54">
        <v>-1.7812109999999999E-2</v>
      </c>
      <c r="F54">
        <v>-0.27865371999999999</v>
      </c>
    </row>
    <row r="55" spans="2:33" x14ac:dyDescent="0.25">
      <c r="B55" s="3" t="s">
        <v>34</v>
      </c>
      <c r="C55">
        <v>-2.8237620000000001E-2</v>
      </c>
      <c r="D55">
        <v>2.240317E-2</v>
      </c>
      <c r="E55">
        <v>-0.15464840999999999</v>
      </c>
      <c r="F55">
        <v>-3.3901729999999998E-2</v>
      </c>
    </row>
    <row r="59" spans="2:33" x14ac:dyDescent="0.25">
      <c r="B59" s="9" t="s">
        <v>56</v>
      </c>
      <c r="M59" s="9" t="s">
        <v>57</v>
      </c>
    </row>
    <row r="60" spans="2:33" x14ac:dyDescent="0.25">
      <c r="B60" s="6" t="s">
        <v>47</v>
      </c>
      <c r="C60" t="s">
        <v>22</v>
      </c>
      <c r="D60" t="s">
        <v>48</v>
      </c>
      <c r="E60" t="s">
        <v>49</v>
      </c>
      <c r="F60" t="s">
        <v>50</v>
      </c>
      <c r="M60" s="2" t="s">
        <v>47</v>
      </c>
      <c r="N60" t="s">
        <v>22</v>
      </c>
      <c r="O60" t="s">
        <v>48</v>
      </c>
      <c r="P60" t="s">
        <v>49</v>
      </c>
      <c r="Q60" t="s">
        <v>50</v>
      </c>
      <c r="X60" s="2"/>
      <c r="AA60" t="s">
        <v>59</v>
      </c>
      <c r="AB60" t="s">
        <v>60</v>
      </c>
      <c r="AC60" t="s">
        <v>61</v>
      </c>
      <c r="AD60" t="s">
        <v>62</v>
      </c>
      <c r="AF60" t="s">
        <v>71</v>
      </c>
      <c r="AG60" t="s">
        <v>72</v>
      </c>
    </row>
    <row r="61" spans="2:33" x14ac:dyDescent="0.25">
      <c r="B61" s="6" t="s">
        <v>21</v>
      </c>
      <c r="C61" t="s">
        <v>22</v>
      </c>
      <c r="M61" s="2" t="s">
        <v>21</v>
      </c>
      <c r="N61" t="s">
        <v>22</v>
      </c>
      <c r="X61" s="2" t="s">
        <v>63</v>
      </c>
      <c r="Y61" t="s">
        <v>23</v>
      </c>
      <c r="AA61">
        <v>0.90775280000000003</v>
      </c>
      <c r="AB61">
        <v>6.0105100000000002E-2</v>
      </c>
      <c r="AC61">
        <v>15.1028</v>
      </c>
      <c r="AD61" t="s">
        <v>64</v>
      </c>
      <c r="AE61" t="s">
        <v>65</v>
      </c>
      <c r="AF61">
        <f t="shared" ref="AF61:AF80" si="4">AA61-1.96*AB61</f>
        <v>0.78994680400000006</v>
      </c>
      <c r="AG61">
        <f t="shared" ref="AG61:AG80" si="5">AA61+1.96*AB61</f>
        <v>1.0255587960000001</v>
      </c>
    </row>
    <row r="62" spans="2:33" x14ac:dyDescent="0.25">
      <c r="B62" s="6" t="s">
        <v>23</v>
      </c>
      <c r="C62" t="s">
        <v>24</v>
      </c>
      <c r="D62" t="s">
        <v>33</v>
      </c>
      <c r="E62" t="s">
        <v>34</v>
      </c>
      <c r="M62" s="2" t="s">
        <v>23</v>
      </c>
      <c r="N62" t="s">
        <v>24</v>
      </c>
      <c r="O62" t="s">
        <v>33</v>
      </c>
      <c r="P62" t="s">
        <v>34</v>
      </c>
      <c r="X62" s="2" t="s">
        <v>63</v>
      </c>
      <c r="Y62" t="s">
        <v>24</v>
      </c>
      <c r="AA62">
        <v>0.82474780000000003</v>
      </c>
      <c r="AB62">
        <v>4.9918299999999999E-2</v>
      </c>
      <c r="AC62">
        <v>16.521899999999999</v>
      </c>
      <c r="AD62" t="s">
        <v>64</v>
      </c>
      <c r="AE62" t="s">
        <v>65</v>
      </c>
      <c r="AF62">
        <f t="shared" si="4"/>
        <v>0.72690793200000003</v>
      </c>
      <c r="AG62">
        <f t="shared" si="5"/>
        <v>0.92258766800000003</v>
      </c>
    </row>
    <row r="63" spans="2:33" x14ac:dyDescent="0.25">
      <c r="B63" s="6"/>
      <c r="C63">
        <v>0.9629586</v>
      </c>
      <c r="D63">
        <v>1.0353692999999999</v>
      </c>
      <c r="E63">
        <v>0.96371220000000002</v>
      </c>
      <c r="F63">
        <v>1.0144508000000001</v>
      </c>
      <c r="H63" s="4">
        <f>-1-(-1+C63)</f>
        <v>-0.9629586</v>
      </c>
      <c r="I63" s="4">
        <f t="shared" ref="I63" si="6">-1-(-1+D63)</f>
        <v>-1.0353692999999999</v>
      </c>
      <c r="J63" s="4">
        <f t="shared" ref="J63" si="7">-1-(-1+E63)</f>
        <v>-0.96371220000000002</v>
      </c>
      <c r="K63" s="4">
        <f t="shared" ref="K63" si="8">-1-(-1+F63)</f>
        <v>-1.0144508000000001</v>
      </c>
      <c r="M63" s="2"/>
      <c r="N63">
        <v>0.90775280000000003</v>
      </c>
      <c r="O63">
        <v>0.82474780000000003</v>
      </c>
      <c r="P63">
        <v>0.97115490000000004</v>
      </c>
      <c r="Q63">
        <v>1.1402607</v>
      </c>
      <c r="S63" s="4">
        <f>-1-(-1+N63)</f>
        <v>-0.90775280000000003</v>
      </c>
      <c r="T63" s="4">
        <f t="shared" ref="T63" si="9">-1-(-1+O63)</f>
        <v>-0.82474780000000003</v>
      </c>
      <c r="U63" s="4">
        <f t="shared" ref="U63" si="10">-1-(-1+P63)</f>
        <v>-0.97115490000000004</v>
      </c>
      <c r="V63" s="4">
        <f t="shared" ref="V63" si="11">-1-(-1+Q63)</f>
        <v>-1.1402607</v>
      </c>
      <c r="X63" s="2" t="s">
        <v>63</v>
      </c>
      <c r="Y63" t="s">
        <v>33</v>
      </c>
      <c r="AA63">
        <v>0.97115490000000004</v>
      </c>
      <c r="AB63">
        <v>2.7311800000000001E-2</v>
      </c>
      <c r="AC63">
        <v>35.558</v>
      </c>
      <c r="AD63" t="s">
        <v>64</v>
      </c>
      <c r="AE63" t="s">
        <v>65</v>
      </c>
      <c r="AF63">
        <f t="shared" si="4"/>
        <v>0.917623772</v>
      </c>
      <c r="AG63">
        <f t="shared" si="5"/>
        <v>1.0246860280000001</v>
      </c>
    </row>
    <row r="64" spans="2:33" x14ac:dyDescent="0.25">
      <c r="B64" s="5"/>
      <c r="H64" s="4"/>
      <c r="I64" s="4"/>
      <c r="J64" s="4"/>
      <c r="M64" s="1"/>
      <c r="X64" s="2" t="s">
        <v>63</v>
      </c>
      <c r="Y64" t="s">
        <v>34</v>
      </c>
      <c r="AA64">
        <v>1.1402607</v>
      </c>
      <c r="AB64">
        <v>2.9734099999999999E-2</v>
      </c>
      <c r="AC64">
        <v>38.348500000000001</v>
      </c>
      <c r="AD64" t="s">
        <v>64</v>
      </c>
      <c r="AE64" t="s">
        <v>65</v>
      </c>
      <c r="AF64">
        <f t="shared" si="4"/>
        <v>1.0819818640000001</v>
      </c>
      <c r="AG64">
        <f t="shared" si="5"/>
        <v>1.198539536</v>
      </c>
    </row>
    <row r="65" spans="2:33" x14ac:dyDescent="0.25">
      <c r="B65" s="6" t="s">
        <v>25</v>
      </c>
      <c r="C65" t="s">
        <v>51</v>
      </c>
      <c r="D65" t="s">
        <v>52</v>
      </c>
      <c r="E65" t="s">
        <v>22</v>
      </c>
      <c r="H65" s="4"/>
      <c r="I65" s="4"/>
      <c r="J65" s="4"/>
      <c r="M65" s="2" t="s">
        <v>25</v>
      </c>
      <c r="N65" t="s">
        <v>51</v>
      </c>
      <c r="O65" t="s">
        <v>52</v>
      </c>
      <c r="P65" t="s">
        <v>22</v>
      </c>
      <c r="X65" s="2" t="s">
        <v>66</v>
      </c>
      <c r="Y65" t="s">
        <v>23</v>
      </c>
      <c r="Z65" t="s">
        <v>29</v>
      </c>
      <c r="AA65">
        <v>-0.62157479999999998</v>
      </c>
      <c r="AB65">
        <v>4.9723700000000003E-2</v>
      </c>
      <c r="AC65">
        <v>-12.5006</v>
      </c>
      <c r="AD65" t="s">
        <v>64</v>
      </c>
      <c r="AE65" t="s">
        <v>65</v>
      </c>
      <c r="AF65">
        <f t="shared" si="4"/>
        <v>-0.71903325200000001</v>
      </c>
      <c r="AG65">
        <f t="shared" si="5"/>
        <v>-0.52411634799999995</v>
      </c>
    </row>
    <row r="66" spans="2:33" x14ac:dyDescent="0.25">
      <c r="B66" s="6"/>
      <c r="C66" t="s">
        <v>29</v>
      </c>
      <c r="D66" t="s">
        <v>30</v>
      </c>
      <c r="E66" t="s">
        <v>31</v>
      </c>
      <c r="F66" t="s">
        <v>32</v>
      </c>
      <c r="H66" s="4"/>
      <c r="I66" s="4"/>
      <c r="J66" s="4"/>
      <c r="M66" s="2"/>
      <c r="N66" t="s">
        <v>29</v>
      </c>
      <c r="O66" t="s">
        <v>30</v>
      </c>
      <c r="P66" t="s">
        <v>31</v>
      </c>
      <c r="Q66" t="s">
        <v>32</v>
      </c>
      <c r="T66" t="s">
        <v>71</v>
      </c>
      <c r="U66" t="s">
        <v>72</v>
      </c>
      <c r="X66" s="2" t="s">
        <v>66</v>
      </c>
      <c r="Y66" t="s">
        <v>23</v>
      </c>
      <c r="Z66" t="s">
        <v>30</v>
      </c>
      <c r="AA66">
        <v>-2.11205E-2</v>
      </c>
      <c r="AB66">
        <v>7.7109300000000006E-2</v>
      </c>
      <c r="AC66">
        <v>-0.27389999999999998</v>
      </c>
      <c r="AD66">
        <v>0.78440390000000004</v>
      </c>
      <c r="AF66">
        <f t="shared" si="4"/>
        <v>-0.17225472800000002</v>
      </c>
      <c r="AG66">
        <f t="shared" si="5"/>
        <v>0.130013728</v>
      </c>
    </row>
    <row r="67" spans="2:33" x14ac:dyDescent="0.25">
      <c r="B67" s="6" t="s">
        <v>23</v>
      </c>
      <c r="C67" s="4">
        <v>-0.52124056080000003</v>
      </c>
      <c r="D67" s="4">
        <v>-0.14864509000000001</v>
      </c>
      <c r="E67" s="4">
        <v>7.4119249999999995E-4</v>
      </c>
      <c r="F67" s="4">
        <v>-0.29381420000000003</v>
      </c>
      <c r="H67" s="4">
        <f>SUM(C67:F67)</f>
        <v>-0.96295865830000005</v>
      </c>
      <c r="I67" s="4"/>
      <c r="J67" s="4"/>
      <c r="M67" s="2" t="s">
        <v>23</v>
      </c>
      <c r="N67" s="4">
        <v>-0.66141346000000001</v>
      </c>
      <c r="O67" s="4">
        <v>-0.15045410000000001</v>
      </c>
      <c r="P67" s="4">
        <v>0.16143450000000001</v>
      </c>
      <c r="Q67" s="4">
        <v>-0.25731978</v>
      </c>
      <c r="S67" s="4">
        <f>SUM(N67:Q67)</f>
        <v>-0.90775284000000001</v>
      </c>
      <c r="T67" s="4">
        <v>-0.78994680400000006</v>
      </c>
      <c r="U67" s="4">
        <v>-1.0255587960000001</v>
      </c>
      <c r="X67" s="2" t="s">
        <v>66</v>
      </c>
      <c r="Y67" t="s">
        <v>23</v>
      </c>
      <c r="Z67" t="s">
        <v>31</v>
      </c>
      <c r="AA67">
        <v>0.40750890000000001</v>
      </c>
      <c r="AB67">
        <v>0.1002429</v>
      </c>
      <c r="AC67">
        <v>4.0651999999999999</v>
      </c>
      <c r="AD67" s="10">
        <v>6.5820000000000003E-5</v>
      </c>
      <c r="AE67" t="s">
        <v>65</v>
      </c>
      <c r="AF67">
        <f t="shared" si="4"/>
        <v>0.21103281600000001</v>
      </c>
      <c r="AG67">
        <f t="shared" si="5"/>
        <v>0.603984984</v>
      </c>
    </row>
    <row r="68" spans="2:33" x14ac:dyDescent="0.25">
      <c r="B68" s="6" t="s">
        <v>24</v>
      </c>
      <c r="C68" s="4">
        <v>-6.6589131800000007E-2</v>
      </c>
      <c r="D68" s="4">
        <v>-0.30404007</v>
      </c>
      <c r="E68" s="4">
        <v>-0.34711559959999999</v>
      </c>
      <c r="F68" s="4">
        <v>-0.31762449999999998</v>
      </c>
      <c r="H68" s="4">
        <f t="shared" ref="H68:H70" si="12">SUM(C68:F68)</f>
        <v>-1.0353693014000001</v>
      </c>
      <c r="I68" s="4"/>
      <c r="J68" s="4"/>
      <c r="M68" s="2" t="s">
        <v>24</v>
      </c>
      <c r="N68" s="4">
        <v>-4.01626E-2</v>
      </c>
      <c r="O68" s="4">
        <v>-0.38963769999999998</v>
      </c>
      <c r="P68" s="4">
        <v>-0.32042330000000002</v>
      </c>
      <c r="Q68" s="4">
        <v>-7.4524179999999995E-2</v>
      </c>
      <c r="S68" s="4">
        <f t="shared" ref="S68:S70" si="13">SUM(N68:Q68)</f>
        <v>-0.82474778000000004</v>
      </c>
      <c r="T68" s="4">
        <v>-0.72690793200000003</v>
      </c>
      <c r="U68" s="4">
        <v>-0.92258766800000003</v>
      </c>
      <c r="X68" s="2" t="s">
        <v>66</v>
      </c>
      <c r="Y68" t="s">
        <v>23</v>
      </c>
      <c r="Z68" t="s">
        <v>32</v>
      </c>
      <c r="AA68">
        <v>-1.8913599999999999E-2</v>
      </c>
      <c r="AB68">
        <v>6.8259600000000004E-2</v>
      </c>
      <c r="AC68">
        <v>-0.27710000000000001</v>
      </c>
      <c r="AD68">
        <v>0.78196399999999999</v>
      </c>
      <c r="AF68">
        <f t="shared" si="4"/>
        <v>-0.15270241600000001</v>
      </c>
      <c r="AG68">
        <f t="shared" si="5"/>
        <v>0.114875216</v>
      </c>
    </row>
    <row r="69" spans="2:33" x14ac:dyDescent="0.25">
      <c r="B69" s="6" t="s">
        <v>33</v>
      </c>
      <c r="C69" s="4">
        <v>8.1480989999999998E-4</v>
      </c>
      <c r="D69" s="4">
        <v>-0.16795573</v>
      </c>
      <c r="E69" s="4">
        <v>-0.43969111290000001</v>
      </c>
      <c r="F69" s="4">
        <v>-0.35688009999999998</v>
      </c>
      <c r="H69" s="4">
        <f t="shared" si="12"/>
        <v>-0.96371213300000003</v>
      </c>
      <c r="I69" s="4"/>
      <c r="J69" s="4"/>
      <c r="M69" s="2" t="s">
        <v>33</v>
      </c>
      <c r="N69" s="4">
        <v>2.3966899999999999E-2</v>
      </c>
      <c r="O69" s="4">
        <v>-0.18806220000000001</v>
      </c>
      <c r="P69" s="4">
        <v>-0.61056900000000003</v>
      </c>
      <c r="Q69" s="4">
        <v>-0.19649067000000001</v>
      </c>
      <c r="S69" s="4">
        <f t="shared" si="13"/>
        <v>-0.97115496999999995</v>
      </c>
      <c r="T69" s="4">
        <v>-0.917623772</v>
      </c>
      <c r="U69" s="4">
        <v>-1.0246860280000001</v>
      </c>
      <c r="X69" s="2" t="s">
        <v>66</v>
      </c>
      <c r="Y69" t="s">
        <v>24</v>
      </c>
      <c r="Z69" t="s">
        <v>29</v>
      </c>
      <c r="AA69">
        <v>-3.9668000000000004E-3</v>
      </c>
      <c r="AB69">
        <v>2.3758499999999998E-2</v>
      </c>
      <c r="AC69">
        <v>-0.16700000000000001</v>
      </c>
      <c r="AD69">
        <v>0.86754410000000004</v>
      </c>
      <c r="AF69">
        <f t="shared" si="4"/>
        <v>-5.0533459999999995E-2</v>
      </c>
      <c r="AG69">
        <f t="shared" si="5"/>
        <v>4.2599859999999996E-2</v>
      </c>
    </row>
    <row r="70" spans="2:33" x14ac:dyDescent="0.25">
      <c r="B70" s="6" t="s">
        <v>34</v>
      </c>
      <c r="C70" s="4">
        <v>-3.8047364E-2</v>
      </c>
      <c r="D70" s="4">
        <v>-8.4720840000000006E-2</v>
      </c>
      <c r="E70" s="4">
        <v>-0.2117262493</v>
      </c>
      <c r="F70" s="4">
        <v>-0.67995629999999996</v>
      </c>
      <c r="H70" s="4">
        <f t="shared" si="12"/>
        <v>-1.0144507533</v>
      </c>
      <c r="I70" s="4"/>
      <c r="J70" s="4"/>
      <c r="M70" s="2" t="s">
        <v>34</v>
      </c>
      <c r="N70" s="4">
        <v>-5.9529020000000002E-2</v>
      </c>
      <c r="O70" s="4">
        <v>-0.11186450000000001</v>
      </c>
      <c r="P70" s="4">
        <v>-0.2551059</v>
      </c>
      <c r="Q70" s="4">
        <v>-0.71376138</v>
      </c>
      <c r="S70" s="4">
        <f t="shared" si="13"/>
        <v>-1.1402608000000001</v>
      </c>
      <c r="T70" s="4">
        <v>-1.0819818640000001</v>
      </c>
      <c r="U70" s="4">
        <v>-1.198539536</v>
      </c>
      <c r="X70" s="2" t="s">
        <v>66</v>
      </c>
      <c r="Y70" t="s">
        <v>24</v>
      </c>
      <c r="Z70" t="s">
        <v>30</v>
      </c>
      <c r="AA70">
        <v>-0.27213039999999999</v>
      </c>
      <c r="AB70">
        <v>7.1173500000000001E-2</v>
      </c>
      <c r="AC70">
        <v>-3.8235000000000001</v>
      </c>
      <c r="AD70">
        <v>1.693E-4</v>
      </c>
      <c r="AE70" t="s">
        <v>65</v>
      </c>
      <c r="AF70">
        <f t="shared" si="4"/>
        <v>-0.41163046000000003</v>
      </c>
      <c r="AG70">
        <f t="shared" si="5"/>
        <v>-0.13263033999999999</v>
      </c>
    </row>
    <row r="71" spans="2:33" x14ac:dyDescent="0.25">
      <c r="B71" s="6"/>
      <c r="M71" s="1"/>
      <c r="X71" s="2" t="s">
        <v>66</v>
      </c>
      <c r="Y71" t="s">
        <v>24</v>
      </c>
      <c r="Z71" t="s">
        <v>31</v>
      </c>
      <c r="AA71">
        <v>-9.6850000000000006E-2</v>
      </c>
      <c r="AB71">
        <v>7.2491E-2</v>
      </c>
      <c r="AC71">
        <v>-1.3360000000000001</v>
      </c>
      <c r="AD71">
        <v>0.1828545</v>
      </c>
      <c r="AF71">
        <f t="shared" si="4"/>
        <v>-0.23893236000000001</v>
      </c>
      <c r="AG71">
        <f t="shared" si="5"/>
        <v>4.5232359999999985E-2</v>
      </c>
    </row>
    <row r="72" spans="2:33" x14ac:dyDescent="0.25">
      <c r="B72" s="6"/>
      <c r="C72" s="4">
        <f>SUM(C67:C70)</f>
        <v>-0.62506224669999999</v>
      </c>
      <c r="D72" s="4">
        <f t="shared" ref="D72:F72" si="14">SUM(D67:D70)</f>
        <v>-0.70536173000000002</v>
      </c>
      <c r="E72" s="4">
        <f t="shared" si="14"/>
        <v>-0.99779176930000002</v>
      </c>
      <c r="F72" s="4">
        <f t="shared" si="14"/>
        <v>-1.6482751</v>
      </c>
      <c r="N72" s="4">
        <f>SUM(N67:N70)</f>
        <v>-0.73713818000000009</v>
      </c>
      <c r="O72" s="4">
        <f t="shared" ref="O72:Q72" si="15">SUM(O67:O70)</f>
        <v>-0.8400185</v>
      </c>
      <c r="P72" s="4">
        <f t="shared" si="15"/>
        <v>-1.0246637000000001</v>
      </c>
      <c r="Q72" s="4">
        <f t="shared" si="15"/>
        <v>-1.24209601</v>
      </c>
      <c r="X72" s="2" t="s">
        <v>66</v>
      </c>
      <c r="Y72" t="s">
        <v>24</v>
      </c>
      <c r="Z72" t="s">
        <v>32</v>
      </c>
      <c r="AA72">
        <v>0.14208209999999999</v>
      </c>
      <c r="AB72">
        <v>5.3755999999999998E-2</v>
      </c>
      <c r="AC72">
        <v>2.6431</v>
      </c>
      <c r="AD72">
        <v>8.7775000000000006E-3</v>
      </c>
      <c r="AE72" t="s">
        <v>67</v>
      </c>
      <c r="AF72">
        <f t="shared" si="4"/>
        <v>3.672033999999999E-2</v>
      </c>
      <c r="AG72">
        <f t="shared" si="5"/>
        <v>0.24744385999999999</v>
      </c>
    </row>
    <row r="73" spans="2:33" x14ac:dyDescent="0.25">
      <c r="B73" s="6"/>
      <c r="X73" s="2" t="s">
        <v>66</v>
      </c>
      <c r="Y73" t="s">
        <v>33</v>
      </c>
      <c r="Z73" t="s">
        <v>29</v>
      </c>
      <c r="AA73">
        <v>6.6588099999999997E-2</v>
      </c>
      <c r="AB73">
        <v>1.6123999999999999E-2</v>
      </c>
      <c r="AC73">
        <v>4.1296999999999997</v>
      </c>
      <c r="AD73" s="10">
        <v>5.0769999999999997E-5</v>
      </c>
      <c r="AE73" t="s">
        <v>65</v>
      </c>
      <c r="AF73">
        <f t="shared" si="4"/>
        <v>3.4985059999999998E-2</v>
      </c>
      <c r="AG73">
        <f t="shared" si="5"/>
        <v>9.8191139999999996E-2</v>
      </c>
    </row>
    <row r="74" spans="2:33" x14ac:dyDescent="0.25">
      <c r="B74" s="6"/>
      <c r="M74" t="s">
        <v>71</v>
      </c>
      <c r="X74" s="2" t="s">
        <v>66</v>
      </c>
      <c r="Y74" t="s">
        <v>33</v>
      </c>
      <c r="Z74" t="s">
        <v>30</v>
      </c>
      <c r="AA74">
        <v>-4.9695299999999998E-2</v>
      </c>
      <c r="AB74">
        <v>3.7741400000000001E-2</v>
      </c>
      <c r="AC74">
        <v>-1.3167</v>
      </c>
      <c r="AD74">
        <v>0.18923309999999999</v>
      </c>
      <c r="AF74">
        <f t="shared" si="4"/>
        <v>-0.123668444</v>
      </c>
      <c r="AG74">
        <f t="shared" si="5"/>
        <v>2.4277844000000007E-2</v>
      </c>
    </row>
    <row r="75" spans="2:33" x14ac:dyDescent="0.25">
      <c r="B75" s="6"/>
      <c r="M75" s="2" t="s">
        <v>25</v>
      </c>
      <c r="N75" t="s">
        <v>51</v>
      </c>
      <c r="O75" t="s">
        <v>52</v>
      </c>
      <c r="P75" t="s">
        <v>22</v>
      </c>
      <c r="X75" s="2" t="s">
        <v>66</v>
      </c>
      <c r="Y75" t="s">
        <v>33</v>
      </c>
      <c r="Z75" t="s">
        <v>31</v>
      </c>
      <c r="AA75">
        <v>-0.34730749999999999</v>
      </c>
      <c r="AB75">
        <v>6.2349700000000001E-2</v>
      </c>
      <c r="AC75">
        <v>-5.5702999999999996</v>
      </c>
      <c r="AD75" s="10">
        <v>7.0469999999999995E-8</v>
      </c>
      <c r="AE75" t="s">
        <v>65</v>
      </c>
      <c r="AF75">
        <f t="shared" si="4"/>
        <v>-0.469512912</v>
      </c>
      <c r="AG75">
        <f t="shared" si="5"/>
        <v>-0.22510208799999998</v>
      </c>
    </row>
    <row r="76" spans="2:33" x14ac:dyDescent="0.25">
      <c r="B76" s="5"/>
      <c r="M76" s="2"/>
      <c r="N76" t="s">
        <v>29</v>
      </c>
      <c r="O76" t="s">
        <v>30</v>
      </c>
      <c r="P76" t="s">
        <v>31</v>
      </c>
      <c r="Q76" t="s">
        <v>32</v>
      </c>
      <c r="X76" s="2" t="s">
        <v>66</v>
      </c>
      <c r="Y76" t="s">
        <v>33</v>
      </c>
      <c r="Z76" t="s">
        <v>32</v>
      </c>
      <c r="AA76">
        <v>5.8567000000000001E-2</v>
      </c>
      <c r="AB76">
        <v>3.4981199999999997E-2</v>
      </c>
      <c r="AC76">
        <v>1.6741999999999999</v>
      </c>
      <c r="AD76">
        <v>9.5435999999999993E-2</v>
      </c>
      <c r="AE76" t="s">
        <v>68</v>
      </c>
      <c r="AF76">
        <f t="shared" si="4"/>
        <v>-9.9961519999999873E-3</v>
      </c>
      <c r="AG76">
        <f t="shared" si="5"/>
        <v>0.127130152</v>
      </c>
    </row>
    <row r="77" spans="2:33" x14ac:dyDescent="0.25">
      <c r="B77" s="6" t="s">
        <v>53</v>
      </c>
      <c r="C77" t="s">
        <v>54</v>
      </c>
      <c r="D77" t="s">
        <v>52</v>
      </c>
      <c r="E77" t="s">
        <v>22</v>
      </c>
      <c r="M77" s="2" t="s">
        <v>23</v>
      </c>
      <c r="N77" s="4">
        <v>-0.75918927599999997</v>
      </c>
      <c r="O77" s="4">
        <v>-0.29921104399999998</v>
      </c>
      <c r="P77" s="4">
        <v>-4.6831964000000004E-2</v>
      </c>
      <c r="Q77" s="4">
        <v>-0.394742064</v>
      </c>
      <c r="S77" s="4">
        <f>SUM(N77:Q77)</f>
        <v>-1.4999743479999998</v>
      </c>
      <c r="X77" s="2" t="s">
        <v>66</v>
      </c>
      <c r="Y77" t="s">
        <v>34</v>
      </c>
      <c r="Z77" t="s">
        <v>29</v>
      </c>
      <c r="AA77">
        <v>-9.4862999999999996E-3</v>
      </c>
      <c r="AB77">
        <v>1.15575E-2</v>
      </c>
      <c r="AC77">
        <v>-0.82079999999999997</v>
      </c>
      <c r="AD77">
        <v>0.41261219999999998</v>
      </c>
      <c r="AF77">
        <f t="shared" si="4"/>
        <v>-3.2139000000000001E-2</v>
      </c>
      <c r="AG77">
        <f t="shared" si="5"/>
        <v>1.3166400000000002E-2</v>
      </c>
    </row>
    <row r="78" spans="2:33" x14ac:dyDescent="0.25">
      <c r="B78" s="6"/>
      <c r="C78" t="s">
        <v>29</v>
      </c>
      <c r="D78" t="s">
        <v>30</v>
      </c>
      <c r="E78" t="s">
        <v>31</v>
      </c>
      <c r="F78" t="s">
        <v>32</v>
      </c>
      <c r="M78" s="2" t="s">
        <v>24</v>
      </c>
      <c r="N78" s="4">
        <v>-8.7265320000000007E-2</v>
      </c>
      <c r="O78" s="4">
        <v>-0.52643668399999999</v>
      </c>
      <c r="P78" s="4">
        <v>-0.47152381600000004</v>
      </c>
      <c r="Q78" s="4">
        <v>-0.18780455600000001</v>
      </c>
      <c r="S78" s="4">
        <f t="shared" ref="S78:S80" si="16">SUM(N78:Q78)</f>
        <v>-1.2730303759999999</v>
      </c>
      <c r="X78" s="2" t="s">
        <v>66</v>
      </c>
      <c r="Y78" t="s">
        <v>34</v>
      </c>
      <c r="Z78" t="s">
        <v>30</v>
      </c>
      <c r="AA78">
        <v>5.0596099999999998E-2</v>
      </c>
      <c r="AB78">
        <v>2.84062E-2</v>
      </c>
      <c r="AC78">
        <v>1.7811999999999999</v>
      </c>
      <c r="AD78">
        <v>7.6199500000000003E-2</v>
      </c>
      <c r="AE78" t="s">
        <v>68</v>
      </c>
      <c r="AF78">
        <f t="shared" si="4"/>
        <v>-5.0800520000000016E-3</v>
      </c>
      <c r="AG78">
        <f t="shared" si="5"/>
        <v>0.106272252</v>
      </c>
    </row>
    <row r="79" spans="2:33" x14ac:dyDescent="0.25">
      <c r="B79" s="6" t="s">
        <v>23</v>
      </c>
      <c r="C79">
        <v>-0.47507748999999999</v>
      </c>
      <c r="D79">
        <v>-3.8669420000000003E-2</v>
      </c>
      <c r="E79">
        <v>0.21733219000000001</v>
      </c>
      <c r="F79">
        <v>9.9230170000000006E-2</v>
      </c>
      <c r="M79" s="2" t="s">
        <v>33</v>
      </c>
      <c r="N79" s="4">
        <v>-7.6559359999999951E-3</v>
      </c>
      <c r="O79" s="4">
        <v>-0.25981995600000002</v>
      </c>
      <c r="P79" s="4">
        <v>-0.73986510400000005</v>
      </c>
      <c r="Q79" s="4">
        <v>-0.26375201999999998</v>
      </c>
      <c r="S79" s="4">
        <f t="shared" si="16"/>
        <v>-1.271093016</v>
      </c>
      <c r="X79" s="2" t="s">
        <v>66</v>
      </c>
      <c r="Y79" t="s">
        <v>34</v>
      </c>
      <c r="Z79" t="s">
        <v>31</v>
      </c>
      <c r="AA79">
        <v>5.39969E-2</v>
      </c>
      <c r="AB79">
        <v>3.7803299999999998E-2</v>
      </c>
      <c r="AC79">
        <v>1.4283999999999999</v>
      </c>
      <c r="AD79">
        <v>0.15453749999999999</v>
      </c>
      <c r="AF79">
        <f t="shared" si="4"/>
        <v>-2.0097567999999996E-2</v>
      </c>
      <c r="AG79">
        <f t="shared" si="5"/>
        <v>0.12809136799999998</v>
      </c>
    </row>
    <row r="80" spans="2:33" x14ac:dyDescent="0.25">
      <c r="B80" s="6" t="s">
        <v>24</v>
      </c>
      <c r="C80">
        <v>-1.6954779999999999E-2</v>
      </c>
      <c r="D80">
        <v>-0.18579466</v>
      </c>
      <c r="E80">
        <v>-0.11423781</v>
      </c>
      <c r="F80">
        <v>0.10497519</v>
      </c>
      <c r="M80" s="2" t="s">
        <v>34</v>
      </c>
      <c r="N80" s="4">
        <v>-8.2327328000000005E-2</v>
      </c>
      <c r="O80" s="4">
        <v>-0.16638621200000001</v>
      </c>
      <c r="P80" s="4">
        <v>-0.33451294799999998</v>
      </c>
      <c r="Q80" s="4">
        <v>-0.78787252799999996</v>
      </c>
      <c r="S80" s="4">
        <f t="shared" si="16"/>
        <v>-1.3710990160000001</v>
      </c>
      <c r="X80" s="2" t="s">
        <v>66</v>
      </c>
      <c r="Y80" t="s">
        <v>34</v>
      </c>
      <c r="Z80" t="s">
        <v>32</v>
      </c>
      <c r="AA80">
        <v>-0.41429080000000001</v>
      </c>
      <c r="AB80">
        <v>3.5881299999999998E-2</v>
      </c>
      <c r="AC80">
        <v>-11.546200000000001</v>
      </c>
      <c r="AD80" t="s">
        <v>64</v>
      </c>
      <c r="AE80" t="s">
        <v>65</v>
      </c>
      <c r="AF80">
        <f t="shared" si="4"/>
        <v>-0.48461814800000003</v>
      </c>
      <c r="AG80">
        <f t="shared" si="5"/>
        <v>-0.343963452</v>
      </c>
    </row>
    <row r="81" spans="2:33" x14ac:dyDescent="0.25">
      <c r="B81" s="6" t="s">
        <v>33</v>
      </c>
      <c r="C81">
        <v>4.7014E-2</v>
      </c>
      <c r="D81">
        <v>-5.7894000000000001E-2</v>
      </c>
      <c r="E81">
        <v>-0.22293062999999999</v>
      </c>
      <c r="F81">
        <v>3.6471770000000001E-2</v>
      </c>
      <c r="M81" s="1"/>
      <c r="X81" s="2" t="s">
        <v>69</v>
      </c>
      <c r="Y81" t="s">
        <v>23</v>
      </c>
      <c r="Z81" t="s">
        <v>29</v>
      </c>
      <c r="AA81">
        <v>-0.66141349999999999</v>
      </c>
      <c r="AB81">
        <v>4.9885600000000002E-2</v>
      </c>
      <c r="AC81">
        <v>-13.258599999999999</v>
      </c>
      <c r="AD81" t="s">
        <v>64</v>
      </c>
      <c r="AE81" t="s">
        <v>65</v>
      </c>
      <c r="AF81">
        <f>AA81-1.96*AB81</f>
        <v>-0.75918927599999997</v>
      </c>
      <c r="AG81">
        <f>AA81+1.96*AB81</f>
        <v>-0.56363772400000001</v>
      </c>
    </row>
    <row r="82" spans="2:33" x14ac:dyDescent="0.25">
      <c r="B82" s="6" t="s">
        <v>34</v>
      </c>
      <c r="C82">
        <v>1.058418E-2</v>
      </c>
      <c r="D82">
        <v>3.113554E-2</v>
      </c>
      <c r="E82">
        <v>1.6446479999999999E-2</v>
      </c>
      <c r="F82">
        <v>-0.26589477</v>
      </c>
      <c r="N82" s="4">
        <f>SUM(N77:N80)</f>
        <v>-0.93643785999999996</v>
      </c>
      <c r="O82" s="4">
        <f t="shared" ref="O82:Q82" si="17">SUM(O77:O80)</f>
        <v>-1.2518538959999999</v>
      </c>
      <c r="P82" s="4">
        <f t="shared" si="17"/>
        <v>-1.592733832</v>
      </c>
      <c r="Q82" s="4">
        <f t="shared" si="17"/>
        <v>-1.634171168</v>
      </c>
      <c r="X82" s="2" t="s">
        <v>69</v>
      </c>
      <c r="Y82" t="s">
        <v>23</v>
      </c>
      <c r="Z82" t="s">
        <v>30</v>
      </c>
      <c r="AA82">
        <v>-0.15045410000000001</v>
      </c>
      <c r="AB82">
        <v>7.5896400000000003E-2</v>
      </c>
      <c r="AC82">
        <v>-1.9823999999999999</v>
      </c>
      <c r="AD82">
        <v>4.8624000000000001E-2</v>
      </c>
      <c r="AE82" t="s">
        <v>70</v>
      </c>
      <c r="AF82">
        <f t="shared" ref="AF82:AF95" si="18">AA82-1.96*AB82</f>
        <v>-0.29921104399999998</v>
      </c>
      <c r="AG82">
        <f t="shared" ref="AG82:AG95" si="19">AA82+1.96*AB82</f>
        <v>-1.6971560000000052E-3</v>
      </c>
    </row>
    <row r="83" spans="2:33" x14ac:dyDescent="0.25">
      <c r="B83" s="7"/>
      <c r="X83" s="2" t="s">
        <v>69</v>
      </c>
      <c r="Y83" t="s">
        <v>23</v>
      </c>
      <c r="Z83" t="s">
        <v>31</v>
      </c>
      <c r="AA83">
        <v>0.16143450000000001</v>
      </c>
      <c r="AB83">
        <v>0.1062584</v>
      </c>
      <c r="AC83">
        <v>1.5193000000000001</v>
      </c>
      <c r="AD83">
        <v>0.1300636</v>
      </c>
      <c r="AF83">
        <f t="shared" si="18"/>
        <v>-4.6831964000000004E-2</v>
      </c>
      <c r="AG83">
        <f t="shared" si="19"/>
        <v>0.36970096400000002</v>
      </c>
    </row>
    <row r="84" spans="2:33" x14ac:dyDescent="0.25">
      <c r="B84" s="8" t="s">
        <v>46</v>
      </c>
      <c r="X84" s="2" t="s">
        <v>69</v>
      </c>
      <c r="Y84" t="s">
        <v>23</v>
      </c>
      <c r="Z84" t="s">
        <v>32</v>
      </c>
      <c r="AA84">
        <v>-0.25731979999999999</v>
      </c>
      <c r="AB84">
        <v>7.0113400000000006E-2</v>
      </c>
      <c r="AC84">
        <v>-3.67</v>
      </c>
      <c r="AD84">
        <v>3.012E-4</v>
      </c>
      <c r="AE84" t="s">
        <v>65</v>
      </c>
      <c r="AF84">
        <f t="shared" si="18"/>
        <v>-0.394742064</v>
      </c>
      <c r="AG84">
        <f t="shared" si="19"/>
        <v>-0.11989753599999997</v>
      </c>
    </row>
    <row r="85" spans="2:33" x14ac:dyDescent="0.25">
      <c r="M85" t="s">
        <v>72</v>
      </c>
      <c r="X85" s="2" t="s">
        <v>69</v>
      </c>
      <c r="Y85" t="s">
        <v>24</v>
      </c>
      <c r="Z85" t="s">
        <v>29</v>
      </c>
      <c r="AA85">
        <v>-4.01626E-2</v>
      </c>
      <c r="AB85">
        <v>2.4032000000000001E-2</v>
      </c>
      <c r="AC85">
        <v>-1.6712</v>
      </c>
      <c r="AD85">
        <v>9.6034300000000003E-2</v>
      </c>
      <c r="AE85" t="s">
        <v>68</v>
      </c>
      <c r="AF85">
        <f t="shared" si="18"/>
        <v>-8.7265320000000007E-2</v>
      </c>
      <c r="AG85">
        <f t="shared" si="19"/>
        <v>6.940120000000001E-3</v>
      </c>
    </row>
    <row r="86" spans="2:33" x14ac:dyDescent="0.25">
      <c r="M86" s="2" t="s">
        <v>25</v>
      </c>
      <c r="N86" t="s">
        <v>51</v>
      </c>
      <c r="O86" t="s">
        <v>52</v>
      </c>
      <c r="P86" t="s">
        <v>22</v>
      </c>
      <c r="X86" s="2" t="s">
        <v>69</v>
      </c>
      <c r="Y86" t="s">
        <v>24</v>
      </c>
      <c r="Z86" t="s">
        <v>30</v>
      </c>
      <c r="AA86">
        <v>-0.38963769999999998</v>
      </c>
      <c r="AB86">
        <v>6.9795399999999994E-2</v>
      </c>
      <c r="AC86">
        <v>-5.5826000000000002</v>
      </c>
      <c r="AD86" s="10">
        <v>6.6230000000000005E-8</v>
      </c>
      <c r="AE86" t="s">
        <v>65</v>
      </c>
      <c r="AF86">
        <f t="shared" si="18"/>
        <v>-0.52643668399999999</v>
      </c>
      <c r="AG86">
        <f t="shared" si="19"/>
        <v>-0.25283871599999996</v>
      </c>
    </row>
    <row r="87" spans="2:33" x14ac:dyDescent="0.25">
      <c r="M87" s="2"/>
      <c r="N87" t="s">
        <v>29</v>
      </c>
      <c r="O87" t="s">
        <v>30</v>
      </c>
      <c r="P87" t="s">
        <v>31</v>
      </c>
      <c r="Q87" t="s">
        <v>32</v>
      </c>
      <c r="X87" s="2" t="s">
        <v>69</v>
      </c>
      <c r="Y87" t="s">
        <v>24</v>
      </c>
      <c r="Z87" t="s">
        <v>31</v>
      </c>
      <c r="AA87">
        <v>-0.32042330000000002</v>
      </c>
      <c r="AB87">
        <v>7.7092099999999997E-2</v>
      </c>
      <c r="AC87">
        <v>-4.1563999999999997</v>
      </c>
      <c r="AD87" s="10">
        <v>4.5569999999999999E-5</v>
      </c>
      <c r="AE87" t="s">
        <v>65</v>
      </c>
      <c r="AF87">
        <f t="shared" si="18"/>
        <v>-0.47152381600000004</v>
      </c>
      <c r="AG87">
        <f t="shared" si="19"/>
        <v>-0.16932278400000003</v>
      </c>
    </row>
    <row r="88" spans="2:33" x14ac:dyDescent="0.25">
      <c r="C88" s="4">
        <f>C37-C63</f>
        <v>-0.13711669999999998</v>
      </c>
      <c r="D88" s="4">
        <f t="shared" ref="D88:F88" si="20">D37-D63</f>
        <v>0.11795420000000001</v>
      </c>
      <c r="E88" s="4">
        <f t="shared" si="20"/>
        <v>3.1556000000000362E-3</v>
      </c>
      <c r="F88" s="4">
        <f t="shared" si="20"/>
        <v>-2.1075000000000066E-2</v>
      </c>
      <c r="G88" s="4"/>
      <c r="H88" s="4"/>
      <c r="M88" s="2" t="s">
        <v>23</v>
      </c>
      <c r="N88" s="4">
        <v>-0.56363772400000001</v>
      </c>
      <c r="O88" s="4">
        <v>-1.6971560000000052E-3</v>
      </c>
      <c r="P88" s="4">
        <v>0.36970096400000002</v>
      </c>
      <c r="Q88" s="4">
        <v>-0.11989753599999997</v>
      </c>
      <c r="S88" s="4">
        <f>SUM(N88:Q88)</f>
        <v>-0.31553145199999993</v>
      </c>
      <c r="X88" s="2" t="s">
        <v>69</v>
      </c>
      <c r="Y88" t="s">
        <v>24</v>
      </c>
      <c r="Z88" t="s">
        <v>32</v>
      </c>
      <c r="AA88">
        <v>-7.4524199999999999E-2</v>
      </c>
      <c r="AB88">
        <v>5.7796100000000003E-2</v>
      </c>
      <c r="AC88">
        <v>-1.2894000000000001</v>
      </c>
      <c r="AD88">
        <v>0.19853760000000001</v>
      </c>
      <c r="AF88">
        <f t="shared" si="18"/>
        <v>-0.18780455600000001</v>
      </c>
      <c r="AG88">
        <f t="shared" si="19"/>
        <v>3.8756156E-2</v>
      </c>
    </row>
    <row r="89" spans="2:33" x14ac:dyDescent="0.25">
      <c r="C89" s="4"/>
      <c r="D89" s="4"/>
      <c r="E89" s="4"/>
      <c r="F89" s="4"/>
      <c r="G89" s="4"/>
      <c r="H89" s="4"/>
      <c r="M89" s="2" t="s">
        <v>24</v>
      </c>
      <c r="N89" s="4">
        <v>6.940120000000001E-3</v>
      </c>
      <c r="O89" s="4">
        <v>-0.25283871599999996</v>
      </c>
      <c r="P89" s="4">
        <v>-0.16932278400000003</v>
      </c>
      <c r="Q89" s="4">
        <v>3.8756156E-2</v>
      </c>
      <c r="S89" s="4">
        <f t="shared" ref="S89:S91" si="21">SUM(N89:Q89)</f>
        <v>-0.37646522399999999</v>
      </c>
      <c r="X89" s="2" t="s">
        <v>69</v>
      </c>
      <c r="Y89" t="s">
        <v>33</v>
      </c>
      <c r="Z89" t="s">
        <v>29</v>
      </c>
      <c r="AA89">
        <v>2.3966899999999999E-2</v>
      </c>
      <c r="AB89">
        <v>1.6134099999999998E-2</v>
      </c>
      <c r="AC89">
        <v>1.4855</v>
      </c>
      <c r="AD89">
        <v>0.13877900000000001</v>
      </c>
      <c r="AF89">
        <f t="shared" si="18"/>
        <v>-7.6559359999999951E-3</v>
      </c>
      <c r="AG89">
        <f t="shared" si="19"/>
        <v>5.5589735999999994E-2</v>
      </c>
    </row>
    <row r="90" spans="2:33" x14ac:dyDescent="0.25">
      <c r="C90" s="4"/>
      <c r="D90" s="4"/>
      <c r="E90" s="4"/>
      <c r="F90" s="4"/>
      <c r="G90" s="4"/>
      <c r="H90" s="4"/>
      <c r="M90" s="2" t="s">
        <v>33</v>
      </c>
      <c r="N90" s="4">
        <v>5.5589735999999994E-2</v>
      </c>
      <c r="O90" s="4">
        <v>-0.11630444400000001</v>
      </c>
      <c r="P90" s="4">
        <v>-0.48127289600000001</v>
      </c>
      <c r="Q90" s="4">
        <v>-0.12922938</v>
      </c>
      <c r="S90" s="4">
        <f t="shared" si="21"/>
        <v>-0.67121698399999996</v>
      </c>
      <c r="X90" s="2" t="s">
        <v>69</v>
      </c>
      <c r="Y90" t="s">
        <v>33</v>
      </c>
      <c r="Z90" t="s">
        <v>30</v>
      </c>
      <c r="AA90">
        <v>-0.18806220000000001</v>
      </c>
      <c r="AB90">
        <v>3.6611100000000001E-2</v>
      </c>
      <c r="AC90">
        <v>-5.1368</v>
      </c>
      <c r="AD90" s="10">
        <v>5.9400000000000005E-7</v>
      </c>
      <c r="AE90" t="s">
        <v>65</v>
      </c>
      <c r="AF90">
        <f t="shared" si="18"/>
        <v>-0.25981995600000002</v>
      </c>
      <c r="AG90">
        <f t="shared" si="19"/>
        <v>-0.11630444400000001</v>
      </c>
    </row>
    <row r="91" spans="2:33" x14ac:dyDescent="0.25">
      <c r="C91" s="4"/>
      <c r="D91" s="4"/>
      <c r="E91" s="4"/>
      <c r="F91" s="4"/>
      <c r="G91" s="4"/>
      <c r="H91" s="4"/>
      <c r="M91" s="2" t="s">
        <v>34</v>
      </c>
      <c r="N91" s="4">
        <v>-3.6730671999999999E-2</v>
      </c>
      <c r="O91" s="4">
        <v>-5.7342788000000006E-2</v>
      </c>
      <c r="P91" s="4">
        <v>-0.17569885199999999</v>
      </c>
      <c r="Q91" s="4">
        <v>-0.63965027200000002</v>
      </c>
      <c r="S91" s="4">
        <f t="shared" si="21"/>
        <v>-0.90942258399999998</v>
      </c>
      <c r="X91" s="2" t="s">
        <v>69</v>
      </c>
      <c r="Y91" t="s">
        <v>33</v>
      </c>
      <c r="Z91" t="s">
        <v>31</v>
      </c>
      <c r="AA91">
        <v>-0.61056900000000003</v>
      </c>
      <c r="AB91">
        <v>6.5967399999999995E-2</v>
      </c>
      <c r="AC91">
        <v>-9.2555999999999994</v>
      </c>
      <c r="AD91" t="s">
        <v>64</v>
      </c>
      <c r="AE91" t="s">
        <v>65</v>
      </c>
      <c r="AF91">
        <f t="shared" si="18"/>
        <v>-0.73986510400000005</v>
      </c>
      <c r="AG91">
        <f t="shared" si="19"/>
        <v>-0.48127289600000001</v>
      </c>
    </row>
    <row r="92" spans="2:33" x14ac:dyDescent="0.25">
      <c r="C92" s="4">
        <f>C41-C67</f>
        <v>0.34762486079999999</v>
      </c>
      <c r="D92" s="4">
        <f t="shared" ref="D92:H92" si="22">D41-D67</f>
        <v>-0.13628790999999998</v>
      </c>
      <c r="E92" s="4">
        <f t="shared" si="22"/>
        <v>0.16767780750000003</v>
      </c>
      <c r="F92" s="4">
        <f t="shared" si="22"/>
        <v>-0.24189799999999995</v>
      </c>
      <c r="G92" s="4"/>
      <c r="H92" s="4">
        <f t="shared" si="22"/>
        <v>0.13711675830000003</v>
      </c>
      <c r="M92" s="1"/>
      <c r="X92" s="2" t="s">
        <v>69</v>
      </c>
      <c r="Y92" t="s">
        <v>33</v>
      </c>
      <c r="Z92" t="s">
        <v>32</v>
      </c>
      <c r="AA92">
        <v>-0.19649069999999999</v>
      </c>
      <c r="AB92">
        <v>3.4317E-2</v>
      </c>
      <c r="AC92">
        <v>-5.7256999999999998</v>
      </c>
      <c r="AD92" s="10">
        <v>3.1849999999999997E-8</v>
      </c>
      <c r="AE92" t="s">
        <v>65</v>
      </c>
      <c r="AF92">
        <f t="shared" si="18"/>
        <v>-0.26375201999999998</v>
      </c>
      <c r="AG92">
        <f t="shared" si="19"/>
        <v>-0.12922938</v>
      </c>
    </row>
    <row r="93" spans="2:33" x14ac:dyDescent="0.25">
      <c r="C93" s="4">
        <f t="shared" ref="C93:F93" si="23">C42-C68</f>
        <v>-7.0581168199999988E-2</v>
      </c>
      <c r="D93" s="4">
        <f t="shared" si="23"/>
        <v>-8.0143069999999983E-2</v>
      </c>
      <c r="E93" s="4">
        <f t="shared" si="23"/>
        <v>0.13735949959999999</v>
      </c>
      <c r="F93" s="4">
        <f t="shared" si="23"/>
        <v>-0.1045895</v>
      </c>
      <c r="G93" s="4"/>
      <c r="H93" s="4">
        <f t="shared" ref="H93" si="24">H42-H68</f>
        <v>-0.11795423859999987</v>
      </c>
      <c r="N93" s="4">
        <f>SUM(N88:N91)</f>
        <v>-0.53783854000000009</v>
      </c>
      <c r="O93" s="4">
        <f t="shared" ref="O93:Q93" si="25">SUM(O88:O91)</f>
        <v>-0.42818310399999993</v>
      </c>
      <c r="P93" s="4">
        <f t="shared" si="25"/>
        <v>-0.45659356800000006</v>
      </c>
      <c r="Q93" s="4">
        <f t="shared" si="25"/>
        <v>-0.85002103200000001</v>
      </c>
      <c r="X93" s="2" t="s">
        <v>69</v>
      </c>
      <c r="Y93" t="s">
        <v>34</v>
      </c>
      <c r="Z93" t="s">
        <v>29</v>
      </c>
      <c r="AA93">
        <v>-5.9528999999999999E-2</v>
      </c>
      <c r="AB93">
        <v>1.1631799999999999E-2</v>
      </c>
      <c r="AC93">
        <v>-5.1177999999999999</v>
      </c>
      <c r="AD93" s="10">
        <v>6.5030000000000005E-7</v>
      </c>
      <c r="AE93" t="s">
        <v>65</v>
      </c>
      <c r="AF93">
        <f t="shared" si="18"/>
        <v>-8.2327328000000005E-2</v>
      </c>
      <c r="AG93">
        <f t="shared" si="19"/>
        <v>-3.6730671999999999E-2</v>
      </c>
    </row>
    <row r="94" spans="2:33" x14ac:dyDescent="0.25">
      <c r="C94" s="4">
        <f t="shared" ref="C94:F94" si="26">C43-C69</f>
        <v>3.09319201E-2</v>
      </c>
      <c r="D94" s="4">
        <f t="shared" si="26"/>
        <v>7.5109189999999992E-2</v>
      </c>
      <c r="E94" s="4">
        <f t="shared" si="26"/>
        <v>0.20712341290000003</v>
      </c>
      <c r="F94" s="4">
        <f t="shared" si="26"/>
        <v>-0.3163202</v>
      </c>
      <c r="G94" s="4"/>
      <c r="H94" s="4">
        <f t="shared" ref="H94" si="27">H43-H69</f>
        <v>-3.1556769999999679E-3</v>
      </c>
      <c r="X94" s="2" t="s">
        <v>69</v>
      </c>
      <c r="Y94" t="s">
        <v>34</v>
      </c>
      <c r="Z94" t="s">
        <v>30</v>
      </c>
      <c r="AA94">
        <v>-0.11186450000000001</v>
      </c>
      <c r="AB94">
        <v>2.78172E-2</v>
      </c>
      <c r="AC94">
        <v>-4.0213999999999999</v>
      </c>
      <c r="AD94" s="10">
        <v>7.8369999999999997E-5</v>
      </c>
      <c r="AE94" t="s">
        <v>65</v>
      </c>
      <c r="AF94">
        <f t="shared" si="18"/>
        <v>-0.16638621200000001</v>
      </c>
      <c r="AG94">
        <f t="shared" si="19"/>
        <v>-5.7342788000000006E-2</v>
      </c>
    </row>
    <row r="95" spans="2:33" x14ac:dyDescent="0.25">
      <c r="C95" s="4">
        <f t="shared" ref="C95:F95" si="28">C44-C70</f>
        <v>-4.0657016000000004E-2</v>
      </c>
      <c r="D95" s="4">
        <f t="shared" si="28"/>
        <v>-1.539343E-2</v>
      </c>
      <c r="E95" s="4">
        <f t="shared" si="28"/>
        <v>-0.16356555070000001</v>
      </c>
      <c r="F95" s="4">
        <f t="shared" si="28"/>
        <v>0.24069089999999999</v>
      </c>
      <c r="G95" s="4"/>
      <c r="H95" s="4">
        <f>H44-H70</f>
        <v>2.1074903299999947E-2</v>
      </c>
      <c r="M95" s="2" t="s">
        <v>53</v>
      </c>
      <c r="N95" t="s">
        <v>54</v>
      </c>
      <c r="O95" t="s">
        <v>52</v>
      </c>
      <c r="P95" t="s">
        <v>22</v>
      </c>
      <c r="X95" s="2" t="s">
        <v>69</v>
      </c>
      <c r="Y95" t="s">
        <v>34</v>
      </c>
      <c r="Z95" t="s">
        <v>31</v>
      </c>
      <c r="AA95">
        <v>-0.2551059</v>
      </c>
      <c r="AB95">
        <v>4.0513800000000003E-2</v>
      </c>
      <c r="AC95">
        <v>-6.2968000000000002</v>
      </c>
      <c r="AD95" s="10">
        <v>1.5159999999999999E-9</v>
      </c>
      <c r="AE95" t="s">
        <v>65</v>
      </c>
      <c r="AF95">
        <f t="shared" si="18"/>
        <v>-0.33451294799999998</v>
      </c>
      <c r="AG95">
        <f t="shared" si="19"/>
        <v>-0.17569885199999999</v>
      </c>
    </row>
    <row r="96" spans="2:33" x14ac:dyDescent="0.25">
      <c r="C96" s="4"/>
      <c r="D96" s="4"/>
      <c r="E96" s="4"/>
      <c r="F96" s="4"/>
      <c r="G96" s="4"/>
      <c r="H96" s="4"/>
      <c r="M96" s="2"/>
      <c r="N96" t="s">
        <v>29</v>
      </c>
      <c r="O96" t="s">
        <v>30</v>
      </c>
      <c r="P96" t="s">
        <v>31</v>
      </c>
      <c r="Q96" t="s">
        <v>32</v>
      </c>
      <c r="X96" s="3" t="s">
        <v>69</v>
      </c>
      <c r="Y96" t="s">
        <v>34</v>
      </c>
      <c r="Z96" t="s">
        <v>32</v>
      </c>
      <c r="AA96">
        <v>-0.71376139999999999</v>
      </c>
      <c r="AB96">
        <v>3.78118E-2</v>
      </c>
      <c r="AC96">
        <v>-18.8767</v>
      </c>
      <c r="AD96" t="s">
        <v>64</v>
      </c>
      <c r="AE96" t="s">
        <v>65</v>
      </c>
      <c r="AF96">
        <f>AA96-1.96*AB96</f>
        <v>-0.78787252799999996</v>
      </c>
      <c r="AG96">
        <f>AA96+1.96*AB96</f>
        <v>-0.63965027200000002</v>
      </c>
    </row>
    <row r="97" spans="13:33" x14ac:dyDescent="0.25">
      <c r="M97" s="2" t="s">
        <v>23</v>
      </c>
      <c r="N97">
        <v>-0.62157483999999996</v>
      </c>
      <c r="O97">
        <v>-2.1120480000000001E-2</v>
      </c>
      <c r="P97">
        <v>0.40750885999999997</v>
      </c>
      <c r="Q97">
        <v>-1.8913590000000001E-2</v>
      </c>
    </row>
    <row r="98" spans="13:33" x14ac:dyDescent="0.25">
      <c r="M98" s="2" t="s">
        <v>24</v>
      </c>
      <c r="N98">
        <v>-3.9668280000000004E-3</v>
      </c>
      <c r="O98">
        <v>-0.27213039</v>
      </c>
      <c r="P98">
        <v>-9.6850019999999995E-2</v>
      </c>
      <c r="Q98">
        <v>0.14208212000000001</v>
      </c>
    </row>
    <row r="99" spans="13:33" x14ac:dyDescent="0.25">
      <c r="M99" s="2" t="s">
        <v>33</v>
      </c>
      <c r="N99">
        <v>6.6588054999999993E-2</v>
      </c>
      <c r="O99">
        <v>-4.9695280000000001E-2</v>
      </c>
      <c r="P99">
        <v>-0.34730752999999998</v>
      </c>
      <c r="Q99">
        <v>5.8567040000000001E-2</v>
      </c>
    </row>
    <row r="100" spans="13:33" x14ac:dyDescent="0.25">
      <c r="M100" s="3" t="s">
        <v>34</v>
      </c>
      <c r="N100">
        <v>-9.4863069999999994E-3</v>
      </c>
      <c r="O100">
        <v>5.059607E-2</v>
      </c>
      <c r="P100">
        <v>5.3996919999999997E-2</v>
      </c>
      <c r="Q100">
        <v>-0.41429084999999999</v>
      </c>
    </row>
    <row r="107" spans="13:33" x14ac:dyDescent="0.25">
      <c r="M107" s="9" t="s">
        <v>58</v>
      </c>
    </row>
    <row r="108" spans="13:33" x14ac:dyDescent="0.25">
      <c r="M108" s="2" t="s">
        <v>47</v>
      </c>
      <c r="N108" t="s">
        <v>22</v>
      </c>
      <c r="O108" t="s">
        <v>48</v>
      </c>
      <c r="P108" t="s">
        <v>49</v>
      </c>
      <c r="Q108" t="s">
        <v>50</v>
      </c>
    </row>
    <row r="109" spans="13:33" x14ac:dyDescent="0.25">
      <c r="M109" s="2" t="s">
        <v>21</v>
      </c>
      <c r="N109" t="s">
        <v>22</v>
      </c>
      <c r="X109" s="2"/>
      <c r="AA109" t="s">
        <v>59</v>
      </c>
      <c r="AB109" t="s">
        <v>60</v>
      </c>
      <c r="AC109" t="s">
        <v>61</v>
      </c>
      <c r="AD109" t="s">
        <v>62</v>
      </c>
      <c r="AF109" t="s">
        <v>71</v>
      </c>
      <c r="AG109" t="s">
        <v>72</v>
      </c>
    </row>
    <row r="110" spans="13:33" x14ac:dyDescent="0.25">
      <c r="M110" s="2" t="s">
        <v>23</v>
      </c>
      <c r="N110" t="s">
        <v>24</v>
      </c>
      <c r="O110" t="s">
        <v>33</v>
      </c>
      <c r="P110" t="s">
        <v>34</v>
      </c>
      <c r="X110" s="2" t="s">
        <v>63</v>
      </c>
      <c r="Y110" t="s">
        <v>23</v>
      </c>
      <c r="AA110">
        <v>0.93201557000000002</v>
      </c>
      <c r="AB110">
        <v>4.4130919999999997E-2</v>
      </c>
      <c r="AC110">
        <v>21.119299999999999</v>
      </c>
      <c r="AD110" t="s">
        <v>64</v>
      </c>
      <c r="AE110" t="s">
        <v>65</v>
      </c>
      <c r="AF110">
        <f>AA110-1.96*AB110</f>
        <v>0.84551896680000005</v>
      </c>
      <c r="AG110">
        <f t="shared" ref="AG110" si="29">AA110+1.96*AB110</f>
        <v>1.0185121732</v>
      </c>
    </row>
    <row r="111" spans="13:33" x14ac:dyDescent="0.25">
      <c r="M111" s="2"/>
      <c r="N111">
        <v>0.93201560000000006</v>
      </c>
      <c r="O111">
        <v>0.99621919999999997</v>
      </c>
      <c r="P111">
        <v>0.97731979999999996</v>
      </c>
      <c r="Q111">
        <v>1.0168733999999999</v>
      </c>
      <c r="S111" s="4">
        <f>-1-(-1+N111)</f>
        <v>-0.93201560000000006</v>
      </c>
      <c r="T111" s="4">
        <f t="shared" ref="T111" si="30">-1-(-1+O111)</f>
        <v>-0.99621919999999997</v>
      </c>
      <c r="U111" s="4">
        <f t="shared" ref="U111" si="31">-1-(-1+P111)</f>
        <v>-0.97731979999999996</v>
      </c>
      <c r="V111" s="4">
        <f t="shared" ref="V111" si="32">-1-(-1+Q111)</f>
        <v>-1.0168733999999999</v>
      </c>
      <c r="X111" s="2" t="s">
        <v>63</v>
      </c>
      <c r="Y111" t="s">
        <v>24</v>
      </c>
      <c r="AA111">
        <v>0.99621917000000004</v>
      </c>
      <c r="AB111">
        <v>2.829139E-2</v>
      </c>
      <c r="AC111">
        <v>35.212800000000001</v>
      </c>
      <c r="AD111" t="s">
        <v>64</v>
      </c>
      <c r="AE111" t="s">
        <v>65</v>
      </c>
      <c r="AF111">
        <f t="shared" ref="AF111:AF145" si="33">AA111-1.96*AB111</f>
        <v>0.94076804560000005</v>
      </c>
      <c r="AG111">
        <f t="shared" ref="AG111:AG145" si="34">AA111+1.96*AB111</f>
        <v>1.0516702944</v>
      </c>
    </row>
    <row r="112" spans="13:33" x14ac:dyDescent="0.25">
      <c r="M112" s="1"/>
      <c r="X112" s="2" t="s">
        <v>63</v>
      </c>
      <c r="Y112" t="s">
        <v>33</v>
      </c>
      <c r="AA112">
        <v>0.97731977999999997</v>
      </c>
      <c r="AB112">
        <v>1.8387569999999999E-2</v>
      </c>
      <c r="AC112">
        <v>53.1511</v>
      </c>
      <c r="AD112" t="s">
        <v>64</v>
      </c>
      <c r="AE112" t="s">
        <v>65</v>
      </c>
      <c r="AF112">
        <f t="shared" si="33"/>
        <v>0.94128014279999994</v>
      </c>
      <c r="AG112">
        <f t="shared" si="34"/>
        <v>1.0133594172</v>
      </c>
    </row>
    <row r="113" spans="13:33" x14ac:dyDescent="0.25">
      <c r="M113" s="2" t="s">
        <v>25</v>
      </c>
      <c r="N113" t="s">
        <v>51</v>
      </c>
      <c r="O113" t="s">
        <v>52</v>
      </c>
      <c r="P113" t="s">
        <v>22</v>
      </c>
      <c r="X113" s="2" t="s">
        <v>63</v>
      </c>
      <c r="Y113" t="s">
        <v>34</v>
      </c>
      <c r="AA113">
        <v>1.0168733700000001</v>
      </c>
      <c r="AB113">
        <v>1.0199349999999999E-2</v>
      </c>
      <c r="AC113">
        <v>99.699799999999996</v>
      </c>
      <c r="AD113" t="s">
        <v>64</v>
      </c>
      <c r="AE113" t="s">
        <v>65</v>
      </c>
      <c r="AF113">
        <f t="shared" si="33"/>
        <v>0.99688264400000015</v>
      </c>
      <c r="AG113">
        <f t="shared" si="34"/>
        <v>1.0368640960000002</v>
      </c>
    </row>
    <row r="114" spans="13:33" x14ac:dyDescent="0.25">
      <c r="M114" s="2"/>
      <c r="N114" t="s">
        <v>29</v>
      </c>
      <c r="O114" t="s">
        <v>30</v>
      </c>
      <c r="P114" t="s">
        <v>31</v>
      </c>
      <c r="Q114" t="s">
        <v>32</v>
      </c>
      <c r="T114" t="s">
        <v>71</v>
      </c>
      <c r="U114" t="s">
        <v>72</v>
      </c>
      <c r="X114" s="2" t="s">
        <v>66</v>
      </c>
      <c r="Y114" t="s">
        <v>23</v>
      </c>
      <c r="Z114" t="s">
        <v>29</v>
      </c>
      <c r="AA114">
        <v>-0.3329781</v>
      </c>
      <c r="AB114">
        <v>4.8897549999999998E-2</v>
      </c>
      <c r="AC114">
        <v>-6.8097000000000003</v>
      </c>
      <c r="AD114" s="10">
        <v>3.142E-11</v>
      </c>
      <c r="AE114" t="s">
        <v>65</v>
      </c>
      <c r="AF114">
        <f t="shared" si="33"/>
        <v>-0.42881729800000001</v>
      </c>
      <c r="AG114">
        <f t="shared" si="34"/>
        <v>-0.23713890199999998</v>
      </c>
    </row>
    <row r="115" spans="13:33" x14ac:dyDescent="0.25">
      <c r="M115" s="2" t="s">
        <v>23</v>
      </c>
      <c r="N115" s="4">
        <v>-0.37981565</v>
      </c>
      <c r="O115" s="4">
        <v>6.3209109999999999E-2</v>
      </c>
      <c r="P115" s="4">
        <v>-0.1576023</v>
      </c>
      <c r="Q115" s="4">
        <v>-0.45780670000000001</v>
      </c>
      <c r="S115" s="4">
        <f>SUM(N115:Q115)</f>
        <v>-0.93201553999999998</v>
      </c>
      <c r="T115" s="4">
        <v>-0.84551896680000005</v>
      </c>
      <c r="U115" s="4">
        <v>-1.0185121732</v>
      </c>
      <c r="X115" s="2" t="s">
        <v>66</v>
      </c>
      <c r="Y115" t="s">
        <v>23</v>
      </c>
      <c r="Z115" t="s">
        <v>30</v>
      </c>
      <c r="AA115">
        <v>0.15459450999999999</v>
      </c>
      <c r="AB115">
        <v>5.8464000000000002E-2</v>
      </c>
      <c r="AC115">
        <v>2.6442999999999999</v>
      </c>
      <c r="AD115">
        <v>8.4729000000000002E-3</v>
      </c>
      <c r="AE115" t="s">
        <v>67</v>
      </c>
      <c r="AF115">
        <f t="shared" si="33"/>
        <v>4.000506999999999E-2</v>
      </c>
      <c r="AG115">
        <f t="shared" si="34"/>
        <v>0.26918395000000001</v>
      </c>
    </row>
    <row r="116" spans="13:33" x14ac:dyDescent="0.25">
      <c r="M116" s="2" t="s">
        <v>24</v>
      </c>
      <c r="N116" s="4">
        <v>2.8869869999999999E-2</v>
      </c>
      <c r="O116" s="4">
        <v>-0.25425900000000001</v>
      </c>
      <c r="P116" s="4">
        <v>-0.2541563</v>
      </c>
      <c r="Q116" s="4">
        <v>-0.51667370000000001</v>
      </c>
      <c r="S116" s="4">
        <f t="shared" ref="S116:S118" si="35">SUM(N116:Q116)</f>
        <v>-0.99621913000000006</v>
      </c>
      <c r="T116" s="4">
        <v>-0.94076804560000005</v>
      </c>
      <c r="U116" s="4">
        <v>-1.0516702944</v>
      </c>
      <c r="X116" s="2" t="s">
        <v>66</v>
      </c>
      <c r="Y116" t="s">
        <v>23</v>
      </c>
      <c r="Z116" t="s">
        <v>31</v>
      </c>
      <c r="AA116">
        <v>2.7445830000000001E-2</v>
      </c>
      <c r="AB116">
        <v>6.3563670000000003E-2</v>
      </c>
      <c r="AC116">
        <v>0.43180000000000002</v>
      </c>
      <c r="AD116">
        <v>0.66610460000000005</v>
      </c>
      <c r="AF116">
        <f t="shared" si="33"/>
        <v>-9.7138963199999998E-2</v>
      </c>
      <c r="AG116">
        <f t="shared" si="34"/>
        <v>0.15203062319999999</v>
      </c>
    </row>
    <row r="117" spans="13:33" x14ac:dyDescent="0.25">
      <c r="M117" s="2" t="s">
        <v>33</v>
      </c>
      <c r="N117" s="4">
        <v>-4.1741170000000001E-2</v>
      </c>
      <c r="O117" s="4">
        <v>-0.12341953999999999</v>
      </c>
      <c r="P117" s="4">
        <v>-0.30710300000000001</v>
      </c>
      <c r="Q117" s="4">
        <v>-0.50505599999999995</v>
      </c>
      <c r="S117" s="4">
        <f t="shared" si="35"/>
        <v>-0.97731970999999995</v>
      </c>
      <c r="T117" s="4">
        <v>-0.94128014279999994</v>
      </c>
      <c r="U117" s="4">
        <v>-1.0133594172</v>
      </c>
      <c r="X117" s="2" t="s">
        <v>66</v>
      </c>
      <c r="Y117" t="s">
        <v>23</v>
      </c>
      <c r="Z117" t="s">
        <v>32</v>
      </c>
      <c r="AA117">
        <v>1.1419E-4</v>
      </c>
      <c r="AB117">
        <v>5.6314160000000002E-2</v>
      </c>
      <c r="AC117">
        <v>2E-3</v>
      </c>
      <c r="AD117">
        <v>0.99838300000000002</v>
      </c>
      <c r="AF117">
        <f t="shared" si="33"/>
        <v>-0.1102615636</v>
      </c>
      <c r="AG117">
        <f t="shared" si="34"/>
        <v>0.1104899436</v>
      </c>
    </row>
    <row r="118" spans="13:33" x14ac:dyDescent="0.25">
      <c r="M118" s="2" t="s">
        <v>34</v>
      </c>
      <c r="N118" s="4">
        <v>-5.2327989999999998E-2</v>
      </c>
      <c r="O118" s="4">
        <v>-0.10541523999999999</v>
      </c>
      <c r="P118" s="4">
        <v>-0.2131622</v>
      </c>
      <c r="Q118" s="4">
        <v>-0.64596790000000004</v>
      </c>
      <c r="S118" s="4">
        <f t="shared" si="35"/>
        <v>-1.0168733300000001</v>
      </c>
      <c r="T118" s="4">
        <v>-0.99688264400000015</v>
      </c>
      <c r="U118" s="4">
        <v>-1.0368640960000002</v>
      </c>
      <c r="X118" s="2" t="s">
        <v>66</v>
      </c>
      <c r="Y118" t="s">
        <v>24</v>
      </c>
      <c r="Z118" t="s">
        <v>29</v>
      </c>
      <c r="AA118">
        <v>7.8933920000000005E-2</v>
      </c>
      <c r="AB118">
        <v>3.008926E-2</v>
      </c>
      <c r="AC118">
        <v>2.6233</v>
      </c>
      <c r="AD118">
        <v>9.0033000000000005E-3</v>
      </c>
      <c r="AE118" t="s">
        <v>67</v>
      </c>
      <c r="AF118">
        <f t="shared" si="33"/>
        <v>1.9958970400000005E-2</v>
      </c>
      <c r="AG118">
        <f t="shared" si="34"/>
        <v>0.13790886960000001</v>
      </c>
    </row>
    <row r="119" spans="13:33" x14ac:dyDescent="0.25">
      <c r="M119" s="2"/>
      <c r="X119" s="2" t="s">
        <v>66</v>
      </c>
      <c r="Y119" t="s">
        <v>24</v>
      </c>
      <c r="Z119" t="s">
        <v>30</v>
      </c>
      <c r="AA119">
        <v>-0.15657835000000001</v>
      </c>
      <c r="AB119">
        <v>6.4585329999999996E-2</v>
      </c>
      <c r="AC119">
        <v>-2.4243999999999999</v>
      </c>
      <c r="AD119">
        <v>1.5728200000000001E-2</v>
      </c>
      <c r="AE119" t="s">
        <v>70</v>
      </c>
      <c r="AF119">
        <f t="shared" si="33"/>
        <v>-0.28316559679999997</v>
      </c>
      <c r="AG119">
        <f t="shared" si="34"/>
        <v>-2.9991103200000008E-2</v>
      </c>
    </row>
    <row r="120" spans="13:33" x14ac:dyDescent="0.25">
      <c r="M120" s="2"/>
      <c r="N120" s="4">
        <f>SUM(N115:N118)</f>
        <v>-0.44501493999999997</v>
      </c>
      <c r="O120" s="4">
        <f t="shared" ref="O120:Q120" si="36">SUM(O115:O118)</f>
        <v>-0.41988466999999996</v>
      </c>
      <c r="P120" s="4">
        <f t="shared" si="36"/>
        <v>-0.93202379999999996</v>
      </c>
      <c r="Q120" s="4">
        <f t="shared" si="36"/>
        <v>-2.1255043000000002</v>
      </c>
      <c r="X120" s="2" t="s">
        <v>66</v>
      </c>
      <c r="Y120" t="s">
        <v>24</v>
      </c>
      <c r="Z120" t="s">
        <v>31</v>
      </c>
      <c r="AA120">
        <v>-5.6360769999999998E-2</v>
      </c>
      <c r="AB120">
        <v>5.2897130000000001E-2</v>
      </c>
      <c r="AC120">
        <v>-1.0654999999999999</v>
      </c>
      <c r="AD120">
        <v>0.28723070000000001</v>
      </c>
      <c r="AF120">
        <f t="shared" si="33"/>
        <v>-0.1600391448</v>
      </c>
      <c r="AG120">
        <f t="shared" si="34"/>
        <v>4.7317604800000003E-2</v>
      </c>
    </row>
    <row r="121" spans="13:33" x14ac:dyDescent="0.25">
      <c r="M121" s="2"/>
      <c r="X121" s="2" t="s">
        <v>66</v>
      </c>
      <c r="Y121" t="s">
        <v>24</v>
      </c>
      <c r="Z121" t="s">
        <v>32</v>
      </c>
      <c r="AA121">
        <v>-2.7208130000000001E-2</v>
      </c>
      <c r="AB121">
        <v>4.108643E-2</v>
      </c>
      <c r="AC121">
        <v>-0.66220000000000001</v>
      </c>
      <c r="AD121">
        <v>0.50817120000000005</v>
      </c>
      <c r="AF121">
        <f t="shared" si="33"/>
        <v>-0.10773753279999999</v>
      </c>
      <c r="AG121">
        <f t="shared" si="34"/>
        <v>5.33212728E-2</v>
      </c>
    </row>
    <row r="122" spans="13:33" x14ac:dyDescent="0.25">
      <c r="M122" s="2"/>
      <c r="X122" s="2" t="s">
        <v>66</v>
      </c>
      <c r="Y122" t="s">
        <v>33</v>
      </c>
      <c r="Z122" t="s">
        <v>29</v>
      </c>
      <c r="AA122">
        <v>7.3731100000000004E-3</v>
      </c>
      <c r="AB122">
        <v>1.6169469999999998E-2</v>
      </c>
      <c r="AC122">
        <v>0.45600000000000002</v>
      </c>
      <c r="AD122">
        <v>0.64861740000000001</v>
      </c>
      <c r="AF122">
        <f t="shared" si="33"/>
        <v>-2.4319051199999997E-2</v>
      </c>
      <c r="AG122">
        <f t="shared" si="34"/>
        <v>3.9065271200000001E-2</v>
      </c>
    </row>
    <row r="123" spans="13:33" x14ac:dyDescent="0.25">
      <c r="M123" s="1"/>
      <c r="X123" s="2" t="s">
        <v>66</v>
      </c>
      <c r="Y123" t="s">
        <v>33</v>
      </c>
      <c r="Z123" t="s">
        <v>30</v>
      </c>
      <c r="AA123">
        <v>-2.7591999999999998E-2</v>
      </c>
      <c r="AB123">
        <v>2.614464E-2</v>
      </c>
      <c r="AC123">
        <v>-1.0553999999999999</v>
      </c>
      <c r="AD123">
        <v>0.291827</v>
      </c>
      <c r="AF123">
        <f t="shared" si="33"/>
        <v>-7.8835494399999997E-2</v>
      </c>
      <c r="AG123">
        <f t="shared" si="34"/>
        <v>2.36514944E-2</v>
      </c>
    </row>
    <row r="124" spans="13:33" x14ac:dyDescent="0.25">
      <c r="M124" s="2" t="s">
        <v>53</v>
      </c>
      <c r="N124" t="s">
        <v>54</v>
      </c>
      <c r="O124" t="s">
        <v>52</v>
      </c>
      <c r="P124" t="s">
        <v>22</v>
      </c>
      <c r="X124" s="2" t="s">
        <v>66</v>
      </c>
      <c r="Y124" t="s">
        <v>33</v>
      </c>
      <c r="Z124" t="s">
        <v>31</v>
      </c>
      <c r="AA124">
        <v>-0.1130599</v>
      </c>
      <c r="AB124">
        <v>3.7710680000000003E-2</v>
      </c>
      <c r="AC124">
        <v>-2.9981</v>
      </c>
      <c r="AD124">
        <v>2.8673000000000001E-3</v>
      </c>
      <c r="AE124" t="s">
        <v>67</v>
      </c>
      <c r="AF124">
        <f t="shared" si="33"/>
        <v>-0.18697283280000002</v>
      </c>
      <c r="AG124">
        <f t="shared" si="34"/>
        <v>-3.9146967199999994E-2</v>
      </c>
    </row>
    <row r="125" spans="13:33" x14ac:dyDescent="0.25">
      <c r="M125" s="2"/>
      <c r="N125" t="s">
        <v>29</v>
      </c>
      <c r="O125" t="s">
        <v>30</v>
      </c>
      <c r="P125" t="s">
        <v>31</v>
      </c>
      <c r="Q125" t="s">
        <v>32</v>
      </c>
      <c r="X125" s="2" t="s">
        <v>66</v>
      </c>
      <c r="Y125" t="s">
        <v>33</v>
      </c>
      <c r="Z125" t="s">
        <v>32</v>
      </c>
      <c r="AA125">
        <v>-2.4876140000000001E-2</v>
      </c>
      <c r="AB125">
        <v>2.6781909999999999E-2</v>
      </c>
      <c r="AC125">
        <v>-0.92879999999999996</v>
      </c>
      <c r="AD125">
        <v>0.35346949999999999</v>
      </c>
      <c r="AF125">
        <f t="shared" si="33"/>
        <v>-7.7368683600000002E-2</v>
      </c>
      <c r="AG125">
        <f t="shared" si="34"/>
        <v>2.7616403599999995E-2</v>
      </c>
    </row>
    <row r="126" spans="13:33" x14ac:dyDescent="0.25">
      <c r="M126" s="2" t="s">
        <v>23</v>
      </c>
      <c r="N126">
        <v>-0.332978096</v>
      </c>
      <c r="O126">
        <v>0.15459450599999999</v>
      </c>
      <c r="P126">
        <v>2.7445830000000001E-2</v>
      </c>
      <c r="Q126">
        <v>1.141932E-4</v>
      </c>
      <c r="X126" s="2" t="s">
        <v>66</v>
      </c>
      <c r="Y126" t="s">
        <v>34</v>
      </c>
      <c r="Z126" t="s">
        <v>29</v>
      </c>
      <c r="AA126">
        <v>-1.22598E-3</v>
      </c>
      <c r="AB126">
        <v>5.9827099999999996E-3</v>
      </c>
      <c r="AC126">
        <v>-0.2049</v>
      </c>
      <c r="AD126">
        <v>0.83772659999999999</v>
      </c>
      <c r="AF126">
        <f t="shared" si="33"/>
        <v>-1.2952091599999998E-2</v>
      </c>
      <c r="AG126">
        <f t="shared" si="34"/>
        <v>1.0500131599999999E-2</v>
      </c>
    </row>
    <row r="127" spans="13:33" x14ac:dyDescent="0.25">
      <c r="M127" s="2" t="s">
        <v>24</v>
      </c>
      <c r="N127">
        <v>7.8933922000000004E-2</v>
      </c>
      <c r="O127">
        <v>-0.15657834800000001</v>
      </c>
      <c r="P127">
        <v>-5.6360769999999998E-2</v>
      </c>
      <c r="Q127">
        <v>-2.72081341E-2</v>
      </c>
      <c r="X127" s="2" t="s">
        <v>66</v>
      </c>
      <c r="Y127" t="s">
        <v>34</v>
      </c>
      <c r="Z127" t="s">
        <v>30</v>
      </c>
      <c r="AA127">
        <v>-5.7094199999999998E-3</v>
      </c>
      <c r="AB127">
        <v>8.44548E-3</v>
      </c>
      <c r="AC127">
        <v>-0.67600000000000005</v>
      </c>
      <c r="AD127">
        <v>0.49936750000000002</v>
      </c>
      <c r="AF127">
        <f t="shared" si="33"/>
        <v>-2.2262560800000001E-2</v>
      </c>
      <c r="AG127">
        <f t="shared" si="34"/>
        <v>1.0843720800000001E-2</v>
      </c>
    </row>
    <row r="128" spans="13:33" x14ac:dyDescent="0.25">
      <c r="M128" s="2" t="s">
        <v>33</v>
      </c>
      <c r="N128">
        <v>7.3731109999999999E-3</v>
      </c>
      <c r="O128">
        <v>-2.7592004E-2</v>
      </c>
      <c r="P128">
        <v>-0.1130599</v>
      </c>
      <c r="Q128">
        <v>-2.4876137900000001E-2</v>
      </c>
      <c r="X128" s="2" t="s">
        <v>66</v>
      </c>
      <c r="Y128" t="s">
        <v>34</v>
      </c>
      <c r="Z128" t="s">
        <v>31</v>
      </c>
      <c r="AA128">
        <v>-1.1265850000000001E-2</v>
      </c>
      <c r="AB128">
        <v>1.104276E-2</v>
      </c>
      <c r="AC128">
        <v>-1.0202</v>
      </c>
      <c r="AD128">
        <v>0.30818050000000002</v>
      </c>
      <c r="AF128">
        <f t="shared" si="33"/>
        <v>-3.2909659600000002E-2</v>
      </c>
      <c r="AG128">
        <f t="shared" si="34"/>
        <v>1.03779596E-2</v>
      </c>
    </row>
    <row r="129" spans="13:33" x14ac:dyDescent="0.25">
      <c r="M129" s="3" t="s">
        <v>34</v>
      </c>
      <c r="N129">
        <v>-1.2259829999999999E-3</v>
      </c>
      <c r="O129">
        <v>-5.7094169999999996E-3</v>
      </c>
      <c r="P129">
        <v>-1.1265850000000001E-2</v>
      </c>
      <c r="Q129">
        <v>-0.146354449</v>
      </c>
      <c r="X129" s="2" t="s">
        <v>66</v>
      </c>
      <c r="Y129" t="s">
        <v>34</v>
      </c>
      <c r="Z129" t="s">
        <v>32</v>
      </c>
      <c r="AA129">
        <v>-0.14635445</v>
      </c>
      <c r="AB129">
        <v>1.4779260000000001E-2</v>
      </c>
      <c r="AC129">
        <v>-9.9026999999999994</v>
      </c>
      <c r="AD129" t="s">
        <v>64</v>
      </c>
      <c r="AE129" t="s">
        <v>65</v>
      </c>
      <c r="AF129">
        <f t="shared" si="33"/>
        <v>-0.17532179959999999</v>
      </c>
      <c r="AG129">
        <f t="shared" si="34"/>
        <v>-0.1173871004</v>
      </c>
    </row>
    <row r="130" spans="13:33" x14ac:dyDescent="0.25">
      <c r="X130" s="2" t="s">
        <v>69</v>
      </c>
      <c r="Y130" t="s">
        <v>23</v>
      </c>
      <c r="Z130" t="s">
        <v>29</v>
      </c>
      <c r="AA130">
        <v>-0.37981565</v>
      </c>
      <c r="AB130">
        <v>4.9938000000000003E-2</v>
      </c>
      <c r="AC130">
        <v>-7.6056999999999997</v>
      </c>
      <c r="AD130" s="10">
        <v>1.669E-13</v>
      </c>
      <c r="AE130" t="s">
        <v>65</v>
      </c>
      <c r="AF130">
        <f t="shared" si="33"/>
        <v>-0.47769412999999999</v>
      </c>
      <c r="AG130">
        <f t="shared" si="34"/>
        <v>-0.28193717000000001</v>
      </c>
    </row>
    <row r="131" spans="13:33" x14ac:dyDescent="0.25">
      <c r="X131" s="2" t="s">
        <v>69</v>
      </c>
      <c r="Y131" t="s">
        <v>23</v>
      </c>
      <c r="Z131" t="s">
        <v>30</v>
      </c>
      <c r="AA131">
        <v>6.3209109999999999E-2</v>
      </c>
      <c r="AB131">
        <v>5.9068629999999997E-2</v>
      </c>
      <c r="AC131">
        <v>1.0701000000000001</v>
      </c>
      <c r="AD131">
        <v>0.28514970000000001</v>
      </c>
      <c r="AF131">
        <f t="shared" si="33"/>
        <v>-5.2565404799999993E-2</v>
      </c>
      <c r="AG131">
        <f t="shared" si="34"/>
        <v>0.17898362479999999</v>
      </c>
    </row>
    <row r="132" spans="13:33" x14ac:dyDescent="0.25">
      <c r="X132" s="2" t="s">
        <v>69</v>
      </c>
      <c r="Y132" t="s">
        <v>23</v>
      </c>
      <c r="Z132" t="s">
        <v>31</v>
      </c>
      <c r="AA132">
        <v>-0.15760234000000001</v>
      </c>
      <c r="AB132">
        <v>6.3002069999999993E-2</v>
      </c>
      <c r="AC132">
        <v>-2.5015000000000001</v>
      </c>
      <c r="AD132">
        <v>1.27195E-2</v>
      </c>
      <c r="AE132" t="s">
        <v>70</v>
      </c>
      <c r="AF132">
        <f t="shared" si="33"/>
        <v>-0.2810863972</v>
      </c>
      <c r="AG132">
        <f t="shared" si="34"/>
        <v>-3.4118282800000024E-2</v>
      </c>
    </row>
    <row r="133" spans="13:33" x14ac:dyDescent="0.25">
      <c r="X133" s="2" t="s">
        <v>69</v>
      </c>
      <c r="Y133" t="s">
        <v>23</v>
      </c>
      <c r="Z133" t="s">
        <v>32</v>
      </c>
      <c r="AA133">
        <v>-0.45780668000000002</v>
      </c>
      <c r="AB133">
        <v>5.5654450000000001E-2</v>
      </c>
      <c r="AC133">
        <v>-8.2258999999999993</v>
      </c>
      <c r="AD133" s="10">
        <v>2.1019999999999998E-15</v>
      </c>
      <c r="AE133" t="s">
        <v>65</v>
      </c>
      <c r="AF133">
        <f t="shared" si="33"/>
        <v>-0.56688940200000004</v>
      </c>
      <c r="AG133">
        <f t="shared" si="34"/>
        <v>-0.348723958</v>
      </c>
    </row>
    <row r="134" spans="13:33" x14ac:dyDescent="0.25">
      <c r="X134" s="2" t="s">
        <v>69</v>
      </c>
      <c r="Y134" t="s">
        <v>24</v>
      </c>
      <c r="Z134" t="s">
        <v>29</v>
      </c>
      <c r="AA134">
        <v>2.8869869999999999E-2</v>
      </c>
      <c r="AB134">
        <v>3.0651390000000001E-2</v>
      </c>
      <c r="AC134">
        <v>0.94189999999999996</v>
      </c>
      <c r="AD134">
        <v>0.34676040000000002</v>
      </c>
      <c r="AF134">
        <f t="shared" si="33"/>
        <v>-3.1206854400000004E-2</v>
      </c>
      <c r="AG134">
        <f t="shared" si="34"/>
        <v>8.8946594399999995E-2</v>
      </c>
    </row>
    <row r="135" spans="13:33" x14ac:dyDescent="0.25">
      <c r="X135" s="2" t="s">
        <v>69</v>
      </c>
      <c r="Y135" t="s">
        <v>24</v>
      </c>
      <c r="Z135" t="s">
        <v>30</v>
      </c>
      <c r="AA135">
        <v>-0.25425900000000001</v>
      </c>
      <c r="AB135">
        <v>6.5015370000000003E-2</v>
      </c>
      <c r="AC135">
        <v>-3.9108000000000001</v>
      </c>
      <c r="AD135">
        <v>1.0620000000000001E-4</v>
      </c>
      <c r="AE135" t="s">
        <v>65</v>
      </c>
      <c r="AF135">
        <f t="shared" si="33"/>
        <v>-0.38168912519999998</v>
      </c>
      <c r="AG135">
        <f t="shared" si="34"/>
        <v>-0.12682887480000002</v>
      </c>
    </row>
    <row r="136" spans="13:33" x14ac:dyDescent="0.25">
      <c r="X136" s="2" t="s">
        <v>69</v>
      </c>
      <c r="Y136" t="s">
        <v>24</v>
      </c>
      <c r="Z136" t="s">
        <v>31</v>
      </c>
      <c r="AA136">
        <v>-0.25415631999999999</v>
      </c>
      <c r="AB136">
        <v>5.2614109999999999E-2</v>
      </c>
      <c r="AC136">
        <v>-4.8305999999999996</v>
      </c>
      <c r="AD136" s="10">
        <v>1.8700000000000001E-6</v>
      </c>
      <c r="AE136" t="s">
        <v>65</v>
      </c>
      <c r="AF136">
        <f t="shared" si="33"/>
        <v>-0.35727997559999997</v>
      </c>
      <c r="AG136">
        <f t="shared" si="34"/>
        <v>-0.15103266440000002</v>
      </c>
    </row>
    <row r="137" spans="13:33" x14ac:dyDescent="0.25">
      <c r="X137" s="2" t="s">
        <v>69</v>
      </c>
      <c r="Y137" t="s">
        <v>24</v>
      </c>
      <c r="Z137" t="s">
        <v>32</v>
      </c>
      <c r="AA137">
        <v>-0.51667373000000005</v>
      </c>
      <c r="AB137">
        <v>4.0072360000000001E-2</v>
      </c>
      <c r="AC137">
        <v>-12.8935</v>
      </c>
      <c r="AD137" t="s">
        <v>64</v>
      </c>
      <c r="AE137" t="s">
        <v>65</v>
      </c>
      <c r="AF137">
        <f t="shared" si="33"/>
        <v>-0.59521555560000006</v>
      </c>
      <c r="AG137">
        <f t="shared" si="34"/>
        <v>-0.43813190440000005</v>
      </c>
    </row>
    <row r="138" spans="13:33" x14ac:dyDescent="0.25">
      <c r="X138" s="2" t="s">
        <v>69</v>
      </c>
      <c r="Y138" t="s">
        <v>33</v>
      </c>
      <c r="Z138" t="s">
        <v>29</v>
      </c>
      <c r="AA138">
        <v>-4.1741170000000001E-2</v>
      </c>
      <c r="AB138">
        <v>1.6523779999999998E-2</v>
      </c>
      <c r="AC138">
        <v>-2.5261</v>
      </c>
      <c r="AD138">
        <v>1.18748E-2</v>
      </c>
      <c r="AE138" t="s">
        <v>70</v>
      </c>
      <c r="AF138">
        <f t="shared" si="33"/>
        <v>-7.4127778799999988E-2</v>
      </c>
      <c r="AG138">
        <f t="shared" si="34"/>
        <v>-9.354561200000007E-3</v>
      </c>
    </row>
    <row r="139" spans="13:33" x14ac:dyDescent="0.25">
      <c r="X139" s="2" t="s">
        <v>69</v>
      </c>
      <c r="Y139" t="s">
        <v>33</v>
      </c>
      <c r="Z139" t="s">
        <v>30</v>
      </c>
      <c r="AA139">
        <v>-0.12341953999999999</v>
      </c>
      <c r="AB139">
        <v>2.6503889999999999E-2</v>
      </c>
      <c r="AC139">
        <v>-4.6566999999999998</v>
      </c>
      <c r="AD139" s="10">
        <v>4.2359999999999998E-6</v>
      </c>
      <c r="AE139" t="s">
        <v>65</v>
      </c>
      <c r="AF139">
        <f t="shared" si="33"/>
        <v>-0.1753671644</v>
      </c>
      <c r="AG139">
        <f t="shared" si="34"/>
        <v>-7.1471915599999991E-2</v>
      </c>
    </row>
    <row r="140" spans="13:33" x14ac:dyDescent="0.25">
      <c r="X140" s="2" t="s">
        <v>69</v>
      </c>
      <c r="Y140" t="s">
        <v>33</v>
      </c>
      <c r="Z140" t="s">
        <v>31</v>
      </c>
      <c r="AA140">
        <v>-0.30710304999999999</v>
      </c>
      <c r="AB140">
        <v>3.7646110000000003E-2</v>
      </c>
      <c r="AC140">
        <v>-8.1576000000000004</v>
      </c>
      <c r="AD140" s="10">
        <v>3.4430000000000001E-15</v>
      </c>
      <c r="AE140" t="s">
        <v>65</v>
      </c>
      <c r="AF140">
        <f t="shared" si="33"/>
        <v>-0.3808894256</v>
      </c>
      <c r="AG140">
        <f t="shared" si="34"/>
        <v>-0.23331667439999998</v>
      </c>
    </row>
    <row r="141" spans="13:33" x14ac:dyDescent="0.25">
      <c r="X141" s="2" t="s">
        <v>69</v>
      </c>
      <c r="Y141" t="s">
        <v>33</v>
      </c>
      <c r="Z141" t="s">
        <v>32</v>
      </c>
      <c r="AA141">
        <v>-0.50505602999999999</v>
      </c>
      <c r="AB141">
        <v>2.6726130000000001E-2</v>
      </c>
      <c r="AC141">
        <v>-18.897500000000001</v>
      </c>
      <c r="AD141" t="s">
        <v>64</v>
      </c>
      <c r="AE141" t="s">
        <v>65</v>
      </c>
      <c r="AF141">
        <f t="shared" si="33"/>
        <v>-0.55743924479999996</v>
      </c>
      <c r="AG141">
        <f t="shared" si="34"/>
        <v>-0.45267281519999997</v>
      </c>
    </row>
    <row r="142" spans="13:33" x14ac:dyDescent="0.25">
      <c r="X142" s="2" t="s">
        <v>69</v>
      </c>
      <c r="Y142" t="s">
        <v>34</v>
      </c>
      <c r="Z142" t="s">
        <v>29</v>
      </c>
      <c r="AA142">
        <v>-5.2327989999999998E-2</v>
      </c>
      <c r="AB142">
        <v>6.18171E-3</v>
      </c>
      <c r="AC142">
        <v>-8.4649999999999999</v>
      </c>
      <c r="AD142" s="10">
        <v>3.646E-16</v>
      </c>
      <c r="AE142" t="s">
        <v>65</v>
      </c>
      <c r="AF142">
        <f t="shared" si="33"/>
        <v>-6.4444141600000004E-2</v>
      </c>
      <c r="AG142">
        <f t="shared" si="34"/>
        <v>-4.0211838399999998E-2</v>
      </c>
    </row>
    <row r="143" spans="13:33" x14ac:dyDescent="0.25">
      <c r="X143" s="2" t="s">
        <v>69</v>
      </c>
      <c r="Y143" t="s">
        <v>34</v>
      </c>
      <c r="Z143" t="s">
        <v>30</v>
      </c>
      <c r="AA143">
        <v>-0.10541523999999999</v>
      </c>
      <c r="AB143">
        <v>8.7559600000000001E-3</v>
      </c>
      <c r="AC143">
        <v>-12.039300000000001</v>
      </c>
      <c r="AD143" t="s">
        <v>64</v>
      </c>
      <c r="AE143" t="s">
        <v>65</v>
      </c>
      <c r="AF143">
        <f t="shared" si="33"/>
        <v>-0.1225769216</v>
      </c>
      <c r="AG143">
        <f t="shared" si="34"/>
        <v>-8.8253558399999987E-2</v>
      </c>
    </row>
    <row r="144" spans="13:33" x14ac:dyDescent="0.25">
      <c r="X144" s="2" t="s">
        <v>69</v>
      </c>
      <c r="Y144" t="s">
        <v>34</v>
      </c>
      <c r="Z144" t="s">
        <v>31</v>
      </c>
      <c r="AA144">
        <v>-0.21316220999999999</v>
      </c>
      <c r="AB144">
        <v>1.147482E-2</v>
      </c>
      <c r="AC144">
        <v>-18.576499999999999</v>
      </c>
      <c r="AD144" t="s">
        <v>64</v>
      </c>
      <c r="AE144" t="s">
        <v>65</v>
      </c>
      <c r="AF144">
        <f t="shared" si="33"/>
        <v>-0.23565285719999998</v>
      </c>
      <c r="AG144">
        <f t="shared" si="34"/>
        <v>-0.1906715628</v>
      </c>
    </row>
    <row r="145" spans="24:33" x14ac:dyDescent="0.25">
      <c r="X145" s="3" t="s">
        <v>69</v>
      </c>
      <c r="Y145" t="s">
        <v>34</v>
      </c>
      <c r="Z145" t="s">
        <v>32</v>
      </c>
      <c r="AA145">
        <v>-0.64596794000000002</v>
      </c>
      <c r="AB145">
        <v>1.425848E-2</v>
      </c>
      <c r="AC145">
        <v>-45.304099999999998</v>
      </c>
      <c r="AD145" t="s">
        <v>64</v>
      </c>
      <c r="AE145" t="s">
        <v>65</v>
      </c>
      <c r="AF145">
        <f t="shared" si="33"/>
        <v>-0.67391456080000001</v>
      </c>
      <c r="AG145">
        <f t="shared" si="34"/>
        <v>-0.61802131920000003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Tsai, Yushiou</dc:creator>
  <cp:lastModifiedBy>Tsai, Yushiou</cp:lastModifiedBy>
  <dcterms:created xsi:type="dcterms:W3CDTF">2023-05-23T18:09:29Z</dcterms:created>
  <dcterms:modified xsi:type="dcterms:W3CDTF">2023-09-02T04:29:10Z</dcterms:modified>
</cp:coreProperties>
</file>