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kanupriya_saxena_accenture_com/Documents/UpGrad/Clustering/"/>
    </mc:Choice>
  </mc:AlternateContent>
  <bookViews>
    <workbookView xWindow="0" yWindow="0" windowWidth="24000" windowHeight="9510"/>
  </bookViews>
  <sheets>
    <sheet name="k-mean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5" i="2" l="1"/>
  <c r="T56" i="2"/>
  <c r="T57" i="2"/>
  <c r="T58" i="2"/>
  <c r="T59" i="2"/>
  <c r="T60" i="2"/>
  <c r="T61" i="2"/>
  <c r="T62" i="2"/>
  <c r="T63" i="2"/>
  <c r="T64" i="2"/>
  <c r="S55" i="2"/>
  <c r="S56" i="2"/>
  <c r="S57" i="2"/>
  <c r="S58" i="2"/>
  <c r="S59" i="2"/>
  <c r="S60" i="2"/>
  <c r="S61" i="2"/>
  <c r="S62" i="2"/>
  <c r="S63" i="2"/>
  <c r="S64" i="2"/>
  <c r="T54" i="2"/>
  <c r="S54" i="2"/>
  <c r="T39" i="2"/>
  <c r="T40" i="2"/>
  <c r="T41" i="2"/>
  <c r="T42" i="2"/>
  <c r="T43" i="2"/>
  <c r="T44" i="2"/>
  <c r="T45" i="2"/>
  <c r="T46" i="2"/>
  <c r="T47" i="2"/>
  <c r="T48" i="2"/>
  <c r="T38" i="2"/>
  <c r="S39" i="2"/>
  <c r="S40" i="2"/>
  <c r="S41" i="2"/>
  <c r="S42" i="2"/>
  <c r="S43" i="2"/>
  <c r="S44" i="2"/>
  <c r="S45" i="2"/>
  <c r="S46" i="2"/>
  <c r="S47" i="2"/>
  <c r="S48" i="2"/>
  <c r="S38" i="2"/>
  <c r="T23" i="2"/>
  <c r="T24" i="2"/>
  <c r="T25" i="2"/>
  <c r="T26" i="2"/>
  <c r="T27" i="2"/>
  <c r="T28" i="2"/>
  <c r="T29" i="2"/>
  <c r="T30" i="2"/>
  <c r="T31" i="2"/>
  <c r="T32" i="2"/>
  <c r="T22" i="2"/>
  <c r="S23" i="2"/>
  <c r="S24" i="2"/>
  <c r="S25" i="2"/>
  <c r="S26" i="2"/>
  <c r="S27" i="2"/>
  <c r="S28" i="2"/>
  <c r="S29" i="2"/>
  <c r="S30" i="2"/>
  <c r="S31" i="2"/>
  <c r="S32" i="2"/>
  <c r="S22" i="2"/>
  <c r="T7" i="2"/>
  <c r="T8" i="2"/>
  <c r="T9" i="2"/>
  <c r="T10" i="2"/>
  <c r="T11" i="2"/>
  <c r="T12" i="2"/>
  <c r="T13" i="2"/>
  <c r="T14" i="2"/>
  <c r="T15" i="2"/>
  <c r="T16" i="2"/>
  <c r="T6" i="2"/>
  <c r="S7" i="2"/>
  <c r="S8" i="2"/>
  <c r="S9" i="2"/>
  <c r="S10" i="2"/>
  <c r="S11" i="2"/>
  <c r="S12" i="2"/>
  <c r="S13" i="2"/>
  <c r="S14" i="2"/>
  <c r="S15" i="2"/>
  <c r="S16" i="2"/>
  <c r="S6" i="2"/>
  <c r="R64" i="2" l="1"/>
  <c r="R63" i="2"/>
  <c r="R62" i="2"/>
  <c r="R61" i="2"/>
  <c r="R60" i="2"/>
  <c r="R59" i="2"/>
  <c r="R58" i="2"/>
  <c r="R57" i="2"/>
  <c r="R56" i="2"/>
  <c r="R55" i="2"/>
  <c r="R54" i="2"/>
  <c r="R48" i="2"/>
  <c r="R47" i="2"/>
  <c r="R46" i="2"/>
  <c r="R45" i="2"/>
  <c r="R44" i="2"/>
  <c r="R43" i="2"/>
  <c r="R42" i="2"/>
  <c r="R41" i="2"/>
  <c r="R40" i="2"/>
  <c r="R39" i="2"/>
  <c r="R32" i="2"/>
  <c r="R31" i="2"/>
  <c r="R30" i="2"/>
  <c r="R29" i="2"/>
  <c r="R28" i="2"/>
  <c r="R27" i="2"/>
  <c r="R26" i="2"/>
  <c r="R25" i="2"/>
  <c r="R24" i="2"/>
  <c r="R23" i="2"/>
  <c r="R22" i="2"/>
  <c r="E64" i="2" l="1"/>
  <c r="N64" i="2" s="1"/>
  <c r="D64" i="2"/>
  <c r="C64" i="2"/>
  <c r="E63" i="2"/>
  <c r="M63" i="2" s="1"/>
  <c r="E62" i="2"/>
  <c r="N62" i="2" s="1"/>
  <c r="E61" i="2"/>
  <c r="K61" i="2" s="1"/>
  <c r="E60" i="2"/>
  <c r="N60" i="2" s="1"/>
  <c r="E59" i="2"/>
  <c r="M59" i="2" s="1"/>
  <c r="E58" i="2"/>
  <c r="N58" i="2" s="1"/>
  <c r="H57" i="2"/>
  <c r="E57" i="2"/>
  <c r="M57" i="2" s="1"/>
  <c r="E56" i="2"/>
  <c r="M56" i="2" s="1"/>
  <c r="E55" i="2"/>
  <c r="N55" i="2" s="1"/>
  <c r="E54" i="2"/>
  <c r="K54" i="2" s="1"/>
  <c r="E48" i="2"/>
  <c r="M48" i="2" s="1"/>
  <c r="D48" i="2"/>
  <c r="C48" i="2"/>
  <c r="E47" i="2"/>
  <c r="L47" i="2" s="1"/>
  <c r="E46" i="2"/>
  <c r="M46" i="2" s="1"/>
  <c r="E45" i="2"/>
  <c r="N45" i="2" s="1"/>
  <c r="E44" i="2"/>
  <c r="K44" i="2" s="1"/>
  <c r="E43" i="2"/>
  <c r="L43" i="2" s="1"/>
  <c r="E42" i="2"/>
  <c r="M42" i="2" s="1"/>
  <c r="E41" i="2"/>
  <c r="N41" i="2" s="1"/>
  <c r="E40" i="2"/>
  <c r="L40" i="2" s="1"/>
  <c r="E39" i="2"/>
  <c r="M39" i="2" s="1"/>
  <c r="E32" i="2"/>
  <c r="L32" i="2" s="1"/>
  <c r="D32" i="2"/>
  <c r="C32" i="2"/>
  <c r="E31" i="2"/>
  <c r="K31" i="2" s="1"/>
  <c r="E30" i="2"/>
  <c r="L30" i="2" s="1"/>
  <c r="E29" i="2"/>
  <c r="M29" i="2" s="1"/>
  <c r="E28" i="2"/>
  <c r="N28" i="2" s="1"/>
  <c r="M27" i="2"/>
  <c r="L27" i="2"/>
  <c r="E27" i="2"/>
  <c r="K27" i="2" s="1"/>
  <c r="E26" i="2"/>
  <c r="L26" i="2" s="1"/>
  <c r="H25" i="2"/>
  <c r="E25" i="2"/>
  <c r="M25" i="2" s="1"/>
  <c r="E24" i="2"/>
  <c r="K24" i="2" s="1"/>
  <c r="E23" i="2"/>
  <c r="L23" i="2" s="1"/>
  <c r="E22" i="2"/>
  <c r="R16" i="2"/>
  <c r="E16" i="2"/>
  <c r="N16" i="2" s="1"/>
  <c r="D16" i="2"/>
  <c r="C16" i="2"/>
  <c r="R15" i="2"/>
  <c r="E15" i="2"/>
  <c r="N15" i="2" s="1"/>
  <c r="R14" i="2"/>
  <c r="E14" i="2"/>
  <c r="N14" i="2" s="1"/>
  <c r="R13" i="2"/>
  <c r="E13" i="2"/>
  <c r="N13" i="2" s="1"/>
  <c r="R12" i="2"/>
  <c r="E12" i="2"/>
  <c r="N12" i="2" s="1"/>
  <c r="R11" i="2"/>
  <c r="E11" i="2"/>
  <c r="N11" i="2" s="1"/>
  <c r="R10" i="2"/>
  <c r="E10" i="2"/>
  <c r="N10" i="2" s="1"/>
  <c r="R9" i="2"/>
  <c r="E9" i="2"/>
  <c r="L9" i="2" s="1"/>
  <c r="R8" i="2"/>
  <c r="E8" i="2"/>
  <c r="N8" i="2" s="1"/>
  <c r="R7" i="2"/>
  <c r="E7" i="2"/>
  <c r="M7" i="2" s="1"/>
  <c r="L57" i="2" l="1"/>
  <c r="K62" i="2"/>
  <c r="K41" i="2"/>
  <c r="M40" i="2"/>
  <c r="L44" i="2"/>
  <c r="M43" i="2"/>
  <c r="M30" i="2"/>
  <c r="N23" i="2"/>
  <c r="M32" i="2"/>
  <c r="M16" i="2"/>
  <c r="K8" i="2"/>
  <c r="L8" i="2"/>
  <c r="K11" i="2"/>
  <c r="K13" i="2"/>
  <c r="K15" i="2"/>
  <c r="K16" i="2"/>
  <c r="K28" i="2"/>
  <c r="M44" i="2"/>
  <c r="L54" i="2"/>
  <c r="L61" i="2"/>
  <c r="K10" i="2"/>
  <c r="L11" i="2"/>
  <c r="K12" i="2"/>
  <c r="L13" i="2"/>
  <c r="K14" i="2"/>
  <c r="L15" i="2"/>
  <c r="L16" i="2"/>
  <c r="L28" i="2"/>
  <c r="M11" i="2"/>
  <c r="M13" i="2"/>
  <c r="M15" i="2"/>
  <c r="M28" i="2"/>
  <c r="K55" i="2"/>
  <c r="K60" i="2"/>
  <c r="K7" i="2"/>
  <c r="M8" i="2"/>
  <c r="N9" i="2"/>
  <c r="L10" i="2"/>
  <c r="L12" i="2"/>
  <c r="L14" i="2"/>
  <c r="K23" i="2"/>
  <c r="L24" i="2"/>
  <c r="K25" i="2"/>
  <c r="M26" i="2"/>
  <c r="L31" i="2"/>
  <c r="N40" i="2"/>
  <c r="L41" i="2"/>
  <c r="K45" i="2"/>
  <c r="M47" i="2"/>
  <c r="M55" i="2"/>
  <c r="K57" i="2"/>
  <c r="K58" i="2"/>
  <c r="L60" i="2"/>
  <c r="N7" i="2"/>
  <c r="M9" i="2"/>
  <c r="L7" i="2"/>
  <c r="K9" i="2"/>
  <c r="M10" i="2"/>
  <c r="M12" i="2"/>
  <c r="M14" i="2"/>
  <c r="M23" i="2"/>
  <c r="M24" i="2"/>
  <c r="L25" i="2"/>
  <c r="M31" i="2"/>
  <c r="L45" i="2"/>
  <c r="M60" i="2"/>
  <c r="H38" i="2"/>
  <c r="N25" i="2"/>
  <c r="N57" i="2"/>
  <c r="K64" i="2"/>
  <c r="N59" i="2"/>
  <c r="N63" i="2"/>
  <c r="M54" i="2"/>
  <c r="L55" i="2"/>
  <c r="K56" i="2"/>
  <c r="L58" i="2"/>
  <c r="K59" i="2"/>
  <c r="M61" i="2"/>
  <c r="L62" i="2"/>
  <c r="K63" i="2"/>
  <c r="L64" i="2"/>
  <c r="N56" i="2"/>
  <c r="N54" i="2"/>
  <c r="L56" i="2"/>
  <c r="M58" i="2"/>
  <c r="L59" i="2"/>
  <c r="N61" i="2"/>
  <c r="M62" i="2"/>
  <c r="L63" i="2"/>
  <c r="M64" i="2"/>
  <c r="N39" i="2"/>
  <c r="N42" i="2"/>
  <c r="N46" i="2"/>
  <c r="N48" i="2"/>
  <c r="K42" i="2"/>
  <c r="N43" i="2"/>
  <c r="K46" i="2"/>
  <c r="N47" i="2"/>
  <c r="K48" i="2"/>
  <c r="L39" i="2"/>
  <c r="K40" i="2"/>
  <c r="M41" i="2"/>
  <c r="L42" i="2"/>
  <c r="K43" i="2"/>
  <c r="N44" i="2"/>
  <c r="M45" i="2"/>
  <c r="L46" i="2"/>
  <c r="K47" i="2"/>
  <c r="L48" i="2"/>
  <c r="K39" i="2"/>
  <c r="I38" i="2"/>
  <c r="N26" i="2"/>
  <c r="K29" i="2"/>
  <c r="N30" i="2"/>
  <c r="N32" i="2"/>
  <c r="H39" i="2"/>
  <c r="N22" i="2"/>
  <c r="L29" i="2"/>
  <c r="K30" i="2"/>
  <c r="N31" i="2"/>
  <c r="K32" i="2"/>
  <c r="I39" i="2"/>
  <c r="L22" i="2"/>
  <c r="N29" i="2"/>
  <c r="M22" i="2"/>
  <c r="N24" i="2"/>
  <c r="K26" i="2"/>
  <c r="N27" i="2"/>
  <c r="K22" i="2"/>
  <c r="I23" i="2" l="1"/>
  <c r="I22" i="2"/>
  <c r="E6" i="2"/>
  <c r="H23" i="2" s="1"/>
  <c r="R6" i="2"/>
  <c r="H9" i="2" s="1"/>
  <c r="M6" i="2" l="1"/>
  <c r="L6" i="2"/>
  <c r="K6" i="2"/>
  <c r="N6" i="2"/>
  <c r="H22" i="2"/>
  <c r="E38" i="2"/>
  <c r="I54" i="2" s="1"/>
  <c r="R38" i="2"/>
  <c r="H41" i="2"/>
  <c r="M38" i="2" l="1"/>
  <c r="I55" i="2"/>
  <c r="K38" i="2"/>
  <c r="N38" i="2"/>
  <c r="H54" i="2"/>
  <c r="L38" i="2"/>
  <c r="H55" i="2"/>
</calcChain>
</file>

<file path=xl/sharedStrings.xml><?xml version="1.0" encoding="utf-8"?>
<sst xmlns="http://schemas.openxmlformats.org/spreadsheetml/2006/main" count="69" uniqueCount="19">
  <si>
    <t>X</t>
  </si>
  <si>
    <t>Y</t>
  </si>
  <si>
    <t>Center</t>
  </si>
  <si>
    <t>Dist_C1</t>
  </si>
  <si>
    <t>Dist_C2</t>
  </si>
  <si>
    <t>Min Squared Distance</t>
  </si>
  <si>
    <t>Cluster</t>
  </si>
  <si>
    <t>SSE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</si>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</sst>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topLeftCell="A32" zoomScale="80" zoomScaleNormal="80" workbookViewId="0">
      <selection activeCell="Y52" sqref="Y52"/>
    </sheetView>
  </sheetViews>
  <sheetFormatPr defaultRowHeight="15" x14ac:dyDescent="0.25"/>
  <cols>
    <col min="1" max="1" width="3.28515625" style="1" customWidth="1"/>
    <col min="2" max="2" width="5.42578125" style="1" customWidth="1"/>
    <col min="3" max="5" width="9.140625" style="1"/>
    <col min="6" max="6" width="4.7109375" style="1" customWidth="1"/>
    <col min="7" max="7" width="12.5703125" style="1" bestFit="1" customWidth="1"/>
    <col min="8" max="9" width="9.140625" style="1"/>
    <col min="10" max="10" width="6.140625" style="1" customWidth="1"/>
    <col min="11" max="16" width="9.140625" style="1"/>
    <col min="17" max="17" width="5.7109375" style="1" customWidth="1"/>
    <col min="18" max="18" width="19.5703125" style="1" customWidth="1"/>
    <col min="19" max="19" width="18" style="1" bestFit="1" customWidth="1"/>
    <col min="20" max="20" width="9.140625" style="1"/>
    <col min="21" max="21" width="3.28515625" style="1" customWidth="1"/>
    <col min="22" max="22" width="4.42578125" style="1" customWidth="1"/>
    <col min="23" max="16384" width="9.140625" style="1"/>
  </cols>
  <sheetData>
    <row r="1" spans="1:37" ht="26.25" x14ac:dyDescent="0.4">
      <c r="A1" s="43"/>
      <c r="B1" s="43"/>
      <c r="C1" s="43"/>
      <c r="D1" s="43"/>
      <c r="E1" s="43"/>
      <c r="F1" s="43"/>
      <c r="G1" s="43"/>
      <c r="H1" s="43"/>
      <c r="I1" s="43"/>
      <c r="J1" s="44" t="s">
        <v>8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37" ht="15.75" thickBot="1" x14ac:dyDescent="0.3"/>
    <row r="3" spans="1:37" ht="15.75" thickBot="1" x14ac:dyDescent="0.3">
      <c r="B3" s="45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  <c r="X3" s="31" t="s">
        <v>15</v>
      </c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 x14ac:dyDescent="0.25">
      <c r="B4" s="2"/>
      <c r="C4" s="3"/>
      <c r="D4" s="3"/>
      <c r="E4" s="3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4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 x14ac:dyDescent="0.25">
      <c r="B5" s="2"/>
      <c r="C5" s="6" t="s">
        <v>0</v>
      </c>
      <c r="D5" s="6" t="s">
        <v>1</v>
      </c>
      <c r="E5" s="6" t="s">
        <v>6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 t="s">
        <v>5</v>
      </c>
      <c r="S5" s="6" t="s">
        <v>3</v>
      </c>
      <c r="T5" s="6" t="s">
        <v>4</v>
      </c>
      <c r="U5" s="5"/>
      <c r="X5" s="37" t="s">
        <v>18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 x14ac:dyDescent="0.25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>
        <f>(MIN(S6,T6))^2</f>
        <v>16</v>
      </c>
      <c r="S6" s="13">
        <f>SQRT((C6-$H$6)^2)+SQRT((D6-$I$6)^2)</f>
        <v>4</v>
      </c>
      <c r="T6" s="13">
        <f>SQRT((C6-$H$7)^2)+SQRT((D6-$I$7)^2)</f>
        <v>14</v>
      </c>
      <c r="U6" s="5"/>
      <c r="X6" s="37" t="s">
        <v>16</v>
      </c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/>
    </row>
    <row r="7" spans="1:37" x14ac:dyDescent="0.25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>
        <f t="shared" ref="R7:R16" si="5">(MIN(S7,T7))^2</f>
        <v>36</v>
      </c>
      <c r="S7" s="13">
        <f t="shared" ref="S7:S16" si="6">SQRT((C7-$H$6)^2)+SQRT((D7-$I$6)^2)</f>
        <v>16</v>
      </c>
      <c r="T7" s="13">
        <f t="shared" ref="T7:T16" si="7">SQRT((C7-$H$7)^2)+SQRT((D7-$I$7)^2)</f>
        <v>6</v>
      </c>
      <c r="U7" s="5"/>
      <c r="X7" s="40" t="s">
        <v>17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x14ac:dyDescent="0.25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>
        <f t="shared" si="5"/>
        <v>16</v>
      </c>
      <c r="S8" s="13">
        <f t="shared" si="6"/>
        <v>6</v>
      </c>
      <c r="T8" s="13">
        <f t="shared" si="7"/>
        <v>4</v>
      </c>
      <c r="U8" s="5"/>
    </row>
    <row r="9" spans="1:37" x14ac:dyDescent="0.25">
      <c r="B9" s="2"/>
      <c r="C9" s="14">
        <v>8</v>
      </c>
      <c r="D9" s="15">
        <v>7</v>
      </c>
      <c r="E9" s="16">
        <f t="shared" si="0"/>
        <v>1</v>
      </c>
      <c r="F9" s="3"/>
      <c r="G9" s="20" t="s">
        <v>7</v>
      </c>
      <c r="H9" s="21">
        <f>SUM(R6:R16)</f>
        <v>638.61</v>
      </c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>
        <f t="shared" si="5"/>
        <v>9</v>
      </c>
      <c r="S9" s="13">
        <f t="shared" si="6"/>
        <v>3</v>
      </c>
      <c r="T9" s="13">
        <f t="shared" si="7"/>
        <v>11</v>
      </c>
      <c r="U9" s="5"/>
    </row>
    <row r="10" spans="1:37" x14ac:dyDescent="0.25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>
        <f t="shared" si="5"/>
        <v>169</v>
      </c>
      <c r="S10" s="13">
        <f t="shared" si="6"/>
        <v>13</v>
      </c>
      <c r="T10" s="13">
        <f t="shared" si="7"/>
        <v>19</v>
      </c>
      <c r="U10" s="5"/>
    </row>
    <row r="11" spans="1:37" x14ac:dyDescent="0.25">
      <c r="B11" s="2"/>
      <c r="C11" s="14">
        <v>13</v>
      </c>
      <c r="D11" s="15">
        <v>10</v>
      </c>
      <c r="E11" s="16">
        <f t="shared" si="0"/>
        <v>1</v>
      </c>
      <c r="F11" s="3"/>
      <c r="G11" s="22"/>
      <c r="H11" s="23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>
        <f t="shared" si="5"/>
        <v>25</v>
      </c>
      <c r="S11" s="13">
        <f t="shared" si="6"/>
        <v>5</v>
      </c>
      <c r="T11" s="13">
        <f t="shared" si="7"/>
        <v>9</v>
      </c>
      <c r="U11" s="5"/>
    </row>
    <row r="12" spans="1:37" x14ac:dyDescent="0.25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>
        <f t="shared" si="5"/>
        <v>64</v>
      </c>
      <c r="S12" s="13">
        <f t="shared" si="6"/>
        <v>12</v>
      </c>
      <c r="T12" s="13">
        <f t="shared" si="7"/>
        <v>8</v>
      </c>
      <c r="U12" s="5"/>
    </row>
    <row r="13" spans="1:37" x14ac:dyDescent="0.25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>
        <f t="shared" si="5"/>
        <v>4</v>
      </c>
      <c r="S13" s="13">
        <f t="shared" si="6"/>
        <v>10</v>
      </c>
      <c r="T13" s="13">
        <f t="shared" si="7"/>
        <v>2</v>
      </c>
      <c r="U13" s="5"/>
    </row>
    <row r="14" spans="1:37" x14ac:dyDescent="0.25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>
        <f t="shared" si="5"/>
        <v>121</v>
      </c>
      <c r="S14" s="13">
        <f t="shared" si="6"/>
        <v>11</v>
      </c>
      <c r="T14" s="13">
        <f t="shared" si="7"/>
        <v>17</v>
      </c>
      <c r="U14" s="5"/>
    </row>
    <row r="15" spans="1:37" x14ac:dyDescent="0.25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>
        <f t="shared" si="5"/>
        <v>169</v>
      </c>
      <c r="S15" s="13">
        <f t="shared" si="6"/>
        <v>13</v>
      </c>
      <c r="T15" s="13">
        <f t="shared" si="7"/>
        <v>19</v>
      </c>
      <c r="U15" s="5"/>
    </row>
    <row r="16" spans="1:37" x14ac:dyDescent="0.25">
      <c r="B16" s="2"/>
      <c r="C16" s="24">
        <f>AVERAGE(C6:C15)</f>
        <v>10.6</v>
      </c>
      <c r="D16" s="25">
        <f>AVERAGE(D6:D15)</f>
        <v>5.5</v>
      </c>
      <c r="E16" s="26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>
        <f t="shared" si="5"/>
        <v>9.6099999999999977</v>
      </c>
      <c r="S16" s="13">
        <f t="shared" si="6"/>
        <v>3.0999999999999996</v>
      </c>
      <c r="T16" s="13">
        <f t="shared" si="7"/>
        <v>7.9</v>
      </c>
      <c r="U16" s="5"/>
    </row>
    <row r="17" spans="2:21" ht="15.75" thickBot="1" x14ac:dyDescent="0.3">
      <c r="B17" s="27"/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8"/>
      <c r="S17" s="28"/>
      <c r="T17" s="28"/>
      <c r="U17" s="30"/>
    </row>
    <row r="18" spans="2:21" ht="15.75" thickBot="1" x14ac:dyDescent="0.3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.75" thickBot="1" x14ac:dyDescent="0.3">
      <c r="B19" s="45" t="s">
        <v>12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</row>
    <row r="20" spans="2:21" x14ac:dyDescent="0.25">
      <c r="B20" s="2"/>
      <c r="C20" s="19"/>
      <c r="D20" s="19"/>
      <c r="E20" s="19"/>
      <c r="F20" s="3"/>
      <c r="G20" s="4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25">
      <c r="B21" s="2"/>
      <c r="C21" s="6" t="s">
        <v>0</v>
      </c>
      <c r="D21" s="6" t="s">
        <v>1</v>
      </c>
      <c r="E21" s="6" t="s">
        <v>6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 t="s">
        <v>5</v>
      </c>
      <c r="S21" s="6" t="s">
        <v>3</v>
      </c>
      <c r="T21" s="6" t="s">
        <v>4</v>
      </c>
      <c r="U21" s="5"/>
    </row>
    <row r="22" spans="2:21" x14ac:dyDescent="0.25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>
        <f>(MIN(S22,T22))^2</f>
        <v>27.787959183673468</v>
      </c>
      <c r="S22" s="48">
        <f>SQRT((C22-$H$22)^2)+SQRT((D22-$I$22)^2)</f>
        <v>5.2714285714285714</v>
      </c>
      <c r="T22" s="13">
        <f>SQRT((C22-$H$23)^2)+SQRT((D22-$I$23)^2)</f>
        <v>15</v>
      </c>
      <c r="U22" s="5"/>
    </row>
    <row r="23" spans="2:21" x14ac:dyDescent="0.25">
      <c r="B23" s="2"/>
      <c r="C23" s="14">
        <v>20</v>
      </c>
      <c r="D23" s="15">
        <v>2</v>
      </c>
      <c r="E23" s="16">
        <f t="shared" ref="E23:E32" si="8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9">IF(E23=1,C23,NA())</f>
        <v>#N/A</v>
      </c>
      <c r="L23" s="3" t="e">
        <f t="shared" ref="L23:L32" si="10">IF(E23=1,D23,NA())</f>
        <v>#N/A</v>
      </c>
      <c r="M23" s="3">
        <f t="shared" ref="M23:M32" si="11">IF(E23=2,C23,NA())</f>
        <v>20</v>
      </c>
      <c r="N23" s="3">
        <f t="shared" ref="N23:N32" si="12">IF(E23=2,D23,NA())</f>
        <v>2</v>
      </c>
      <c r="O23" s="3"/>
      <c r="P23" s="3"/>
      <c r="Q23" s="3"/>
      <c r="R23" s="13">
        <f t="shared" ref="R23:R32" si="13">(MIN(S23,T23))^2</f>
        <v>25</v>
      </c>
      <c r="S23" s="48">
        <f t="shared" ref="S23:S32" si="14">SQRT((C23-$H$22)^2)+SQRT((D23-$I$22)^2)</f>
        <v>17.414285714285711</v>
      </c>
      <c r="T23" s="13">
        <f t="shared" ref="T23:T32" si="15">SQRT((C23-$H$23)^2)+SQRT((D23-$I$23)^2)</f>
        <v>5</v>
      </c>
      <c r="U23" s="5"/>
    </row>
    <row r="24" spans="2:21" x14ac:dyDescent="0.25">
      <c r="B24" s="2"/>
      <c r="C24" s="14">
        <v>16</v>
      </c>
      <c r="D24" s="15">
        <v>8</v>
      </c>
      <c r="E24" s="16">
        <f t="shared" si="8"/>
        <v>2</v>
      </c>
      <c r="F24" s="3"/>
      <c r="G24" s="19"/>
      <c r="H24" s="19"/>
      <c r="I24" s="19"/>
      <c r="J24" s="3"/>
      <c r="K24" s="3" t="e">
        <f t="shared" si="9"/>
        <v>#N/A</v>
      </c>
      <c r="L24" s="3" t="e">
        <f t="shared" si="10"/>
        <v>#N/A</v>
      </c>
      <c r="M24" s="3">
        <f t="shared" si="11"/>
        <v>16</v>
      </c>
      <c r="N24" s="3">
        <f t="shared" si="12"/>
        <v>8</v>
      </c>
      <c r="O24" s="3"/>
      <c r="P24" s="3"/>
      <c r="Q24" s="3"/>
      <c r="R24" s="13">
        <f t="shared" si="13"/>
        <v>25</v>
      </c>
      <c r="S24" s="48">
        <f t="shared" si="14"/>
        <v>11.27142857142857</v>
      </c>
      <c r="T24" s="13">
        <f t="shared" si="15"/>
        <v>5</v>
      </c>
      <c r="U24" s="5"/>
    </row>
    <row r="25" spans="2:21" x14ac:dyDescent="0.25">
      <c r="B25" s="2"/>
      <c r="C25" s="14">
        <v>8</v>
      </c>
      <c r="D25" s="15">
        <v>7</v>
      </c>
      <c r="E25" s="16">
        <f t="shared" si="8"/>
        <v>1</v>
      </c>
      <c r="F25" s="3"/>
      <c r="G25" s="20" t="s">
        <v>7</v>
      </c>
      <c r="H25" s="21">
        <f>SUM(R22:R32)</f>
        <v>407.60428571428571</v>
      </c>
      <c r="I25" s="19"/>
      <c r="J25" s="3"/>
      <c r="K25" s="3">
        <f t="shared" si="9"/>
        <v>8</v>
      </c>
      <c r="L25" s="3">
        <f t="shared" si="10"/>
        <v>7</v>
      </c>
      <c r="M25" s="3" t="e">
        <f t="shared" si="11"/>
        <v>#N/A</v>
      </c>
      <c r="N25" s="3" t="e">
        <f t="shared" si="12"/>
        <v>#N/A</v>
      </c>
      <c r="O25" s="3"/>
      <c r="P25" s="3"/>
      <c r="Q25" s="3"/>
      <c r="R25" s="13">
        <f t="shared" si="13"/>
        <v>5.1593877551020402</v>
      </c>
      <c r="S25" s="48">
        <f t="shared" si="14"/>
        <v>2.2714285714285714</v>
      </c>
      <c r="T25" s="13">
        <f t="shared" si="15"/>
        <v>12</v>
      </c>
      <c r="U25" s="5"/>
    </row>
    <row r="26" spans="2:21" x14ac:dyDescent="0.25">
      <c r="B26" s="2"/>
      <c r="C26" s="14">
        <v>1</v>
      </c>
      <c r="D26" s="15">
        <v>4</v>
      </c>
      <c r="E26" s="16">
        <f t="shared" si="8"/>
        <v>1</v>
      </c>
      <c r="F26" s="3"/>
      <c r="G26" s="3"/>
      <c r="H26" s="3"/>
      <c r="I26" s="3"/>
      <c r="J26" s="3"/>
      <c r="K26" s="3">
        <f t="shared" si="9"/>
        <v>1</v>
      </c>
      <c r="L26" s="3">
        <f t="shared" si="10"/>
        <v>4</v>
      </c>
      <c r="M26" s="3" t="e">
        <f t="shared" si="11"/>
        <v>#N/A</v>
      </c>
      <c r="N26" s="3" t="e">
        <f t="shared" si="12"/>
        <v>#N/A</v>
      </c>
      <c r="O26" s="3"/>
      <c r="P26" s="3"/>
      <c r="Q26" s="3"/>
      <c r="R26" s="13">
        <f t="shared" si="13"/>
        <v>59.730816326530615</v>
      </c>
      <c r="S26" s="48">
        <f t="shared" si="14"/>
        <v>7.7285714285714286</v>
      </c>
      <c r="T26" s="13">
        <f t="shared" si="15"/>
        <v>17</v>
      </c>
      <c r="U26" s="5"/>
    </row>
    <row r="27" spans="2:21" x14ac:dyDescent="0.25">
      <c r="B27" s="2"/>
      <c r="C27" s="14">
        <v>13</v>
      </c>
      <c r="D27" s="15">
        <v>10</v>
      </c>
      <c r="E27" s="16">
        <f t="shared" si="8"/>
        <v>2</v>
      </c>
      <c r="F27" s="3"/>
      <c r="G27" s="3"/>
      <c r="H27" s="3"/>
      <c r="I27" s="3"/>
      <c r="J27" s="3"/>
      <c r="K27" s="3" t="e">
        <f t="shared" si="9"/>
        <v>#N/A</v>
      </c>
      <c r="L27" s="3" t="e">
        <f t="shared" si="10"/>
        <v>#N/A</v>
      </c>
      <c r="M27" s="3">
        <f t="shared" si="11"/>
        <v>13</v>
      </c>
      <c r="N27" s="3">
        <f t="shared" si="12"/>
        <v>10</v>
      </c>
      <c r="O27" s="3"/>
      <c r="P27" s="3"/>
      <c r="Q27" s="3"/>
      <c r="R27" s="13">
        <f t="shared" si="13"/>
        <v>100</v>
      </c>
      <c r="S27" s="48">
        <f t="shared" si="14"/>
        <v>10.271428571428572</v>
      </c>
      <c r="T27" s="13">
        <f t="shared" si="15"/>
        <v>10</v>
      </c>
      <c r="U27" s="5"/>
    </row>
    <row r="28" spans="2:21" x14ac:dyDescent="0.25">
      <c r="B28" s="2"/>
      <c r="C28" s="14">
        <v>15</v>
      </c>
      <c r="D28" s="15">
        <v>1</v>
      </c>
      <c r="E28" s="16">
        <f t="shared" si="8"/>
        <v>2</v>
      </c>
      <c r="F28" s="3"/>
      <c r="G28" s="3"/>
      <c r="H28" s="3"/>
      <c r="I28" s="3"/>
      <c r="J28" s="3"/>
      <c r="K28" s="3" t="e">
        <f t="shared" si="9"/>
        <v>#N/A</v>
      </c>
      <c r="L28" s="3" t="e">
        <f t="shared" si="10"/>
        <v>#N/A</v>
      </c>
      <c r="M28" s="3">
        <f t="shared" si="11"/>
        <v>15</v>
      </c>
      <c r="N28" s="3">
        <f t="shared" si="12"/>
        <v>1</v>
      </c>
      <c r="O28" s="3"/>
      <c r="P28" s="3"/>
      <c r="Q28" s="3"/>
      <c r="R28" s="13">
        <f t="shared" si="13"/>
        <v>36</v>
      </c>
      <c r="S28" s="48">
        <f t="shared" si="14"/>
        <v>13.414285714285713</v>
      </c>
      <c r="T28" s="13">
        <f t="shared" si="15"/>
        <v>6</v>
      </c>
      <c r="U28" s="5"/>
    </row>
    <row r="29" spans="2:21" x14ac:dyDescent="0.25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9"/>
        <v>#N/A</v>
      </c>
      <c r="L29" s="3" t="e">
        <f t="shared" si="10"/>
        <v>#N/A</v>
      </c>
      <c r="M29" s="3">
        <f t="shared" si="11"/>
        <v>19</v>
      </c>
      <c r="N29" s="3">
        <f t="shared" si="12"/>
        <v>7</v>
      </c>
      <c r="O29" s="3"/>
      <c r="P29" s="3"/>
      <c r="Q29" s="3"/>
      <c r="R29" s="13">
        <f t="shared" si="13"/>
        <v>16</v>
      </c>
      <c r="S29" s="48">
        <f t="shared" si="14"/>
        <v>13.27142857142857</v>
      </c>
      <c r="T29" s="13">
        <f t="shared" si="15"/>
        <v>4</v>
      </c>
      <c r="U29" s="5"/>
    </row>
    <row r="30" spans="2:21" x14ac:dyDescent="0.25">
      <c r="B30" s="2"/>
      <c r="C30" s="14">
        <v>3</v>
      </c>
      <c r="D30" s="15">
        <v>4</v>
      </c>
      <c r="E30" s="16">
        <f t="shared" si="8"/>
        <v>1</v>
      </c>
      <c r="F30" s="3"/>
      <c r="G30" s="3"/>
      <c r="H30" s="3"/>
      <c r="I30" s="3"/>
      <c r="J30" s="3"/>
      <c r="K30" s="3">
        <f t="shared" si="9"/>
        <v>3</v>
      </c>
      <c r="L30" s="3">
        <f t="shared" si="10"/>
        <v>4</v>
      </c>
      <c r="M30" s="3" t="e">
        <f t="shared" si="11"/>
        <v>#N/A</v>
      </c>
      <c r="N30" s="3" t="e">
        <f t="shared" si="12"/>
        <v>#N/A</v>
      </c>
      <c r="O30" s="3"/>
      <c r="P30" s="3"/>
      <c r="Q30" s="3"/>
      <c r="R30" s="13">
        <f t="shared" si="13"/>
        <v>32.816530612244897</v>
      </c>
      <c r="S30" s="48">
        <f t="shared" si="14"/>
        <v>5.7285714285714286</v>
      </c>
      <c r="T30" s="13">
        <f t="shared" si="15"/>
        <v>15</v>
      </c>
      <c r="U30" s="5"/>
    </row>
    <row r="31" spans="2:21" x14ac:dyDescent="0.25">
      <c r="B31" s="2"/>
      <c r="C31" s="14">
        <v>3</v>
      </c>
      <c r="D31" s="15">
        <v>2</v>
      </c>
      <c r="E31" s="16">
        <f t="shared" si="8"/>
        <v>1</v>
      </c>
      <c r="F31" s="3"/>
      <c r="G31" s="3"/>
      <c r="H31" s="3"/>
      <c r="I31" s="3"/>
      <c r="J31" s="3"/>
      <c r="K31" s="3">
        <f t="shared" si="9"/>
        <v>3</v>
      </c>
      <c r="L31" s="3">
        <f t="shared" si="10"/>
        <v>2</v>
      </c>
      <c r="M31" s="3" t="e">
        <f t="shared" si="11"/>
        <v>#N/A</v>
      </c>
      <c r="N31" s="3" t="e">
        <f t="shared" si="12"/>
        <v>#N/A</v>
      </c>
      <c r="O31" s="3"/>
      <c r="P31" s="3"/>
      <c r="Q31" s="3"/>
      <c r="R31" s="13">
        <f t="shared" si="13"/>
        <v>59.730816326530615</v>
      </c>
      <c r="S31" s="48">
        <f t="shared" si="14"/>
        <v>7.7285714285714286</v>
      </c>
      <c r="T31" s="13">
        <f t="shared" si="15"/>
        <v>17</v>
      </c>
      <c r="U31" s="5"/>
    </row>
    <row r="32" spans="2:21" x14ac:dyDescent="0.25">
      <c r="B32" s="2"/>
      <c r="C32" s="24">
        <f>AVERAGE(C22:C31)</f>
        <v>10.6</v>
      </c>
      <c r="D32" s="25">
        <f>AVERAGE(D22:D31)</f>
        <v>5.5</v>
      </c>
      <c r="E32" s="26">
        <f t="shared" si="8"/>
        <v>1</v>
      </c>
      <c r="F32" s="3"/>
      <c r="G32" s="3"/>
      <c r="H32" s="3"/>
      <c r="I32" s="3"/>
      <c r="J32" s="3"/>
      <c r="K32" s="3">
        <f t="shared" si="9"/>
        <v>10.6</v>
      </c>
      <c r="L32" s="3">
        <f t="shared" si="10"/>
        <v>5.5</v>
      </c>
      <c r="M32" s="3" t="e">
        <f t="shared" si="11"/>
        <v>#N/A</v>
      </c>
      <c r="N32" s="3" t="e">
        <f t="shared" si="12"/>
        <v>#N/A</v>
      </c>
      <c r="O32" s="3"/>
      <c r="P32" s="3"/>
      <c r="Q32" s="3"/>
      <c r="R32" s="13">
        <f t="shared" si="13"/>
        <v>20.378775510204072</v>
      </c>
      <c r="S32" s="48">
        <f t="shared" si="14"/>
        <v>4.5142857142857133</v>
      </c>
      <c r="T32" s="13">
        <f t="shared" si="15"/>
        <v>7.9</v>
      </c>
      <c r="U32" s="5"/>
    </row>
    <row r="33" spans="2:21" ht="15.75" thickBot="1" x14ac:dyDescent="0.3"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0"/>
    </row>
    <row r="34" spans="2:21" ht="15.75" thickBo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.75" thickBot="1" x14ac:dyDescent="0.3">
      <c r="B35" s="45" t="s">
        <v>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</row>
    <row r="36" spans="2:21" x14ac:dyDescent="0.25">
      <c r="B36" s="2"/>
      <c r="C36" s="19"/>
      <c r="D36" s="19"/>
      <c r="E36" s="19"/>
      <c r="F36" s="3"/>
      <c r="G36" s="4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25">
      <c r="B37" s="2"/>
      <c r="C37" s="6" t="s">
        <v>0</v>
      </c>
      <c r="D37" s="6" t="s">
        <v>1</v>
      </c>
      <c r="E37" s="6" t="s">
        <v>6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 t="s">
        <v>5</v>
      </c>
      <c r="S37" s="6" t="s">
        <v>3</v>
      </c>
      <c r="T37" s="6" t="s">
        <v>4</v>
      </c>
      <c r="U37" s="5"/>
    </row>
    <row r="38" spans="2:21" x14ac:dyDescent="0.25">
      <c r="B38" s="2"/>
      <c r="C38" s="7">
        <v>8</v>
      </c>
      <c r="D38" s="8">
        <v>10</v>
      </c>
      <c r="E38" s="9">
        <f>IF(S38="","",IF(S38&lt;T38,1,2))</f>
        <v>1</v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>
        <f>IF(E38=1,C38,NA())</f>
        <v>8</v>
      </c>
      <c r="L38" s="3">
        <f>IF(E38=1,D38,NA())</f>
        <v>10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>
        <f>(MIN(S38,T38))^2</f>
        <v>48.766944444444434</v>
      </c>
      <c r="S38" s="48">
        <f>SQRT((C38-$H$38)^2)+SQRT((D38-$I$38)^2)</f>
        <v>6.9833333333333325</v>
      </c>
      <c r="T38" s="13">
        <f>SQRT((C38-$H$39)^2)+SQRT((D38-$I$39)^2)</f>
        <v>13.000000000000002</v>
      </c>
      <c r="U38" s="5"/>
    </row>
    <row r="39" spans="2:21" x14ac:dyDescent="0.25">
      <c r="B39" s="2"/>
      <c r="C39" s="14">
        <v>20</v>
      </c>
      <c r="D39" s="15">
        <v>2</v>
      </c>
      <c r="E39" s="16">
        <f t="shared" ref="E39:E44" si="16">IF(S39="","",IF(S39&lt;T39,1,2))</f>
        <v>2</v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7">IF(E39=1,C39,NA())</f>
        <v>#N/A</v>
      </c>
      <c r="L39" s="3" t="e">
        <f t="shared" ref="L39:L48" si="18">IF(E39=1,D39,NA())</f>
        <v>#N/A</v>
      </c>
      <c r="M39" s="3">
        <f t="shared" ref="M39:M48" si="19">IF(E39=2,C39,NA())</f>
        <v>20</v>
      </c>
      <c r="N39" s="3">
        <f t="shared" ref="N39:N48" si="20">IF(E39=2,D39,NA())</f>
        <v>2</v>
      </c>
      <c r="O39" s="3"/>
      <c r="P39" s="3"/>
      <c r="Q39" s="3"/>
      <c r="R39" s="13">
        <f t="shared" ref="R39:R48" si="21">(MIN(S39,T39))^2</f>
        <v>48.999999999999972</v>
      </c>
      <c r="S39" s="48">
        <f t="shared" ref="S39:S48" si="22">SQRT((C39-$H$38)^2)+SQRT((D39-$I$38)^2)</f>
        <v>17.816666666666666</v>
      </c>
      <c r="T39" s="13">
        <f t="shared" ref="T39:T48" si="23">SQRT((C39-$H$39)^2)+SQRT((D39-$I$39)^2)</f>
        <v>6.9999999999999982</v>
      </c>
      <c r="U39" s="5"/>
    </row>
    <row r="40" spans="2:21" x14ac:dyDescent="0.25">
      <c r="B40" s="2"/>
      <c r="C40" s="14">
        <v>16</v>
      </c>
      <c r="D40" s="15">
        <v>8</v>
      </c>
      <c r="E40" s="16">
        <f t="shared" si="16"/>
        <v>2</v>
      </c>
      <c r="F40" s="3"/>
      <c r="G40" s="19"/>
      <c r="H40" s="19"/>
      <c r="I40" s="19"/>
      <c r="J40" s="3"/>
      <c r="K40" s="3" t="e">
        <f t="shared" si="17"/>
        <v>#N/A</v>
      </c>
      <c r="L40" s="3" t="e">
        <f t="shared" si="18"/>
        <v>#N/A</v>
      </c>
      <c r="M40" s="3">
        <f t="shared" si="19"/>
        <v>16</v>
      </c>
      <c r="N40" s="3">
        <f t="shared" si="20"/>
        <v>8</v>
      </c>
      <c r="O40" s="3"/>
      <c r="P40" s="3"/>
      <c r="Q40" s="3"/>
      <c r="R40" s="13">
        <f t="shared" si="21"/>
        <v>9.0000000000000107</v>
      </c>
      <c r="S40" s="48">
        <f t="shared" si="22"/>
        <v>12.983333333333331</v>
      </c>
      <c r="T40" s="13">
        <f t="shared" si="23"/>
        <v>3.0000000000000018</v>
      </c>
      <c r="U40" s="5"/>
    </row>
    <row r="41" spans="2:21" x14ac:dyDescent="0.25">
      <c r="B41" s="2"/>
      <c r="C41" s="14">
        <v>8</v>
      </c>
      <c r="D41" s="15">
        <v>7</v>
      </c>
      <c r="E41" s="16">
        <f t="shared" si="16"/>
        <v>1</v>
      </c>
      <c r="F41" s="3"/>
      <c r="G41" s="20" t="s">
        <v>7</v>
      </c>
      <c r="H41" s="21">
        <f>SUM(R38:R48)</f>
        <v>353.88833333333338</v>
      </c>
      <c r="I41" s="19"/>
      <c r="J41" s="3"/>
      <c r="K41" s="3">
        <f t="shared" si="17"/>
        <v>8</v>
      </c>
      <c r="L41" s="3">
        <f t="shared" si="18"/>
        <v>7</v>
      </c>
      <c r="M41" s="3" t="e">
        <f t="shared" si="19"/>
        <v>#N/A</v>
      </c>
      <c r="N41" s="3" t="e">
        <f t="shared" si="20"/>
        <v>#N/A</v>
      </c>
      <c r="O41" s="3"/>
      <c r="P41" s="3"/>
      <c r="Q41" s="3"/>
      <c r="R41" s="13">
        <f t="shared" si="21"/>
        <v>15.866944444444437</v>
      </c>
      <c r="S41" s="48">
        <f t="shared" si="22"/>
        <v>3.9833333333333325</v>
      </c>
      <c r="T41" s="13">
        <f t="shared" si="23"/>
        <v>10.000000000000002</v>
      </c>
      <c r="U41" s="5"/>
    </row>
    <row r="42" spans="2:21" x14ac:dyDescent="0.25">
      <c r="B42" s="2"/>
      <c r="C42" s="14">
        <v>1</v>
      </c>
      <c r="D42" s="15">
        <v>4</v>
      </c>
      <c r="E42" s="16">
        <f t="shared" si="16"/>
        <v>1</v>
      </c>
      <c r="F42" s="3"/>
      <c r="G42" s="3"/>
      <c r="H42" s="3"/>
      <c r="I42" s="3"/>
      <c r="J42" s="3"/>
      <c r="K42" s="3">
        <f t="shared" si="17"/>
        <v>1</v>
      </c>
      <c r="L42" s="3">
        <f t="shared" si="18"/>
        <v>4</v>
      </c>
      <c r="M42" s="3" t="e">
        <f t="shared" si="19"/>
        <v>#N/A</v>
      </c>
      <c r="N42" s="3" t="e">
        <f t="shared" si="20"/>
        <v>#N/A</v>
      </c>
      <c r="O42" s="3"/>
      <c r="P42" s="3"/>
      <c r="Q42" s="3"/>
      <c r="R42" s="13">
        <f t="shared" si="21"/>
        <v>36.200277777777785</v>
      </c>
      <c r="S42" s="48">
        <f t="shared" si="22"/>
        <v>6.0166666666666675</v>
      </c>
      <c r="T42" s="13">
        <f t="shared" si="23"/>
        <v>17.200000000000003</v>
      </c>
      <c r="U42" s="5"/>
    </row>
    <row r="43" spans="2:21" x14ac:dyDescent="0.25">
      <c r="B43" s="2"/>
      <c r="C43" s="14">
        <v>13</v>
      </c>
      <c r="D43" s="15">
        <v>10</v>
      </c>
      <c r="E43" s="16">
        <f t="shared" si="16"/>
        <v>2</v>
      </c>
      <c r="F43" s="3"/>
      <c r="G43" s="3"/>
      <c r="H43" s="3"/>
      <c r="I43" s="3"/>
      <c r="J43" s="3"/>
      <c r="K43" s="3" t="e">
        <f t="shared" si="17"/>
        <v>#N/A</v>
      </c>
      <c r="L43" s="3" t="e">
        <f t="shared" si="18"/>
        <v>#N/A</v>
      </c>
      <c r="M43" s="3">
        <f t="shared" si="19"/>
        <v>13</v>
      </c>
      <c r="N43" s="3">
        <f t="shared" si="20"/>
        <v>10</v>
      </c>
      <c r="O43" s="3"/>
      <c r="P43" s="3"/>
      <c r="Q43" s="3"/>
      <c r="R43" s="13">
        <f t="shared" si="21"/>
        <v>64.000000000000028</v>
      </c>
      <c r="S43" s="48">
        <f t="shared" si="22"/>
        <v>11.983333333333333</v>
      </c>
      <c r="T43" s="13">
        <f t="shared" si="23"/>
        <v>8.0000000000000018</v>
      </c>
      <c r="U43" s="5"/>
    </row>
    <row r="44" spans="2:21" x14ac:dyDescent="0.25">
      <c r="B44" s="2"/>
      <c r="C44" s="14">
        <v>15</v>
      </c>
      <c r="D44" s="15">
        <v>1</v>
      </c>
      <c r="E44" s="16">
        <f t="shared" si="16"/>
        <v>2</v>
      </c>
      <c r="F44" s="3"/>
      <c r="G44" s="3"/>
      <c r="H44" s="3"/>
      <c r="I44" s="3"/>
      <c r="J44" s="3"/>
      <c r="K44" s="3" t="e">
        <f t="shared" si="17"/>
        <v>#N/A</v>
      </c>
      <c r="L44" s="3" t="e">
        <f t="shared" si="18"/>
        <v>#N/A</v>
      </c>
      <c r="M44" s="3">
        <f t="shared" si="19"/>
        <v>15</v>
      </c>
      <c r="N44" s="3">
        <f t="shared" si="20"/>
        <v>1</v>
      </c>
      <c r="O44" s="3"/>
      <c r="P44" s="3"/>
      <c r="Q44" s="3"/>
      <c r="R44" s="13">
        <f t="shared" si="21"/>
        <v>38.440000000000012</v>
      </c>
      <c r="S44" s="48">
        <f t="shared" si="22"/>
        <v>13.816666666666666</v>
      </c>
      <c r="T44" s="13">
        <f t="shared" si="23"/>
        <v>6.2000000000000011</v>
      </c>
      <c r="U44" s="5"/>
    </row>
    <row r="45" spans="2:21" x14ac:dyDescent="0.25">
      <c r="B45" s="2"/>
      <c r="C45" s="14">
        <v>19</v>
      </c>
      <c r="D45" s="15">
        <v>7</v>
      </c>
      <c r="E45" s="16">
        <f>IF(S45="","",IF(S45&lt;T45,1,2))</f>
        <v>2</v>
      </c>
      <c r="F45" s="3"/>
      <c r="G45" s="3"/>
      <c r="H45" s="3"/>
      <c r="I45" s="3"/>
      <c r="J45" s="3"/>
      <c r="K45" s="3" t="e">
        <f t="shared" si="17"/>
        <v>#N/A</v>
      </c>
      <c r="L45" s="3" t="e">
        <f t="shared" si="18"/>
        <v>#N/A</v>
      </c>
      <c r="M45" s="3">
        <f t="shared" si="19"/>
        <v>19</v>
      </c>
      <c r="N45" s="3">
        <f t="shared" si="20"/>
        <v>7</v>
      </c>
      <c r="O45" s="3"/>
      <c r="P45" s="3"/>
      <c r="Q45" s="3"/>
      <c r="R45" s="13">
        <f t="shared" si="21"/>
        <v>14.439999999999992</v>
      </c>
      <c r="S45" s="48">
        <f t="shared" si="22"/>
        <v>14.983333333333331</v>
      </c>
      <c r="T45" s="13">
        <f t="shared" si="23"/>
        <v>3.7999999999999989</v>
      </c>
      <c r="U45" s="5"/>
    </row>
    <row r="46" spans="2:21" x14ac:dyDescent="0.25">
      <c r="B46" s="2"/>
      <c r="C46" s="14">
        <v>3</v>
      </c>
      <c r="D46" s="15">
        <v>4</v>
      </c>
      <c r="E46" s="16">
        <f>IF(S46="","",IF(S46&lt;T46,1,2))</f>
        <v>1</v>
      </c>
      <c r="F46" s="3"/>
      <c r="G46" s="3"/>
      <c r="H46" s="3"/>
      <c r="I46" s="3"/>
      <c r="J46" s="3"/>
      <c r="K46" s="3">
        <f t="shared" si="17"/>
        <v>3</v>
      </c>
      <c r="L46" s="3">
        <f t="shared" si="18"/>
        <v>4</v>
      </c>
      <c r="M46" s="3" t="e">
        <f t="shared" si="19"/>
        <v>#N/A</v>
      </c>
      <c r="N46" s="3" t="e">
        <f t="shared" si="20"/>
        <v>#N/A</v>
      </c>
      <c r="O46" s="3"/>
      <c r="P46" s="3"/>
      <c r="Q46" s="3"/>
      <c r="R46" s="13">
        <f t="shared" si="21"/>
        <v>16.133611111111119</v>
      </c>
      <c r="S46" s="48">
        <f t="shared" si="22"/>
        <v>4.0166666666666675</v>
      </c>
      <c r="T46" s="13">
        <f t="shared" si="23"/>
        <v>15.200000000000001</v>
      </c>
      <c r="U46" s="5"/>
    </row>
    <row r="47" spans="2:21" x14ac:dyDescent="0.25">
      <c r="B47" s="2"/>
      <c r="C47" s="14">
        <v>3</v>
      </c>
      <c r="D47" s="15">
        <v>2</v>
      </c>
      <c r="E47" s="16">
        <f>IF(S47="","",IF(S47&lt;T47,1,2))</f>
        <v>1</v>
      </c>
      <c r="F47" s="3"/>
      <c r="G47" s="3"/>
      <c r="H47" s="3"/>
      <c r="I47" s="3"/>
      <c r="J47" s="3"/>
      <c r="K47" s="3">
        <f t="shared" si="17"/>
        <v>3</v>
      </c>
      <c r="L47" s="3">
        <f t="shared" si="18"/>
        <v>2</v>
      </c>
      <c r="M47" s="3" t="e">
        <f t="shared" si="19"/>
        <v>#N/A</v>
      </c>
      <c r="N47" s="3" t="e">
        <f t="shared" si="20"/>
        <v>#N/A</v>
      </c>
      <c r="O47" s="3"/>
      <c r="P47" s="3"/>
      <c r="Q47" s="3"/>
      <c r="R47" s="13">
        <f t="shared" si="21"/>
        <v>36.200277777777785</v>
      </c>
      <c r="S47" s="48">
        <f t="shared" si="22"/>
        <v>6.0166666666666675</v>
      </c>
      <c r="T47" s="13">
        <f t="shared" si="23"/>
        <v>17.200000000000003</v>
      </c>
      <c r="U47" s="5"/>
    </row>
    <row r="48" spans="2:21" x14ac:dyDescent="0.25">
      <c r="B48" s="2"/>
      <c r="C48" s="24">
        <f>AVERAGE(C38:C47)</f>
        <v>10.6</v>
      </c>
      <c r="D48" s="25">
        <f>AVERAGE(D38:D47)</f>
        <v>5.5</v>
      </c>
      <c r="E48" s="26">
        <f>IF(S48="","",IF(S48&lt;T48,1,2))</f>
        <v>1</v>
      </c>
      <c r="F48" s="3"/>
      <c r="G48" s="3"/>
      <c r="H48" s="3"/>
      <c r="I48" s="3"/>
      <c r="J48" s="3"/>
      <c r="K48" s="3">
        <f t="shared" si="17"/>
        <v>10.6</v>
      </c>
      <c r="L48" s="3">
        <f t="shared" si="18"/>
        <v>5.5</v>
      </c>
      <c r="M48" s="3" t="e">
        <f t="shared" si="19"/>
        <v>#N/A</v>
      </c>
      <c r="N48" s="3" t="e">
        <f t="shared" si="20"/>
        <v>#N/A</v>
      </c>
      <c r="O48" s="3"/>
      <c r="P48" s="3"/>
      <c r="Q48" s="3"/>
      <c r="R48" s="13">
        <f t="shared" si="21"/>
        <v>25.840277777777764</v>
      </c>
      <c r="S48" s="48">
        <f t="shared" si="22"/>
        <v>5.0833333333333321</v>
      </c>
      <c r="T48" s="13">
        <f t="shared" si="23"/>
        <v>6.1000000000000014</v>
      </c>
      <c r="U48" s="5"/>
    </row>
    <row r="49" spans="2:21" ht="15.75" thickBot="1" x14ac:dyDescent="0.3"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</row>
    <row r="50" spans="2:21" ht="15.75" thickBo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.75" thickBot="1" x14ac:dyDescent="0.3">
      <c r="B51" s="45" t="s">
        <v>14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</row>
    <row r="52" spans="2:21" x14ac:dyDescent="0.25">
      <c r="B52" s="2"/>
      <c r="C52" s="19"/>
      <c r="D52" s="19"/>
      <c r="E52" s="19"/>
      <c r="F52" s="3"/>
      <c r="G52" s="4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25">
      <c r="B53" s="2"/>
      <c r="C53" s="6" t="s">
        <v>0</v>
      </c>
      <c r="D53" s="6" t="s">
        <v>1</v>
      </c>
      <c r="E53" s="6" t="s">
        <v>6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 t="s">
        <v>5</v>
      </c>
      <c r="S53" s="6" t="s">
        <v>3</v>
      </c>
      <c r="T53" s="6" t="s">
        <v>4</v>
      </c>
      <c r="U53" s="5"/>
    </row>
    <row r="54" spans="2:21" x14ac:dyDescent="0.25">
      <c r="B54" s="2"/>
      <c r="C54" s="7">
        <v>8</v>
      </c>
      <c r="D54" s="8">
        <v>10</v>
      </c>
      <c r="E54" s="9">
        <f>IF(S54="","",IF(S54&lt;T54,1,2))</f>
        <v>1</v>
      </c>
      <c r="F54" s="3"/>
      <c r="G54" s="6">
        <v>1</v>
      </c>
      <c r="H54" s="11">
        <f>AVERAGEIF(E38:E48,1,C38:C48)</f>
        <v>5.6000000000000005</v>
      </c>
      <c r="I54" s="12">
        <f>AVERAGEIF(E38:E48,1,D38:D48)</f>
        <v>5.416666666666667</v>
      </c>
      <c r="J54" s="3"/>
      <c r="K54" s="3">
        <f>IF(E54=1,C54,NA())</f>
        <v>8</v>
      </c>
      <c r="L54" s="3">
        <f>IF(E54=1,D54,NA())</f>
        <v>10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>
        <f>(MIN(S54,T54))^2</f>
        <v>48.766944444444434</v>
      </c>
      <c r="S54" s="48">
        <f>SQRT((C54-$H$54)^2)+SQRT((D54-$I$54)^2)</f>
        <v>6.9833333333333325</v>
      </c>
      <c r="T54" s="13">
        <f>SQRT((C54-$H$55)^2)+SQRT((D54-$I$55)^2)</f>
        <v>13.000000000000002</v>
      </c>
      <c r="U54" s="5"/>
    </row>
    <row r="55" spans="2:21" x14ac:dyDescent="0.25">
      <c r="B55" s="2"/>
      <c r="C55" s="14">
        <v>20</v>
      </c>
      <c r="D55" s="15">
        <v>2</v>
      </c>
      <c r="E55" s="16">
        <f t="shared" ref="E55:E60" si="24">IF(S55="","",IF(S55&lt;T55,1,2))</f>
        <v>2</v>
      </c>
      <c r="F55" s="3"/>
      <c r="G55" s="6">
        <v>2</v>
      </c>
      <c r="H55" s="17">
        <f>AVERAGEIF(E38:E48,2,C38:C48)</f>
        <v>16.600000000000001</v>
      </c>
      <c r="I55" s="18">
        <f>AVERAGEIF(E38:E48,2,D38:D48)</f>
        <v>5.6</v>
      </c>
      <c r="J55" s="3"/>
      <c r="K55" s="3" t="e">
        <f t="shared" ref="K55:K64" si="25">IF(E55=1,C55,NA())</f>
        <v>#N/A</v>
      </c>
      <c r="L55" s="3" t="e">
        <f t="shared" ref="L55:L64" si="26">IF(E55=1,D55,NA())</f>
        <v>#N/A</v>
      </c>
      <c r="M55" s="3">
        <f t="shared" ref="M55:M64" si="27">IF(E55=2,C55,NA())</f>
        <v>20</v>
      </c>
      <c r="N55" s="3">
        <f t="shared" ref="N55:N64" si="28">IF(E55=2,D55,NA())</f>
        <v>2</v>
      </c>
      <c r="O55" s="3"/>
      <c r="P55" s="3"/>
      <c r="Q55" s="3"/>
      <c r="R55" s="13">
        <f t="shared" ref="R55:R64" si="29">(MIN(S55,T55))^2</f>
        <v>48.999999999999972</v>
      </c>
      <c r="S55" s="48">
        <f t="shared" ref="S55:S64" si="30">SQRT((C55-$H$54)^2)+SQRT((D55-$I$54)^2)</f>
        <v>17.816666666666666</v>
      </c>
      <c r="T55" s="13">
        <f t="shared" ref="T55:T64" si="31">SQRT((C55-$H$55)^2)+SQRT((D55-$I$55)^2)</f>
        <v>6.9999999999999982</v>
      </c>
      <c r="U55" s="5"/>
    </row>
    <row r="56" spans="2:21" x14ac:dyDescent="0.25">
      <c r="B56" s="2"/>
      <c r="C56" s="14">
        <v>16</v>
      </c>
      <c r="D56" s="15">
        <v>8</v>
      </c>
      <c r="E56" s="16">
        <f t="shared" si="24"/>
        <v>2</v>
      </c>
      <c r="F56" s="3"/>
      <c r="G56" s="19"/>
      <c r="H56" s="19"/>
      <c r="I56" s="19"/>
      <c r="J56" s="3"/>
      <c r="K56" s="3" t="e">
        <f t="shared" si="25"/>
        <v>#N/A</v>
      </c>
      <c r="L56" s="3" t="e">
        <f t="shared" si="26"/>
        <v>#N/A</v>
      </c>
      <c r="M56" s="3">
        <f t="shared" si="27"/>
        <v>16</v>
      </c>
      <c r="N56" s="3">
        <f t="shared" si="28"/>
        <v>8</v>
      </c>
      <c r="O56" s="3"/>
      <c r="P56" s="3"/>
      <c r="Q56" s="3"/>
      <c r="R56" s="13">
        <f t="shared" si="29"/>
        <v>9.0000000000000107</v>
      </c>
      <c r="S56" s="48">
        <f t="shared" si="30"/>
        <v>12.983333333333331</v>
      </c>
      <c r="T56" s="13">
        <f t="shared" si="31"/>
        <v>3.0000000000000018</v>
      </c>
      <c r="U56" s="5"/>
    </row>
    <row r="57" spans="2:21" x14ac:dyDescent="0.25">
      <c r="B57" s="2"/>
      <c r="C57" s="14">
        <v>8</v>
      </c>
      <c r="D57" s="15">
        <v>7</v>
      </c>
      <c r="E57" s="16">
        <f t="shared" si="24"/>
        <v>1</v>
      </c>
      <c r="F57" s="3"/>
      <c r="G57" s="20" t="s">
        <v>7</v>
      </c>
      <c r="H57" s="21">
        <f>SUM(R54:R64)</f>
        <v>353.88833333333338</v>
      </c>
      <c r="I57" s="19"/>
      <c r="J57" s="3"/>
      <c r="K57" s="3">
        <f t="shared" si="25"/>
        <v>8</v>
      </c>
      <c r="L57" s="3">
        <f t="shared" si="26"/>
        <v>7</v>
      </c>
      <c r="M57" s="3" t="e">
        <f t="shared" si="27"/>
        <v>#N/A</v>
      </c>
      <c r="N57" s="3" t="e">
        <f t="shared" si="28"/>
        <v>#N/A</v>
      </c>
      <c r="O57" s="3"/>
      <c r="P57" s="3"/>
      <c r="Q57" s="3"/>
      <c r="R57" s="13">
        <f t="shared" si="29"/>
        <v>15.866944444444437</v>
      </c>
      <c r="S57" s="48">
        <f t="shared" si="30"/>
        <v>3.9833333333333325</v>
      </c>
      <c r="T57" s="13">
        <f t="shared" si="31"/>
        <v>10.000000000000002</v>
      </c>
      <c r="U57" s="5"/>
    </row>
    <row r="58" spans="2:21" x14ac:dyDescent="0.25">
      <c r="B58" s="2"/>
      <c r="C58" s="14">
        <v>1</v>
      </c>
      <c r="D58" s="15">
        <v>4</v>
      </c>
      <c r="E58" s="16">
        <f t="shared" si="24"/>
        <v>1</v>
      </c>
      <c r="F58" s="3"/>
      <c r="G58" s="3"/>
      <c r="H58" s="3"/>
      <c r="I58" s="3"/>
      <c r="J58" s="3"/>
      <c r="K58" s="3">
        <f t="shared" si="25"/>
        <v>1</v>
      </c>
      <c r="L58" s="3">
        <f t="shared" si="26"/>
        <v>4</v>
      </c>
      <c r="M58" s="3" t="e">
        <f t="shared" si="27"/>
        <v>#N/A</v>
      </c>
      <c r="N58" s="3" t="e">
        <f t="shared" si="28"/>
        <v>#N/A</v>
      </c>
      <c r="O58" s="3"/>
      <c r="P58" s="3"/>
      <c r="Q58" s="3"/>
      <c r="R58" s="13">
        <f t="shared" si="29"/>
        <v>36.200277777777785</v>
      </c>
      <c r="S58" s="48">
        <f t="shared" si="30"/>
        <v>6.0166666666666675</v>
      </c>
      <c r="T58" s="13">
        <f t="shared" si="31"/>
        <v>17.200000000000003</v>
      </c>
      <c r="U58" s="5"/>
    </row>
    <row r="59" spans="2:21" x14ac:dyDescent="0.25">
      <c r="B59" s="2"/>
      <c r="C59" s="14">
        <v>13</v>
      </c>
      <c r="D59" s="15">
        <v>10</v>
      </c>
      <c r="E59" s="16">
        <f t="shared" si="24"/>
        <v>2</v>
      </c>
      <c r="F59" s="3"/>
      <c r="G59" s="3"/>
      <c r="H59" s="3"/>
      <c r="I59" s="3"/>
      <c r="J59" s="3"/>
      <c r="K59" s="3" t="e">
        <f t="shared" si="25"/>
        <v>#N/A</v>
      </c>
      <c r="L59" s="3" t="e">
        <f t="shared" si="26"/>
        <v>#N/A</v>
      </c>
      <c r="M59" s="3">
        <f t="shared" si="27"/>
        <v>13</v>
      </c>
      <c r="N59" s="3">
        <f t="shared" si="28"/>
        <v>10</v>
      </c>
      <c r="O59" s="3"/>
      <c r="P59" s="3"/>
      <c r="Q59" s="3"/>
      <c r="R59" s="13">
        <f t="shared" si="29"/>
        <v>64.000000000000028</v>
      </c>
      <c r="S59" s="48">
        <f t="shared" si="30"/>
        <v>11.983333333333333</v>
      </c>
      <c r="T59" s="13">
        <f t="shared" si="31"/>
        <v>8.0000000000000018</v>
      </c>
      <c r="U59" s="5"/>
    </row>
    <row r="60" spans="2:21" x14ac:dyDescent="0.25">
      <c r="B60" s="2"/>
      <c r="C60" s="14">
        <v>15</v>
      </c>
      <c r="D60" s="15">
        <v>1</v>
      </c>
      <c r="E60" s="16">
        <f t="shared" si="24"/>
        <v>2</v>
      </c>
      <c r="F60" s="3"/>
      <c r="G60" s="3"/>
      <c r="H60" s="3"/>
      <c r="I60" s="3"/>
      <c r="J60" s="3"/>
      <c r="K60" s="3" t="e">
        <f t="shared" si="25"/>
        <v>#N/A</v>
      </c>
      <c r="L60" s="3" t="e">
        <f t="shared" si="26"/>
        <v>#N/A</v>
      </c>
      <c r="M60" s="3">
        <f t="shared" si="27"/>
        <v>15</v>
      </c>
      <c r="N60" s="3">
        <f t="shared" si="28"/>
        <v>1</v>
      </c>
      <c r="O60" s="3"/>
      <c r="P60" s="3"/>
      <c r="Q60" s="3"/>
      <c r="R60" s="13">
        <f t="shared" si="29"/>
        <v>38.440000000000012</v>
      </c>
      <c r="S60" s="48">
        <f t="shared" si="30"/>
        <v>13.816666666666666</v>
      </c>
      <c r="T60" s="13">
        <f t="shared" si="31"/>
        <v>6.2000000000000011</v>
      </c>
      <c r="U60" s="5"/>
    </row>
    <row r="61" spans="2:21" x14ac:dyDescent="0.25">
      <c r="B61" s="2"/>
      <c r="C61" s="14">
        <v>19</v>
      </c>
      <c r="D61" s="15">
        <v>7</v>
      </c>
      <c r="E61" s="16">
        <f>IF(S61="","",IF(S61&lt;T61,1,2))</f>
        <v>2</v>
      </c>
      <c r="F61" s="3"/>
      <c r="G61" s="3"/>
      <c r="H61" s="3"/>
      <c r="I61" s="3"/>
      <c r="J61" s="3"/>
      <c r="K61" s="3" t="e">
        <f t="shared" si="25"/>
        <v>#N/A</v>
      </c>
      <c r="L61" s="3" t="e">
        <f t="shared" si="26"/>
        <v>#N/A</v>
      </c>
      <c r="M61" s="3">
        <f t="shared" si="27"/>
        <v>19</v>
      </c>
      <c r="N61" s="3">
        <f t="shared" si="28"/>
        <v>7</v>
      </c>
      <c r="O61" s="3"/>
      <c r="P61" s="3"/>
      <c r="Q61" s="3"/>
      <c r="R61" s="13">
        <f t="shared" si="29"/>
        <v>14.439999999999992</v>
      </c>
      <c r="S61" s="48">
        <f t="shared" si="30"/>
        <v>14.983333333333331</v>
      </c>
      <c r="T61" s="13">
        <f t="shared" si="31"/>
        <v>3.7999999999999989</v>
      </c>
      <c r="U61" s="5"/>
    </row>
    <row r="62" spans="2:21" x14ac:dyDescent="0.25">
      <c r="B62" s="2"/>
      <c r="C62" s="14">
        <v>3</v>
      </c>
      <c r="D62" s="15">
        <v>4</v>
      </c>
      <c r="E62" s="16">
        <f>IF(S62="","",IF(S62&lt;T62,1,2))</f>
        <v>1</v>
      </c>
      <c r="F62" s="3"/>
      <c r="G62" s="3"/>
      <c r="H62" s="3"/>
      <c r="I62" s="3"/>
      <c r="J62" s="3"/>
      <c r="K62" s="3">
        <f t="shared" si="25"/>
        <v>3</v>
      </c>
      <c r="L62" s="3">
        <f t="shared" si="26"/>
        <v>4</v>
      </c>
      <c r="M62" s="3" t="e">
        <f t="shared" si="27"/>
        <v>#N/A</v>
      </c>
      <c r="N62" s="3" t="e">
        <f t="shared" si="28"/>
        <v>#N/A</v>
      </c>
      <c r="O62" s="3"/>
      <c r="P62" s="3"/>
      <c r="Q62" s="3"/>
      <c r="R62" s="13">
        <f t="shared" si="29"/>
        <v>16.133611111111119</v>
      </c>
      <c r="S62" s="48">
        <f t="shared" si="30"/>
        <v>4.0166666666666675</v>
      </c>
      <c r="T62" s="13">
        <f t="shared" si="31"/>
        <v>15.200000000000001</v>
      </c>
      <c r="U62" s="5"/>
    </row>
    <row r="63" spans="2:21" x14ac:dyDescent="0.25">
      <c r="B63" s="2"/>
      <c r="C63" s="14">
        <v>3</v>
      </c>
      <c r="D63" s="15">
        <v>2</v>
      </c>
      <c r="E63" s="16">
        <f>IF(S63="","",IF(S63&lt;T63,1,2))</f>
        <v>1</v>
      </c>
      <c r="F63" s="3"/>
      <c r="G63" s="3"/>
      <c r="H63" s="3"/>
      <c r="I63" s="3"/>
      <c r="J63" s="3"/>
      <c r="K63" s="3">
        <f t="shared" si="25"/>
        <v>3</v>
      </c>
      <c r="L63" s="3">
        <f t="shared" si="26"/>
        <v>2</v>
      </c>
      <c r="M63" s="3" t="e">
        <f t="shared" si="27"/>
        <v>#N/A</v>
      </c>
      <c r="N63" s="3" t="e">
        <f t="shared" si="28"/>
        <v>#N/A</v>
      </c>
      <c r="O63" s="3"/>
      <c r="P63" s="3"/>
      <c r="Q63" s="3"/>
      <c r="R63" s="13">
        <f t="shared" si="29"/>
        <v>36.200277777777785</v>
      </c>
      <c r="S63" s="48">
        <f t="shared" si="30"/>
        <v>6.0166666666666675</v>
      </c>
      <c r="T63" s="13">
        <f t="shared" si="31"/>
        <v>17.200000000000003</v>
      </c>
      <c r="U63" s="5"/>
    </row>
    <row r="64" spans="2:21" x14ac:dyDescent="0.25">
      <c r="B64" s="2"/>
      <c r="C64" s="24">
        <f>AVERAGE(C54:C63)</f>
        <v>10.6</v>
      </c>
      <c r="D64" s="25">
        <f>AVERAGE(D54:D63)</f>
        <v>5.5</v>
      </c>
      <c r="E64" s="26">
        <f>IF(S64="","",IF(S64&lt;T64,1,2))</f>
        <v>1</v>
      </c>
      <c r="F64" s="3"/>
      <c r="G64" s="3"/>
      <c r="H64" s="3"/>
      <c r="I64" s="3"/>
      <c r="J64" s="3"/>
      <c r="K64" s="3">
        <f t="shared" si="25"/>
        <v>10.6</v>
      </c>
      <c r="L64" s="3">
        <f t="shared" si="26"/>
        <v>5.5</v>
      </c>
      <c r="M64" s="3" t="e">
        <f t="shared" si="27"/>
        <v>#N/A</v>
      </c>
      <c r="N64" s="3" t="e">
        <f t="shared" si="28"/>
        <v>#N/A</v>
      </c>
      <c r="O64" s="3"/>
      <c r="P64" s="3"/>
      <c r="Q64" s="3"/>
      <c r="R64" s="13">
        <f t="shared" si="29"/>
        <v>25.840277777777764</v>
      </c>
      <c r="S64" s="48">
        <f t="shared" si="30"/>
        <v>5.0833333333333321</v>
      </c>
      <c r="T64" s="13">
        <f t="shared" si="31"/>
        <v>6.1000000000000014</v>
      </c>
      <c r="U64" s="5"/>
    </row>
    <row r="65" spans="2:21" ht="15.75" thickBot="1" x14ac:dyDescent="0.3">
      <c r="B65" s="2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0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Saxena, Kanupriya</cp:lastModifiedBy>
  <dcterms:created xsi:type="dcterms:W3CDTF">2016-08-11T06:27:21Z</dcterms:created>
  <dcterms:modified xsi:type="dcterms:W3CDTF">2018-03-14T18:18:06Z</dcterms:modified>
</cp:coreProperties>
</file>