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filterPrivacy="1"/>
  <xr:revisionPtr revIDLastSave="2" documentId="13_ncr:1_{E1E5E211-0197-4EBD-845C-D5AFDE788003}" xr6:coauthVersionLast="40" xr6:coauthVersionMax="40" xr10:uidLastSave="{0B95445F-47FF-4A43-93B8-978A679772C5}"/>
  <bookViews>
    <workbookView xWindow="-96" yWindow="-96" windowWidth="23232" windowHeight="12552" tabRatio="502" activeTab="1" xr2:uid="{00000000-000D-0000-FFFF-FFFF00000000}"/>
  </bookViews>
  <sheets>
    <sheet name="Cover" sheetId="13" r:id="rId1"/>
    <sheet name="Evaluation&amp;Scoring" sheetId="11"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59" i="11" l="1"/>
  <c r="H58" i="11"/>
  <c r="H49" i="11"/>
  <c r="H6" i="11"/>
  <c r="H5" i="11" s="1"/>
  <c r="H7" i="11"/>
  <c r="H8" i="11"/>
  <c r="H9" i="11"/>
  <c r="H11" i="11"/>
  <c r="H10" i="11" s="1"/>
  <c r="H12" i="11"/>
  <c r="H13" i="11"/>
  <c r="H14" i="11"/>
  <c r="H16" i="11"/>
  <c r="H17" i="11"/>
  <c r="H15" i="11" s="1"/>
  <c r="H18" i="11"/>
  <c r="H19" i="11"/>
  <c r="H21" i="11"/>
  <c r="H22" i="11"/>
  <c r="H23" i="11"/>
  <c r="H24" i="11"/>
  <c r="H20" i="11"/>
  <c r="H27" i="11"/>
  <c r="H26" i="11" s="1"/>
  <c r="H25" i="11" s="1"/>
  <c r="H28" i="11"/>
  <c r="H29" i="11"/>
  <c r="H30" i="11"/>
  <c r="H32" i="11"/>
  <c r="H33" i="11"/>
  <c r="H34" i="11"/>
  <c r="H35" i="11"/>
  <c r="H31" i="11"/>
  <c r="H37" i="11"/>
  <c r="H38" i="11"/>
  <c r="H36" i="11"/>
  <c r="H39" i="11"/>
  <c r="H40" i="11"/>
  <c r="H43" i="11"/>
  <c r="H44" i="11"/>
  <c r="H45" i="11"/>
  <c r="H46" i="11"/>
  <c r="H47" i="11"/>
  <c r="H48" i="11"/>
  <c r="H42" i="11" s="1"/>
  <c r="H41" i="11" s="1"/>
  <c r="H50" i="11"/>
  <c r="H51" i="11"/>
  <c r="H52" i="11"/>
  <c r="H53" i="11"/>
  <c r="H54" i="11"/>
  <c r="H55" i="11"/>
  <c r="H56" i="11"/>
  <c r="H57" i="11"/>
  <c r="H60" i="11"/>
  <c r="H63" i="11"/>
  <c r="H64" i="11"/>
  <c r="H62" i="11" s="1"/>
  <c r="H65" i="11"/>
  <c r="H67" i="11"/>
  <c r="H68" i="11"/>
  <c r="H66" i="11" s="1"/>
  <c r="H69" i="11"/>
  <c r="H72" i="11"/>
  <c r="H71" i="11" s="1"/>
  <c r="H70" i="11" s="1"/>
  <c r="H73" i="11"/>
  <c r="H74" i="11"/>
  <c r="H75" i="11"/>
  <c r="H76" i="11"/>
  <c r="H77" i="11"/>
  <c r="G5" i="11"/>
  <c r="G4" i="11" s="1"/>
  <c r="G10" i="11"/>
  <c r="G15" i="11"/>
  <c r="G20" i="11"/>
  <c r="G26" i="11"/>
  <c r="G31" i="11"/>
  <c r="G36" i="11"/>
  <c r="G25" i="11" s="1"/>
  <c r="G42" i="11"/>
  <c r="G41" i="11"/>
  <c r="G62" i="11"/>
  <c r="G66" i="11"/>
  <c r="G61" i="11" s="1"/>
  <c r="G71" i="11"/>
  <c r="G70" i="11" s="1"/>
  <c r="H4" i="11" l="1"/>
  <c r="H61" i="11"/>
  <c r="G78" i="11"/>
  <c r="H78"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 authorId="0" shapeId="0" xr:uid="{00000000-0006-0000-0100-000001000000}">
      <text>
        <r>
          <rPr>
            <b/>
            <sz val="10"/>
            <color indexed="81"/>
            <rFont val="Segoe UI Semibold"/>
            <family val="2"/>
          </rPr>
          <t>Weight Assignments are:
5 - High
3 - Medium
1 - Low</t>
        </r>
        <r>
          <rPr>
            <sz val="9"/>
            <color indexed="81"/>
            <rFont val="Tahoma"/>
            <family val="2"/>
          </rPr>
          <t xml:space="preserve">
</t>
        </r>
      </text>
    </comment>
    <comment ref="G3" authorId="0" shapeId="0" xr:uid="{00000000-0006-0000-0100-000002000000}">
      <text>
        <r>
          <rPr>
            <b/>
            <sz val="10"/>
            <color indexed="81"/>
            <rFont val="Segoe UI Semibold"/>
            <family val="2"/>
          </rPr>
          <t>Score Assignments are:
5 - Meets 80-100%
4 - Meets 60-80%
3 - Meets 40-60%
2 - Meets 20-40%
1 - Meets 01-20%
0 - Meets None</t>
        </r>
      </text>
    </comment>
  </commentList>
</comments>
</file>

<file path=xl/sharedStrings.xml><?xml version="1.0" encoding="utf-8"?>
<sst xmlns="http://schemas.openxmlformats.org/spreadsheetml/2006/main" count="157" uniqueCount="157">
  <si>
    <t>1.0</t>
  </si>
  <si>
    <t>1.1</t>
  </si>
  <si>
    <t>1.1.1</t>
  </si>
  <si>
    <t>1.1.2</t>
  </si>
  <si>
    <t>1.1.3</t>
  </si>
  <si>
    <t>1.2</t>
  </si>
  <si>
    <t>1.2.1</t>
  </si>
  <si>
    <t>1.2.2</t>
  </si>
  <si>
    <t>1.2.3</t>
  </si>
  <si>
    <t>1.3</t>
  </si>
  <si>
    <t>1.3.1</t>
  </si>
  <si>
    <t>1.3.2</t>
  </si>
  <si>
    <t>1.3.3</t>
  </si>
  <si>
    <t>1.4</t>
  </si>
  <si>
    <t>1.4.1</t>
  </si>
  <si>
    <t>1.4.2</t>
  </si>
  <si>
    <t>1.4.3</t>
  </si>
  <si>
    <t>2.0</t>
  </si>
  <si>
    <t>2.1</t>
  </si>
  <si>
    <t>2.1.1</t>
  </si>
  <si>
    <t>2.1.2</t>
  </si>
  <si>
    <t>2.1.3</t>
  </si>
  <si>
    <t>2.2</t>
  </si>
  <si>
    <t>2.2.1</t>
  </si>
  <si>
    <t>2.2.2</t>
  </si>
  <si>
    <t>2.2.3</t>
  </si>
  <si>
    <t>2.3</t>
  </si>
  <si>
    <t>2.3.1</t>
  </si>
  <si>
    <t>2.3.2</t>
  </si>
  <si>
    <t>2.3.3</t>
  </si>
  <si>
    <t>3.0</t>
  </si>
  <si>
    <t>3.1</t>
  </si>
  <si>
    <t>3.1.1</t>
  </si>
  <si>
    <t>3.1.2</t>
  </si>
  <si>
    <t>3.1.3</t>
  </si>
  <si>
    <t>ID</t>
  </si>
  <si>
    <t>Automotive Captive Finance Domain Expertise</t>
  </si>
  <si>
    <t>Implementation Phase Processes</t>
  </si>
  <si>
    <t>Application &amp; Data Security Capabilities</t>
  </si>
  <si>
    <t>Hosting of Fine-Grained Data &amp; Aggregated/Summarized Data</t>
  </si>
  <si>
    <t xml:space="preserve">Hosting of Immutable Raw, Harmonized &amp; Materialized Data  </t>
  </si>
  <si>
    <t>Hosting of both As-Is &amp; To-Be Data Sets (i.e. Coexistence of Legacy &amp; Future Processes)</t>
  </si>
  <si>
    <t>Support for Continuously Evolving Data Models</t>
  </si>
  <si>
    <t>Metadata Management Capabilities</t>
  </si>
  <si>
    <t>Data Quality &amp; Governance Capabilities</t>
  </si>
  <si>
    <t>Bulk or End-of-Day Processing Performance Capabilities (Low-Latency Processing Capabilities)</t>
  </si>
  <si>
    <t>Low Latency Query &amp; Search Capabilities</t>
  </si>
  <si>
    <t>1.1.4</t>
  </si>
  <si>
    <t xml:space="preserve">Solution Options &amp; Insights  </t>
  </si>
  <si>
    <t>5.1</t>
  </si>
  <si>
    <t>5.1.1</t>
  </si>
  <si>
    <t>5.1.2</t>
  </si>
  <si>
    <t>5.0</t>
  </si>
  <si>
    <t>4.0</t>
  </si>
  <si>
    <t>4.1</t>
  </si>
  <si>
    <t>4.2</t>
  </si>
  <si>
    <t>4.1.1</t>
  </si>
  <si>
    <t>4.1.2</t>
  </si>
  <si>
    <t>4.1.3</t>
  </si>
  <si>
    <t>4.2.1</t>
  </si>
  <si>
    <t>4.2.2</t>
  </si>
  <si>
    <t>4.2.3</t>
  </si>
  <si>
    <r>
      <t xml:space="preserve">Supporting Domain Expertise </t>
    </r>
    <r>
      <rPr>
        <i/>
        <sz val="11"/>
        <rFont val="Calibri"/>
        <family val="2"/>
        <scheme val="minor"/>
      </rPr>
      <t>(ABS, Risk, Tax, Accounting, etc.)</t>
    </r>
  </si>
  <si>
    <t>1.2.4</t>
  </si>
  <si>
    <r>
      <t xml:space="preserve">BI &amp; Analytics Domain Expertise </t>
    </r>
    <r>
      <rPr>
        <i/>
        <sz val="11"/>
        <rFont val="Calibri"/>
        <family val="2"/>
        <scheme val="minor"/>
      </rPr>
      <t>(Compliance &amp; Operational Reports, Dashboards &amp; Predictive Analytics)</t>
    </r>
  </si>
  <si>
    <t>Solution Options Depth Showcase</t>
  </si>
  <si>
    <t>Solution Options Breadth Showcase</t>
  </si>
  <si>
    <t xml:space="preserve">Skilled Resources Availability </t>
  </si>
  <si>
    <t>Business Domain Expert Resources Availability</t>
  </si>
  <si>
    <t>Lean, Agile &amp; DevOps Processes &amp; Toolchain Expert Resources Availability</t>
  </si>
  <si>
    <t>1.3.4</t>
  </si>
  <si>
    <t>Strategic, Tactical &amp; Operational Level Thought Leadership</t>
  </si>
  <si>
    <t>1.4.4</t>
  </si>
  <si>
    <t>Cloud &amp; Big Scale Data Storage, Processing &amp; Integration Technology Stack Expert Resources Availability</t>
  </si>
  <si>
    <t>Proof-Based Client-Specific Referenceable Solutions Showcase</t>
  </si>
  <si>
    <t>Test Case Development Process Demonstration</t>
  </si>
  <si>
    <t xml:space="preserve">Solution Phase Processes </t>
  </si>
  <si>
    <t>System Development Process Demonstration</t>
  </si>
  <si>
    <t>System Testing Process Demonstration</t>
  </si>
  <si>
    <t>System Deployment Process Demonstration</t>
  </si>
  <si>
    <t>Requirements Gathering Process Demonstration</t>
  </si>
  <si>
    <t>System Management &amp; Monitoring Process Demonstration</t>
  </si>
  <si>
    <t>System Development Lifecycle Process Capabilities</t>
  </si>
  <si>
    <t>People Competencies &amp; Capabilities</t>
  </si>
  <si>
    <t>2.1.4</t>
  </si>
  <si>
    <t>Activity &amp; Data Modeling Process Demonstration</t>
  </si>
  <si>
    <t>2.2.4</t>
  </si>
  <si>
    <t>2.3.4</t>
  </si>
  <si>
    <t>Lean, Agile &amp; DevOps Best Practices Demonstration</t>
  </si>
  <si>
    <t>Incremental &amp; Iterative Implementation Approach Demonstration</t>
  </si>
  <si>
    <t>Lean, Agile &amp; DevOps Measures &amp; Metrics Demonstration</t>
  </si>
  <si>
    <t>Continuous Delivery Management &amp; Governance Demonstration</t>
  </si>
  <si>
    <t>Continuous Delivery Processes</t>
  </si>
  <si>
    <t>Detailed Component Design Development Process Demonstration</t>
  </si>
  <si>
    <r>
      <t xml:space="preserve">Shared Domain Expertise </t>
    </r>
    <r>
      <rPr>
        <i/>
        <sz val="11"/>
        <rFont val="Calibri"/>
        <family val="2"/>
        <scheme val="minor"/>
      </rPr>
      <t>(Customer, Vehicle, Product, Dealer, 3rd Party &amp; Enterprise Structure)</t>
    </r>
  </si>
  <si>
    <r>
      <t xml:space="preserve">Core Domain Expertise </t>
    </r>
    <r>
      <rPr>
        <i/>
        <sz val="11"/>
        <rFont val="Calibri"/>
        <family val="2"/>
        <scheme val="minor"/>
      </rPr>
      <t>(Retail &amp; Lease Contracts &amp; Account End-to-End Lifecycle)</t>
    </r>
  </si>
  <si>
    <t>Big Scale Data Platform Expertise</t>
  </si>
  <si>
    <t>Big Scale Data Storage, Processing &amp; Integration - Technology Platform Stack Domain Expertise</t>
  </si>
  <si>
    <t>Big Scale Data Storage, Processing &amp; Integration - Microservices Based Application Implementation Expertise</t>
  </si>
  <si>
    <t>Lean, Agile &amp; DevOps Process &amp; Toolchain Expertise</t>
  </si>
  <si>
    <t>Cloud Scale Development, Deployment &amp; Operations Expertise</t>
  </si>
  <si>
    <t>Cloud &amp; Big Scale Data Storage, Processing &amp; Integration Microservices Expert Resources Availability</t>
  </si>
  <si>
    <t>Lean, Agile &amp; DevOps Toolchain Choices, Selection Criteria &amp; Recommendations</t>
  </si>
  <si>
    <t>Cloud Friendly Platform Vendor Choices, Selection Criteria &amp; Recommendations</t>
  </si>
  <si>
    <t>Big Scale Data Storage, Processing &amp; Integration Technology Stack Choices, Selection Criteria &amp; Recommendations</t>
  </si>
  <si>
    <t>Big Scale Data Storage, Processing &amp; Integration Technology Stack Evolutionary Roadmap</t>
  </si>
  <si>
    <t>Cloud Platform Evolutionary Roadmap</t>
  </si>
  <si>
    <t>Lean, Agile &amp; DevOps Toolchain Evolutionary Roadmap</t>
  </si>
  <si>
    <t>Solution Proposal Quality &amp; Needs Alignment</t>
  </si>
  <si>
    <t>Real-Time &amp; Batch Data Access &amp; Data Delivery Capabilities</t>
  </si>
  <si>
    <t>Microservices Patterns Based Real-Time &amp; Batch Data Processing Capabilities</t>
  </si>
  <si>
    <t>Cloud Scale, Highly Available, Fault-Tolerant &amp; Resilient Data &amp; Integration System</t>
  </si>
  <si>
    <t>System Support, Management &amp; Monitoring Control Capabilities</t>
  </si>
  <si>
    <t xml:space="preserve">Automated Continuous Delivery Capabilities </t>
  </si>
  <si>
    <t>3.1.4</t>
  </si>
  <si>
    <t>3.1.5</t>
  </si>
  <si>
    <t>3.1.6</t>
  </si>
  <si>
    <t>3.1.7</t>
  </si>
  <si>
    <t>3.1.8</t>
  </si>
  <si>
    <t>3.1.9</t>
  </si>
  <si>
    <t>3.1.10</t>
  </si>
  <si>
    <t>3.1.11</t>
  </si>
  <si>
    <t>3.1.12</t>
  </si>
  <si>
    <t>3.1.13</t>
  </si>
  <si>
    <t>3.1.14</t>
  </si>
  <si>
    <t>Partner Background</t>
  </si>
  <si>
    <t>5.1.3</t>
  </si>
  <si>
    <t>Data &amp; Integration Platform Needs &amp; Capabilities</t>
  </si>
  <si>
    <t>Incremental Implementation Capabilities</t>
  </si>
  <si>
    <t>3.1.15</t>
  </si>
  <si>
    <t>5.1.4</t>
  </si>
  <si>
    <t>Incremental &amp; Iterative Approach Aligned Partner Contract &amp; Pricing Flexibility</t>
  </si>
  <si>
    <t>5.1.5</t>
  </si>
  <si>
    <t>5.1.6</t>
  </si>
  <si>
    <t>Business Partnership Capabilities</t>
  </si>
  <si>
    <t>Industry Presence &amp; Market Leadership Growth In Data &amp; Integration Platform Implementations</t>
  </si>
  <si>
    <t>Thumbs-Up Comments</t>
  </si>
  <si>
    <t>Thumbs-Down Comments</t>
  </si>
  <si>
    <t>Weighted Score</t>
  </si>
  <si>
    <t>Weight Assignments</t>
  </si>
  <si>
    <t>Score Assignments</t>
  </si>
  <si>
    <t>Total:</t>
  </si>
  <si>
    <t>3.1.16</t>
  </si>
  <si>
    <t>Existing Presence of Business Relationship</t>
  </si>
  <si>
    <t>Portfolio Size, Familiarity &amp; Understanding of IT Systems &amp; Data</t>
  </si>
  <si>
    <t>Quality of Business Relationship &amp; Execution Performance</t>
  </si>
  <si>
    <t>3.1.17</t>
  </si>
  <si>
    <t>Agile Data Integration Patterns &amp; Capabilities</t>
  </si>
  <si>
    <t>Areas of Evaluation</t>
  </si>
  <si>
    <t xml:space="preserve">Technology Platform Roadmap </t>
  </si>
  <si>
    <t>Technology Platform Selection Competencies</t>
  </si>
  <si>
    <t>Technology Platform Choices &amp; Recommendations</t>
  </si>
  <si>
    <t>IT Architecture Strategy Alignment</t>
  </si>
  <si>
    <t>3.1.18</t>
  </si>
  <si>
    <t>Existing Technology Platform Standards Alignment</t>
  </si>
  <si>
    <t>Hunger for Business Partnership, Readiness for Collaboration &amp; Commitment</t>
  </si>
  <si>
    <t>Data &amp; Integration Practice: Implementation Partner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</si>
</sst>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0"/>
      <name val="Calibri"/>
      <family val="2"/>
      <scheme val="minor"/>
    </font>
    <font>
      <b/>
      <sz val="14"/>
      <color theme="0"/>
      <name val="Calibri"/>
      <family val="2"/>
      <scheme val="minor"/>
    </font>
    <font>
      <b/>
      <sz val="15"/>
      <color theme="3"/>
      <name val="Calibri"/>
      <family val="2"/>
      <scheme val="minor"/>
    </font>
    <font>
      <sz val="14"/>
      <color theme="1"/>
      <name val="Calibri"/>
      <family val="2"/>
      <scheme val="minor"/>
    </font>
    <font>
      <b/>
      <sz val="14"/>
      <color indexed="9"/>
      <name val="Calibri"/>
      <family val="2"/>
      <scheme val="minor"/>
    </font>
    <font>
      <sz val="18"/>
      <color theme="1"/>
      <name val="Calibri"/>
      <family val="2"/>
      <scheme val="minor"/>
    </font>
    <font>
      <u/>
      <sz val="11"/>
      <color theme="10"/>
      <name val="Calibri"/>
      <family val="2"/>
      <scheme val="minor"/>
    </font>
    <font>
      <u/>
      <sz val="11"/>
      <color theme="11"/>
      <name val="Calibri"/>
      <family val="2"/>
      <scheme val="minor"/>
    </font>
    <font>
      <sz val="16"/>
      <color theme="1"/>
      <name val="Calibri"/>
      <family val="2"/>
      <scheme val="minor"/>
    </font>
    <font>
      <sz val="10"/>
      <color theme="1"/>
      <name val="Calibri"/>
      <family val="2"/>
      <scheme val="minor"/>
    </font>
    <font>
      <sz val="10"/>
      <name val="Calibri"/>
      <family val="2"/>
      <scheme val="minor"/>
    </font>
    <font>
      <b/>
      <sz val="20"/>
      <color theme="0"/>
      <name val="Calibri"/>
      <family val="2"/>
      <scheme val="minor"/>
    </font>
    <font>
      <b/>
      <sz val="12"/>
      <color indexed="9"/>
      <name val="Calibri"/>
      <family val="2"/>
      <scheme val="minor"/>
    </font>
    <font>
      <sz val="11"/>
      <name val="Calibri"/>
      <family val="2"/>
      <scheme val="minor"/>
    </font>
    <font>
      <i/>
      <sz val="11"/>
      <name val="Calibri"/>
      <family val="2"/>
      <scheme val="minor"/>
    </font>
    <font>
      <b/>
      <sz val="16"/>
      <color theme="0"/>
      <name val="Calibri"/>
      <family val="2"/>
      <scheme val="minor"/>
    </font>
    <font>
      <sz val="9"/>
      <color indexed="81"/>
      <name val="Tahoma"/>
      <family val="2"/>
    </font>
    <font>
      <b/>
      <sz val="10"/>
      <color indexed="81"/>
      <name val="Segoe UI Semibold"/>
      <family val="2"/>
    </font>
  </fonts>
  <fills count="12">
    <fill>
      <patternFill patternType="none"/>
    </fill>
    <fill>
      <patternFill patternType="gray125"/>
    </fill>
    <fill>
      <patternFill patternType="solid">
        <fgColor rgb="FF7030A0"/>
        <bgColor indexed="64"/>
      </patternFill>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
      <patternFill patternType="solid">
        <fgColor theme="1" tint="0.14996795556505021"/>
        <bgColor indexed="64"/>
      </patternFill>
    </fill>
    <fill>
      <patternFill patternType="solid">
        <fgColor theme="6" tint="-0.499984740745262"/>
        <bgColor indexed="64"/>
      </patternFill>
    </fill>
    <fill>
      <patternFill patternType="solid">
        <fgColor rgb="FFC49500"/>
        <bgColor indexed="64"/>
      </patternFill>
    </fill>
    <fill>
      <patternFill patternType="solid">
        <fgColor theme="5" tint="-0.24994659260841701"/>
        <bgColor indexed="64"/>
      </patternFill>
    </fill>
    <fill>
      <patternFill patternType="solid">
        <fgColor theme="1" tint="0.24994659260841701"/>
        <bgColor indexed="64"/>
      </patternFill>
    </fill>
    <fill>
      <patternFill patternType="solid">
        <fgColor theme="3" tint="-0.24994659260841701"/>
        <bgColor indexed="64"/>
      </patternFill>
    </fill>
  </fills>
  <borders count="35">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ck">
        <color theme="4"/>
      </bottom>
      <diagonal/>
    </border>
    <border>
      <left style="medium">
        <color theme="1"/>
      </left>
      <right style="medium">
        <color theme="1"/>
      </right>
      <top style="medium">
        <color theme="1"/>
      </top>
      <bottom style="medium">
        <color theme="1"/>
      </bottom>
      <diagonal/>
    </border>
    <border>
      <left style="thin">
        <color theme="0"/>
      </left>
      <right style="thin">
        <color theme="0"/>
      </right>
      <top/>
      <bottom style="thin">
        <color theme="0"/>
      </bottom>
      <diagonal/>
    </border>
    <border>
      <left style="medium">
        <color theme="1"/>
      </left>
      <right style="medium">
        <color theme="1"/>
      </right>
      <top/>
      <bottom style="thin">
        <color theme="0" tint="-0.14996795556505021"/>
      </bottom>
      <diagonal/>
    </border>
    <border>
      <left style="medium">
        <color theme="1"/>
      </left>
      <right style="medium">
        <color theme="1"/>
      </right>
      <top style="thin">
        <color theme="0" tint="-0.14996795556505021"/>
      </top>
      <bottom style="thin">
        <color theme="0" tint="-0.14996795556505021"/>
      </bottom>
      <diagonal/>
    </border>
    <border>
      <left style="medium">
        <color theme="1"/>
      </left>
      <right style="medium">
        <color theme="1"/>
      </right>
      <top style="thin">
        <color theme="0" tint="-0.14996795556505021"/>
      </top>
      <bottom style="medium">
        <color theme="1"/>
      </bottom>
      <diagonal/>
    </border>
    <border>
      <left style="medium">
        <color theme="1"/>
      </left>
      <right style="medium">
        <color theme="1"/>
      </right>
      <top/>
      <bottom/>
      <diagonal/>
    </border>
    <border>
      <left style="medium">
        <color theme="1"/>
      </left>
      <right style="medium">
        <color theme="1"/>
      </right>
      <top style="thin">
        <color theme="0" tint="-0.14996795556505021"/>
      </top>
      <bottom/>
      <diagonal/>
    </border>
    <border>
      <left style="medium">
        <color theme="1"/>
      </left>
      <right style="medium">
        <color theme="1"/>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style="medium">
        <color auto="1"/>
      </top>
      <bottom/>
      <diagonal/>
    </border>
    <border>
      <left style="medium">
        <color theme="1"/>
      </left>
      <right style="medium">
        <color theme="1"/>
      </right>
      <top style="thin">
        <color rgb="FFD9D9D9"/>
      </top>
      <bottom/>
      <diagonal/>
    </border>
    <border>
      <left style="thick">
        <color theme="1"/>
      </left>
      <right style="thin">
        <color theme="0"/>
      </right>
      <top style="thick">
        <color theme="1"/>
      </top>
      <bottom style="thin">
        <color theme="0"/>
      </bottom>
      <diagonal/>
    </border>
    <border>
      <left style="thin">
        <color theme="0"/>
      </left>
      <right style="thin">
        <color theme="0"/>
      </right>
      <top style="thick">
        <color theme="1"/>
      </top>
      <bottom style="thin">
        <color theme="0"/>
      </bottom>
      <diagonal/>
    </border>
    <border>
      <left style="thin">
        <color theme="0"/>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style="thin">
        <color theme="0"/>
      </right>
      <top style="thin">
        <color theme="0"/>
      </top>
      <bottom style="thin">
        <color theme="0"/>
      </bottom>
      <diagonal/>
    </border>
    <border>
      <left style="thin">
        <color theme="0"/>
      </left>
      <right/>
      <top/>
      <bottom/>
      <diagonal/>
    </border>
    <border>
      <left/>
      <right style="thick">
        <color theme="1"/>
      </right>
      <top/>
      <bottom/>
      <diagonal/>
    </border>
    <border>
      <left style="thin">
        <color theme="0"/>
      </left>
      <right/>
      <top/>
      <bottom style="thin">
        <color theme="0"/>
      </bottom>
      <diagonal/>
    </border>
    <border>
      <left/>
      <right/>
      <top/>
      <bottom style="thin">
        <color theme="0"/>
      </bottom>
      <diagonal/>
    </border>
    <border>
      <left/>
      <right style="thick">
        <color theme="1"/>
      </right>
      <top/>
      <bottom style="thin">
        <color theme="0"/>
      </bottom>
      <diagonal/>
    </border>
    <border>
      <left style="thin">
        <color theme="0"/>
      </left>
      <right style="thick">
        <color theme="1"/>
      </right>
      <top style="thin">
        <color theme="0"/>
      </top>
      <bottom style="thin">
        <color theme="0"/>
      </bottom>
      <diagonal/>
    </border>
    <border>
      <left style="thick">
        <color theme="1"/>
      </left>
      <right style="thin">
        <color theme="0"/>
      </right>
      <top style="thin">
        <color theme="0"/>
      </top>
      <bottom style="thick">
        <color theme="1"/>
      </bottom>
      <diagonal/>
    </border>
    <border>
      <left style="thin">
        <color theme="0"/>
      </left>
      <right style="thin">
        <color theme="0"/>
      </right>
      <top style="thin">
        <color theme="0"/>
      </top>
      <bottom style="thick">
        <color theme="1"/>
      </bottom>
      <diagonal/>
    </border>
    <border>
      <left style="thin">
        <color theme="0"/>
      </left>
      <right style="thick">
        <color theme="1"/>
      </right>
      <top style="thin">
        <color theme="0"/>
      </top>
      <bottom style="thick">
        <color theme="1"/>
      </bottom>
      <diagonal/>
    </border>
  </borders>
  <cellStyleXfs count="14">
    <xf numFmtId="0" fontId="0" fillId="0" borderId="0"/>
    <xf numFmtId="0" fontId="3" fillId="0" borderId="5" applyNumberFormat="0" applyFill="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33">
    <xf numFmtId="0" fontId="0" fillId="0" borderId="0" xfId="0"/>
    <xf numFmtId="0" fontId="0" fillId="0" borderId="1" xfId="0" applyBorder="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4" borderId="1" xfId="0" applyFill="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0" fillId="0" borderId="7" xfId="0"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4" borderId="3" xfId="0" applyFill="1" applyBorder="1" applyAlignment="1">
      <alignment horizontal="center" vertical="center" wrapText="1"/>
    </xf>
    <xf numFmtId="0" fontId="6" fillId="0" borderId="3" xfId="0" applyFont="1" applyBorder="1" applyAlignment="1">
      <alignment horizontal="center" vertical="center" wrapText="1"/>
    </xf>
    <xf numFmtId="0" fontId="13" fillId="3" borderId="6" xfId="0" applyFont="1" applyFill="1" applyBorder="1" applyAlignment="1" applyProtection="1">
      <alignment horizontal="left" vertical="center" wrapText="1" indent="1"/>
      <protection locked="0"/>
    </xf>
    <xf numFmtId="0" fontId="14" fillId="0" borderId="8" xfId="0" applyFont="1" applyBorder="1" applyAlignment="1">
      <alignment horizontal="left" vertical="center" wrapText="1" indent="1"/>
    </xf>
    <xf numFmtId="0" fontId="14" fillId="4" borderId="9" xfId="0" applyFont="1" applyFill="1" applyBorder="1" applyAlignment="1">
      <alignment horizontal="left" vertical="center" wrapText="1" indent="1"/>
    </xf>
    <xf numFmtId="0" fontId="14" fillId="0" borderId="9" xfId="0" applyFont="1" applyBorder="1" applyAlignment="1">
      <alignment horizontal="left" vertical="center" wrapText="1" indent="1"/>
    </xf>
    <xf numFmtId="0" fontId="0" fillId="0" borderId="8" xfId="0" applyBorder="1" applyAlignment="1">
      <alignment vertical="center" wrapText="1"/>
    </xf>
    <xf numFmtId="0" fontId="0" fillId="4" borderId="9" xfId="0" applyFill="1" applyBorder="1" applyAlignment="1">
      <alignment vertical="center" wrapText="1"/>
    </xf>
    <xf numFmtId="0" fontId="0" fillId="0" borderId="9" xfId="0" applyBorder="1" applyAlignment="1">
      <alignment vertical="center" wrapText="1"/>
    </xf>
    <xf numFmtId="0" fontId="14" fillId="0" borderId="11" xfId="0" applyFont="1" applyBorder="1" applyAlignment="1">
      <alignment horizontal="left" vertical="center" wrapText="1" indent="1"/>
    </xf>
    <xf numFmtId="0" fontId="0" fillId="0" borderId="11" xfId="0" applyBorder="1" applyAlignment="1">
      <alignment vertical="center" wrapText="1"/>
    </xf>
    <xf numFmtId="0" fontId="6" fillId="0" borderId="4" xfId="0" applyFont="1" applyBorder="1" applyAlignment="1">
      <alignment horizontal="center" vertical="center" wrapText="1"/>
    </xf>
    <xf numFmtId="0" fontId="14" fillId="0" borderId="12" xfId="0" applyFont="1" applyBorder="1" applyAlignment="1">
      <alignment horizontal="left" vertical="center" wrapText="1" indent="1"/>
    </xf>
    <xf numFmtId="0" fontId="0" fillId="0" borderId="12" xfId="0" applyBorder="1" applyAlignment="1">
      <alignment vertical="center" wrapText="1"/>
    </xf>
    <xf numFmtId="0" fontId="0" fillId="0" borderId="13" xfId="0" applyBorder="1" applyAlignment="1">
      <alignment horizontal="left" vertical="center" wrapText="1" indent="1"/>
    </xf>
    <xf numFmtId="0" fontId="14" fillId="0" borderId="10" xfId="0" applyFont="1" applyBorder="1" applyAlignment="1">
      <alignment horizontal="left" vertical="center" wrapText="1" indent="1"/>
    </xf>
    <xf numFmtId="0" fontId="0" fillId="0" borderId="9" xfId="0" applyBorder="1" applyAlignment="1">
      <alignment horizontal="left" vertical="center" wrapText="1" indent="1"/>
    </xf>
    <xf numFmtId="0" fontId="10"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12" xfId="0" applyBorder="1" applyAlignment="1">
      <alignment horizontal="left" vertical="center" wrapText="1" indent="1"/>
    </xf>
    <xf numFmtId="0" fontId="0" fillId="4" borderId="4" xfId="0" applyFill="1" applyBorder="1" applyAlignment="1">
      <alignment horizontal="center" vertical="center" wrapText="1"/>
    </xf>
    <xf numFmtId="0" fontId="10" fillId="0" borderId="4" xfId="0" applyFont="1" applyBorder="1" applyAlignment="1">
      <alignment horizontal="center" vertical="center" wrapText="1"/>
    </xf>
    <xf numFmtId="0" fontId="13" fillId="3" borderId="6" xfId="0" applyFont="1" applyFill="1" applyBorder="1" applyAlignment="1" applyProtection="1">
      <alignment horizontal="center" vertical="center" wrapText="1"/>
      <protection locked="0"/>
    </xf>
    <xf numFmtId="0" fontId="0" fillId="4" borderId="9" xfId="0" applyFill="1"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10" fillId="0" borderId="9" xfId="0" applyFont="1" applyBorder="1" applyAlignment="1">
      <alignment vertical="center" wrapText="1"/>
    </xf>
    <xf numFmtId="0" fontId="10" fillId="0" borderId="9" xfId="0" applyFont="1" applyBorder="1" applyAlignment="1">
      <alignment horizontal="center" vertical="center" wrapText="1"/>
    </xf>
    <xf numFmtId="0" fontId="10" fillId="0" borderId="10" xfId="0" applyFont="1" applyBorder="1" applyAlignment="1">
      <alignment vertical="center" wrapText="1"/>
    </xf>
    <xf numFmtId="0" fontId="10" fillId="0" borderId="10" xfId="0" applyFont="1" applyBorder="1" applyAlignment="1">
      <alignment horizontal="center" vertical="center" wrapText="1"/>
    </xf>
    <xf numFmtId="49" fontId="5" fillId="9" borderId="6" xfId="1" applyNumberFormat="1" applyFont="1" applyFill="1" applyBorder="1" applyAlignment="1" applyProtection="1">
      <alignment horizontal="center" vertical="center" wrapText="1"/>
      <protection locked="0"/>
    </xf>
    <xf numFmtId="49" fontId="5" fillId="9" borderId="6" xfId="1" applyNumberFormat="1" applyFont="1" applyFill="1" applyBorder="1" applyAlignment="1" applyProtection="1">
      <alignment horizontal="left" vertical="center" wrapText="1"/>
      <protection locked="0"/>
    </xf>
    <xf numFmtId="0" fontId="10" fillId="0" borderId="12" xfId="0" applyFont="1" applyBorder="1" applyAlignment="1">
      <alignment vertical="center" wrapText="1"/>
    </xf>
    <xf numFmtId="0" fontId="10" fillId="0" borderId="12" xfId="0" applyFont="1" applyBorder="1" applyAlignment="1">
      <alignment horizontal="center" vertical="center" wrapText="1"/>
    </xf>
    <xf numFmtId="0" fontId="16" fillId="10" borderId="6" xfId="0" applyFont="1" applyFill="1" applyBorder="1" applyAlignment="1">
      <alignment horizontal="center" vertical="center" wrapText="1"/>
    </xf>
    <xf numFmtId="0" fontId="16" fillId="10" borderId="6" xfId="0" applyFont="1" applyFill="1" applyBorder="1" applyAlignment="1">
      <alignment horizontal="left" vertical="center" wrapText="1" indent="1"/>
    </xf>
    <xf numFmtId="0" fontId="2" fillId="10" borderId="6"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4" borderId="9" xfId="0" applyFont="1" applyFill="1" applyBorder="1" applyAlignment="1">
      <alignment horizontal="center" vertical="center" wrapText="1"/>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1" fontId="13" fillId="3" borderId="6" xfId="0" applyNumberFormat="1" applyFont="1" applyFill="1" applyBorder="1" applyAlignment="1" applyProtection="1">
      <alignment horizontal="center" vertical="center" wrapText="1"/>
      <protection locked="0"/>
    </xf>
    <xf numFmtId="1" fontId="14" fillId="0" borderId="8" xfId="0" applyNumberFormat="1" applyFont="1" applyBorder="1" applyAlignment="1">
      <alignment horizontal="center" vertical="center" wrapText="1"/>
    </xf>
    <xf numFmtId="1" fontId="5" fillId="9" borderId="6" xfId="1" applyNumberFormat="1" applyFont="1" applyFill="1" applyBorder="1" applyAlignment="1" applyProtection="1">
      <alignment horizontal="center" vertical="center" wrapText="1"/>
      <protection locked="0"/>
    </xf>
    <xf numFmtId="0" fontId="0" fillId="0" borderId="8" xfId="0" applyBorder="1" applyAlignment="1">
      <alignment horizontal="center" vertical="center" wrapText="1"/>
    </xf>
    <xf numFmtId="0" fontId="0" fillId="0" borderId="12" xfId="0" applyBorder="1" applyAlignment="1">
      <alignment horizontal="center" vertical="center" wrapText="1"/>
    </xf>
    <xf numFmtId="1" fontId="14" fillId="0" borderId="10" xfId="0" applyNumberFormat="1" applyFont="1" applyBorder="1" applyAlignment="1">
      <alignment horizontal="center" vertical="center" wrapText="1"/>
    </xf>
    <xf numFmtId="1" fontId="12" fillId="11" borderId="6" xfId="0" applyNumberFormat="1" applyFont="1" applyFill="1" applyBorder="1" applyAlignment="1">
      <alignment horizontal="center" vertical="center" wrapText="1"/>
    </xf>
    <xf numFmtId="0" fontId="5" fillId="9" borderId="17" xfId="1" applyFont="1" applyFill="1" applyBorder="1" applyAlignment="1" applyProtection="1">
      <alignment horizontal="left" vertical="center" wrapText="1" indent="1"/>
      <protection locked="0"/>
    </xf>
    <xf numFmtId="49" fontId="5" fillId="9" borderId="17" xfId="1" applyNumberFormat="1" applyFont="1" applyFill="1" applyBorder="1" applyAlignment="1" applyProtection="1">
      <alignment horizontal="left" vertical="center" wrapText="1"/>
      <protection locked="0"/>
    </xf>
    <xf numFmtId="1" fontId="5" fillId="9" borderId="17" xfId="1" applyNumberFormat="1" applyFont="1" applyFill="1" applyBorder="1" applyAlignment="1" applyProtection="1">
      <alignment horizontal="center" vertical="center" wrapText="1"/>
      <protection locked="0"/>
    </xf>
    <xf numFmtId="1" fontId="14" fillId="0" borderId="11" xfId="0" applyNumberFormat="1" applyFont="1" applyBorder="1" applyAlignment="1">
      <alignment horizontal="center" vertical="center" wrapText="1"/>
    </xf>
    <xf numFmtId="0" fontId="5" fillId="7" borderId="18" xfId="1" applyFont="1" applyFill="1" applyBorder="1" applyAlignment="1" applyProtection="1">
      <alignment horizontal="left" vertical="center" wrapText="1" indent="1"/>
      <protection locked="0"/>
    </xf>
    <xf numFmtId="49" fontId="5" fillId="7" borderId="18" xfId="1" applyNumberFormat="1" applyFont="1" applyFill="1" applyBorder="1" applyAlignment="1" applyProtection="1">
      <alignment horizontal="left" vertical="center" wrapText="1"/>
      <protection locked="0"/>
    </xf>
    <xf numFmtId="49" fontId="5" fillId="7" borderId="18" xfId="1" applyNumberFormat="1" applyFont="1" applyFill="1" applyBorder="1" applyAlignment="1" applyProtection="1">
      <alignment horizontal="center" vertical="center" wrapText="1"/>
      <protection locked="0"/>
    </xf>
    <xf numFmtId="1" fontId="5" fillId="7" borderId="18" xfId="1" applyNumberFormat="1" applyFont="1" applyFill="1" applyBorder="1" applyAlignment="1" applyProtection="1">
      <alignment horizontal="center" vertical="center" wrapText="1"/>
      <protection locked="0"/>
    </xf>
    <xf numFmtId="49" fontId="5" fillId="2" borderId="18" xfId="1" applyNumberFormat="1" applyFont="1" applyFill="1" applyBorder="1" applyAlignment="1" applyProtection="1">
      <alignment horizontal="left" vertical="center" wrapText="1"/>
      <protection locked="0"/>
    </xf>
    <xf numFmtId="49" fontId="5" fillId="2" borderId="18" xfId="1" applyNumberFormat="1" applyFont="1" applyFill="1" applyBorder="1" applyAlignment="1" applyProtection="1">
      <alignment horizontal="center" vertical="center" wrapText="1"/>
      <protection locked="0"/>
    </xf>
    <xf numFmtId="1" fontId="5" fillId="2" borderId="18" xfId="1" applyNumberFormat="1" applyFont="1" applyFill="1" applyBorder="1" applyAlignment="1" applyProtection="1">
      <alignment horizontal="center" vertical="center" wrapText="1"/>
      <protection locked="0"/>
    </xf>
    <xf numFmtId="0" fontId="5" fillId="2" borderId="18" xfId="1" applyFont="1" applyFill="1" applyBorder="1" applyAlignment="1" applyProtection="1">
      <alignment horizontal="left" vertical="center" wrapText="1" indent="1"/>
      <protection locked="0"/>
    </xf>
    <xf numFmtId="0" fontId="14" fillId="0" borderId="19" xfId="0" applyFont="1" applyBorder="1" applyAlignment="1">
      <alignment horizontal="left" vertical="center" wrapText="1" indent="1"/>
    </xf>
    <xf numFmtId="0" fontId="5" fillId="8" borderId="17" xfId="1" applyFont="1" applyFill="1" applyBorder="1" applyAlignment="1" applyProtection="1">
      <alignment horizontal="left" vertical="center" wrapText="1" indent="1"/>
      <protection locked="0"/>
    </xf>
    <xf numFmtId="49" fontId="5" fillId="8" borderId="17" xfId="1" applyNumberFormat="1" applyFont="1" applyFill="1" applyBorder="1" applyAlignment="1" applyProtection="1">
      <alignment horizontal="left" vertical="center" wrapText="1"/>
      <protection locked="0"/>
    </xf>
    <xf numFmtId="49" fontId="5" fillId="8" borderId="17" xfId="1" applyNumberFormat="1" applyFont="1" applyFill="1" applyBorder="1" applyAlignment="1" applyProtection="1">
      <alignment horizontal="center" vertical="center" wrapText="1"/>
      <protection locked="0"/>
    </xf>
    <xf numFmtId="1" fontId="5" fillId="8" borderId="18" xfId="1" applyNumberFormat="1" applyFont="1" applyFill="1" applyBorder="1" applyAlignment="1" applyProtection="1">
      <alignment horizontal="center" vertical="center" wrapText="1"/>
      <protection locked="0"/>
    </xf>
    <xf numFmtId="0" fontId="14" fillId="4" borderId="12" xfId="0" applyFont="1" applyFill="1" applyBorder="1" applyAlignment="1">
      <alignment horizontal="left" vertical="center" wrapText="1" indent="1"/>
    </xf>
    <xf numFmtId="0" fontId="0" fillId="4" borderId="12" xfId="0" applyFill="1" applyBorder="1" applyAlignment="1">
      <alignment vertical="center" wrapText="1"/>
    </xf>
    <xf numFmtId="0" fontId="0" fillId="4" borderId="12" xfId="0" applyFill="1" applyBorder="1" applyAlignment="1">
      <alignment horizontal="center" vertical="center" wrapText="1"/>
    </xf>
    <xf numFmtId="0" fontId="5" fillId="5" borderId="17" xfId="1" applyFont="1" applyFill="1" applyBorder="1" applyAlignment="1" applyProtection="1">
      <alignment horizontal="left" vertical="center" wrapText="1" indent="1"/>
      <protection locked="0"/>
    </xf>
    <xf numFmtId="0" fontId="5" fillId="5" borderId="17" xfId="1" applyFont="1" applyFill="1" applyBorder="1" applyAlignment="1" applyProtection="1">
      <alignment vertical="center" wrapText="1"/>
      <protection locked="0"/>
    </xf>
    <xf numFmtId="0" fontId="5" fillId="5" borderId="17" xfId="1" applyFont="1" applyFill="1" applyBorder="1" applyAlignment="1" applyProtection="1">
      <alignment horizontal="center" vertical="center" wrapText="1"/>
      <protection locked="0"/>
    </xf>
    <xf numFmtId="1" fontId="5" fillId="5" borderId="17" xfId="1" applyNumberFormat="1" applyFont="1" applyFill="1" applyBorder="1" applyAlignment="1" applyProtection="1">
      <alignment horizontal="center" vertical="center" wrapText="1"/>
      <protection locked="0"/>
    </xf>
    <xf numFmtId="0" fontId="14" fillId="0" borderId="12" xfId="0" applyFont="1" applyBorder="1" applyAlignment="1">
      <alignment horizontal="center" vertical="center" wrapText="1"/>
    </xf>
    <xf numFmtId="0" fontId="14" fillId="4" borderId="12" xfId="0" applyFont="1" applyFill="1" applyBorder="1" applyAlignment="1">
      <alignment horizontal="center" vertical="center" wrapText="1"/>
    </xf>
    <xf numFmtId="0" fontId="5" fillId="8" borderId="18" xfId="1" applyFont="1" applyFill="1" applyBorder="1" applyAlignment="1" applyProtection="1">
      <alignment horizontal="center" vertical="center" wrapText="1"/>
      <protection locked="0"/>
    </xf>
    <xf numFmtId="0" fontId="5" fillId="2" borderId="18" xfId="1" applyFont="1" applyFill="1" applyBorder="1" applyAlignment="1" applyProtection="1">
      <alignment horizontal="center" vertical="center" wrapText="1"/>
      <protection locked="0"/>
    </xf>
    <xf numFmtId="0" fontId="5" fillId="7" borderId="18" xfId="1" applyFont="1" applyFill="1" applyBorder="1" applyAlignment="1" applyProtection="1">
      <alignment horizontal="center" vertical="center" wrapText="1"/>
      <protection locked="0"/>
    </xf>
    <xf numFmtId="0" fontId="11" fillId="0" borderId="12" xfId="0" applyFont="1" applyBorder="1" applyAlignment="1">
      <alignment horizontal="center" vertical="center" wrapText="1"/>
    </xf>
    <xf numFmtId="0" fontId="5" fillId="9" borderId="17" xfId="1" applyFont="1" applyFill="1" applyBorder="1" applyAlignment="1" applyProtection="1">
      <alignment horizontal="center" vertical="center" wrapText="1"/>
      <protection locked="0"/>
    </xf>
    <xf numFmtId="0" fontId="10" fillId="0" borderId="8" xfId="0" applyFont="1" applyBorder="1" applyAlignment="1">
      <alignment vertical="center" wrapText="1"/>
    </xf>
    <xf numFmtId="0" fontId="10" fillId="0" borderId="8" xfId="0" applyFont="1" applyBorder="1" applyAlignment="1">
      <alignment horizontal="center" vertical="center" wrapText="1"/>
    </xf>
    <xf numFmtId="0" fontId="0" fillId="0" borderId="8" xfId="0" applyBorder="1" applyAlignment="1">
      <alignment horizontal="left" vertical="center" wrapText="1" indent="1"/>
    </xf>
    <xf numFmtId="0" fontId="11" fillId="0" borderId="8" xfId="0" applyFont="1" applyBorder="1" applyAlignment="1">
      <alignment horizontal="center" vertical="center" wrapText="1"/>
    </xf>
    <xf numFmtId="0" fontId="4" fillId="3" borderId="6" xfId="0" applyFont="1" applyFill="1" applyBorder="1" applyAlignment="1">
      <alignment vertical="center" wrapText="1"/>
    </xf>
    <xf numFmtId="0" fontId="4" fillId="3" borderId="6" xfId="0" applyFont="1" applyFill="1" applyBorder="1" applyAlignment="1">
      <alignment horizontal="center" vertical="center" wrapText="1"/>
    </xf>
    <xf numFmtId="1" fontId="4" fillId="3" borderId="6"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0" fillId="0" borderId="2" xfId="0" applyBorder="1"/>
    <xf numFmtId="0" fontId="0" fillId="0" borderId="3" xfId="0" applyBorder="1"/>
    <xf numFmtId="0" fontId="0" fillId="0" borderId="20" xfId="0" applyBorder="1"/>
    <xf numFmtId="0" fontId="0" fillId="0" borderId="21" xfId="0" applyBorder="1"/>
    <xf numFmtId="0" fontId="0" fillId="4" borderId="22" xfId="0" applyFill="1" applyBorder="1"/>
    <xf numFmtId="0" fontId="0" fillId="4" borderId="23" xfId="0" applyFill="1" applyBorder="1"/>
    <xf numFmtId="0" fontId="0" fillId="4" borderId="24" xfId="0" applyFill="1" applyBorder="1"/>
    <xf numFmtId="0" fontId="0" fillId="0" borderId="4" xfId="0" applyBorder="1"/>
    <xf numFmtId="0" fontId="0" fillId="0" borderId="25"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7" xfId="0" applyBorder="1"/>
    <xf numFmtId="0" fontId="0" fillId="6" borderId="26" xfId="0" applyFill="1" applyBorder="1" applyAlignment="1">
      <alignment horizontal="center"/>
    </xf>
    <xf numFmtId="0" fontId="0" fillId="6" borderId="0" xfId="0" applyFill="1" applyAlignment="1">
      <alignment horizontal="center"/>
    </xf>
    <xf numFmtId="0" fontId="0" fillId="6" borderId="27" xfId="0" applyFill="1" applyBorder="1" applyAlignment="1">
      <alignment horizontal="center"/>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12" fillId="6" borderId="14" xfId="0" applyFont="1" applyFill="1" applyBorder="1" applyAlignment="1">
      <alignment horizontal="left" vertical="center" wrapText="1" indent="2"/>
    </xf>
    <xf numFmtId="0" fontId="12" fillId="6" borderId="16" xfId="0" applyFont="1" applyFill="1" applyBorder="1" applyAlignment="1">
      <alignment horizontal="left" vertical="center" wrapText="1" indent="2"/>
    </xf>
    <xf numFmtId="0" fontId="12" fillId="6" borderId="15" xfId="0" applyFont="1" applyFill="1" applyBorder="1" applyAlignment="1">
      <alignment horizontal="left" vertical="center" wrapText="1" indent="2"/>
    </xf>
    <xf numFmtId="0" fontId="12" fillId="11" borderId="14" xfId="0" applyFont="1" applyFill="1" applyBorder="1" applyAlignment="1">
      <alignment horizontal="right" vertical="center" wrapText="1" indent="1"/>
    </xf>
    <xf numFmtId="0" fontId="12" fillId="11" borderId="16" xfId="0" applyFont="1" applyFill="1" applyBorder="1" applyAlignment="1">
      <alignment horizontal="right" vertical="center" wrapText="1" indent="1"/>
    </xf>
    <xf numFmtId="0" fontId="12" fillId="11" borderId="15" xfId="0" applyFont="1" applyFill="1" applyBorder="1" applyAlignment="1">
      <alignment horizontal="right" vertical="center" wrapText="1" inden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eading 1" xfId="1" builtinId="1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s>
  <dxfs count="0"/>
  <tableStyles count="0" defaultTableStyle="TableStyleMedium2" defaultPivotStyle="PivotStyleMedium9"/>
  <colors>
    <mruColors>
      <color rgb="FF808000"/>
      <color rgb="FF619428"/>
      <color rgb="FFFF6600"/>
      <color rgb="FFC49500"/>
      <color rgb="FF262F13"/>
      <color rgb="FF39471D"/>
      <color rgb="FF37441C"/>
      <color rgb="FF0072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3</xdr:row>
      <xdr:rowOff>19050</xdr:rowOff>
    </xdr:from>
    <xdr:to>
      <xdr:col>13</xdr:col>
      <xdr:colOff>579120</xdr:colOff>
      <xdr:row>5</xdr:row>
      <xdr:rowOff>94401</xdr:rowOff>
    </xdr:to>
    <xdr:sp macro="" textlink="">
      <xdr:nvSpPr>
        <xdr:cNvPr id="2" name="TextBox 7">
          <a:extLst>
            <a:ext uri="{FF2B5EF4-FFF2-40B4-BE49-F238E27FC236}">
              <a16:creationId xmlns:a16="http://schemas.microsoft.com/office/drawing/2014/main" id="{8346E2A2-EFB3-4D0B-B320-A76FBACA8D02}"/>
            </a:ext>
          </a:extLst>
        </xdr:cNvPr>
        <xdr:cNvSpPr txBox="1">
          <a:spLocks noChangeArrowheads="1"/>
        </xdr:cNvSpPr>
      </xdr:nvSpPr>
      <xdr:spPr bwMode="auto">
        <a:xfrm>
          <a:off x="624841" y="582930"/>
          <a:ext cx="7452359" cy="441111"/>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2200" b="1">
              <a:solidFill>
                <a:schemeClr val="tx1">
                  <a:lumMod val="75000"/>
                  <a:lumOff val="25000"/>
                </a:schemeClr>
              </a:solidFill>
              <a:latin typeface="Calibri" pitchFamily="34" charset="0"/>
            </a:rPr>
            <a:t>Data &amp; Integration Practice</a:t>
          </a:r>
        </a:p>
      </xdr:txBody>
    </xdr:sp>
    <xdr:clientData/>
  </xdr:twoCellAnchor>
  <xdr:twoCellAnchor>
    <xdr:from>
      <xdr:col>1</xdr:col>
      <xdr:colOff>7620</xdr:colOff>
      <xdr:row>5</xdr:row>
      <xdr:rowOff>28575</xdr:rowOff>
    </xdr:from>
    <xdr:to>
      <xdr:col>13</xdr:col>
      <xdr:colOff>541020</xdr:colOff>
      <xdr:row>7</xdr:row>
      <xdr:rowOff>9990</xdr:rowOff>
    </xdr:to>
    <xdr:sp macro="" textlink="">
      <xdr:nvSpPr>
        <xdr:cNvPr id="3" name="TextBox 7">
          <a:extLst>
            <a:ext uri="{FF2B5EF4-FFF2-40B4-BE49-F238E27FC236}">
              <a16:creationId xmlns:a16="http://schemas.microsoft.com/office/drawing/2014/main" id="{208EA3BE-3B4E-4102-B50B-1E87FC2AB2B1}"/>
            </a:ext>
          </a:extLst>
        </xdr:cNvPr>
        <xdr:cNvSpPr txBox="1">
          <a:spLocks noChangeArrowheads="1"/>
        </xdr:cNvSpPr>
      </xdr:nvSpPr>
      <xdr:spPr bwMode="auto">
        <a:xfrm>
          <a:off x="632460" y="958215"/>
          <a:ext cx="7406640" cy="347175"/>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1600" b="1" i="0">
              <a:solidFill>
                <a:srgbClr val="808000"/>
              </a:solidFill>
              <a:latin typeface="Calibri" pitchFamily="34" charset="0"/>
            </a:rPr>
            <a:t>Lean</a:t>
          </a:r>
          <a:r>
            <a:rPr lang="en-US" sz="1600" b="1" i="0">
              <a:solidFill>
                <a:srgbClr val="0070C0"/>
              </a:solidFill>
              <a:latin typeface="Calibri" pitchFamily="34" charset="0"/>
            </a:rPr>
            <a:t>,</a:t>
          </a:r>
          <a:r>
            <a:rPr lang="en-US" sz="1600" b="1" i="0">
              <a:solidFill>
                <a:srgbClr val="00B0F0"/>
              </a:solidFill>
              <a:latin typeface="Calibri" pitchFamily="34" charset="0"/>
            </a:rPr>
            <a:t> </a:t>
          </a:r>
          <a:r>
            <a:rPr lang="en-US" sz="1600" b="1" i="0">
              <a:solidFill>
                <a:srgbClr val="7030A0"/>
              </a:solidFill>
              <a:latin typeface="Calibri" pitchFamily="34" charset="0"/>
            </a:rPr>
            <a:t>Agile </a:t>
          </a:r>
          <a:r>
            <a:rPr lang="en-US" sz="1600" b="1" i="0">
              <a:solidFill>
                <a:schemeClr val="bg1">
                  <a:lumMod val="65000"/>
                </a:schemeClr>
              </a:solidFill>
              <a:latin typeface="Calibri" pitchFamily="34" charset="0"/>
            </a:rPr>
            <a:t>&amp;</a:t>
          </a:r>
          <a:r>
            <a:rPr lang="en-US" sz="1600" b="1" i="0">
              <a:solidFill>
                <a:schemeClr val="accent3">
                  <a:lumMod val="75000"/>
                </a:schemeClr>
              </a:solidFill>
              <a:latin typeface="Calibri" pitchFamily="34" charset="0"/>
            </a:rPr>
            <a:t> </a:t>
          </a:r>
          <a:r>
            <a:rPr lang="en-US" sz="1600" b="1" i="0">
              <a:solidFill>
                <a:srgbClr val="0070C0"/>
              </a:solidFill>
              <a:latin typeface="Calibri" pitchFamily="34" charset="0"/>
            </a:rPr>
            <a:t>DevOps</a:t>
          </a:r>
          <a:r>
            <a:rPr lang="en-US" sz="1600" b="1" i="0">
              <a:solidFill>
                <a:srgbClr val="7ABC32"/>
              </a:solidFill>
              <a:latin typeface="Calibri" pitchFamily="34" charset="0"/>
            </a:rPr>
            <a:t> </a:t>
          </a:r>
          <a:r>
            <a:rPr lang="en-US" sz="1600" b="1" i="0" kern="1200">
              <a:solidFill>
                <a:schemeClr val="bg1">
                  <a:lumMod val="65000"/>
                </a:schemeClr>
              </a:solidFill>
              <a:latin typeface="Calibri" pitchFamily="34" charset="0"/>
              <a:ea typeface="+mn-ea"/>
              <a:cs typeface="+mn-cs"/>
            </a:rPr>
            <a:t>Driven</a:t>
          </a:r>
          <a:r>
            <a:rPr lang="en-US" sz="1600" b="1" i="0">
              <a:solidFill>
                <a:srgbClr val="7ABC32"/>
              </a:solidFill>
              <a:latin typeface="Calibri" pitchFamily="34" charset="0"/>
            </a:rPr>
            <a:t> </a:t>
          </a:r>
          <a:r>
            <a:rPr lang="en-US" sz="1600" b="1" i="0">
              <a:solidFill>
                <a:schemeClr val="tx1">
                  <a:lumMod val="50000"/>
                  <a:lumOff val="50000"/>
                </a:schemeClr>
              </a:solidFill>
              <a:latin typeface="Calibri" pitchFamily="34" charset="0"/>
            </a:rPr>
            <a:t>Continuous Delivery Method</a:t>
          </a:r>
        </a:p>
      </xdr:txBody>
    </xdr:sp>
    <xdr:clientData/>
  </xdr:twoCellAnchor>
  <xdr:twoCellAnchor>
    <xdr:from>
      <xdr:col>1</xdr:col>
      <xdr:colOff>7620</xdr:colOff>
      <xdr:row>7</xdr:row>
      <xdr:rowOff>3810</xdr:rowOff>
    </xdr:from>
    <xdr:to>
      <xdr:col>13</xdr:col>
      <xdr:colOff>533401</xdr:colOff>
      <xdr:row>8</xdr:row>
      <xdr:rowOff>152780</xdr:rowOff>
    </xdr:to>
    <xdr:sp macro="" textlink="">
      <xdr:nvSpPr>
        <xdr:cNvPr id="4" name="TextBox 7">
          <a:extLst>
            <a:ext uri="{FF2B5EF4-FFF2-40B4-BE49-F238E27FC236}">
              <a16:creationId xmlns:a16="http://schemas.microsoft.com/office/drawing/2014/main" id="{10A36C94-3458-4265-9CD9-BB64AA828D5D}"/>
            </a:ext>
          </a:extLst>
        </xdr:cNvPr>
        <xdr:cNvSpPr txBox="1">
          <a:spLocks noChangeArrowheads="1"/>
        </xdr:cNvSpPr>
      </xdr:nvSpPr>
      <xdr:spPr bwMode="auto">
        <a:xfrm>
          <a:off x="632460" y="1299210"/>
          <a:ext cx="7399021" cy="331850"/>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1600" b="1" i="1">
              <a:solidFill>
                <a:srgbClr val="FF6600"/>
              </a:solidFill>
              <a:latin typeface="Perpetua" pitchFamily="18" charset="0"/>
              <a:cs typeface="Aparajita" pitchFamily="34" charset="0"/>
            </a:rPr>
            <a:t>Partner</a:t>
          </a:r>
          <a:r>
            <a:rPr lang="en-US" sz="1600" b="1" i="1" baseline="0">
              <a:solidFill>
                <a:srgbClr val="FF6600"/>
              </a:solidFill>
              <a:latin typeface="Perpetua" pitchFamily="18" charset="0"/>
              <a:cs typeface="Aparajita" pitchFamily="34" charset="0"/>
            </a:rPr>
            <a:t> Evaluation &amp; Scoring Template</a:t>
          </a:r>
          <a:endParaRPr lang="en-US" sz="1600" b="1" i="1">
            <a:solidFill>
              <a:srgbClr val="FF6600"/>
            </a:solidFill>
            <a:latin typeface="Perpetua" pitchFamily="18" charset="0"/>
            <a:cs typeface="Aparajita" pitchFamily="34" charset="0"/>
          </a:endParaRPr>
        </a:p>
      </xdr:txBody>
    </xdr:sp>
    <xdr:clientData/>
  </xdr:twoCellAnchor>
  <xdr:twoCellAnchor>
    <xdr:from>
      <xdr:col>1</xdr:col>
      <xdr:colOff>0</xdr:colOff>
      <xdr:row>12</xdr:row>
      <xdr:rowOff>129540</xdr:rowOff>
    </xdr:from>
    <xdr:to>
      <xdr:col>17</xdr:col>
      <xdr:colOff>617220</xdr:colOff>
      <xdr:row>30</xdr:row>
      <xdr:rowOff>13278</xdr:rowOff>
    </xdr:to>
    <xdr:sp macro="" textlink="">
      <xdr:nvSpPr>
        <xdr:cNvPr id="5" name="TextBox 7">
          <a:extLst>
            <a:ext uri="{FF2B5EF4-FFF2-40B4-BE49-F238E27FC236}">
              <a16:creationId xmlns:a16="http://schemas.microsoft.com/office/drawing/2014/main" id="{FDFAE06D-6D31-4C83-8AB8-A46E7F89D438}"/>
            </a:ext>
          </a:extLst>
        </xdr:cNvPr>
        <xdr:cNvSpPr txBox="1">
          <a:spLocks noChangeArrowheads="1"/>
        </xdr:cNvSpPr>
      </xdr:nvSpPr>
      <xdr:spPr bwMode="auto">
        <a:xfrm>
          <a:off x="624840" y="2339340"/>
          <a:ext cx="10614660" cy="3175578"/>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mn-cs"/>
            </a:defRPr>
          </a:lvl1pPr>
          <a:lvl2pPr marL="476250" indent="1588" algn="l" rtl="0" eaLnBrk="0" fontAlgn="base" hangingPunct="0">
            <a:spcBef>
              <a:spcPct val="0"/>
            </a:spcBef>
            <a:spcAft>
              <a:spcPct val="0"/>
            </a:spcAft>
            <a:defRPr kern="1200">
              <a:solidFill>
                <a:schemeClr val="tx1"/>
              </a:solidFill>
              <a:latin typeface="Arial" charset="0"/>
              <a:ea typeface="+mn-ea"/>
              <a:cs typeface="+mn-cs"/>
            </a:defRPr>
          </a:lvl2pPr>
          <a:lvl3pPr marL="955675" indent="1588" algn="l" rtl="0" eaLnBrk="0" fontAlgn="base" hangingPunct="0">
            <a:spcBef>
              <a:spcPct val="0"/>
            </a:spcBef>
            <a:spcAft>
              <a:spcPct val="0"/>
            </a:spcAft>
            <a:defRPr kern="1200">
              <a:solidFill>
                <a:schemeClr val="tx1"/>
              </a:solidFill>
              <a:latin typeface="Arial" charset="0"/>
              <a:ea typeface="+mn-ea"/>
              <a:cs typeface="+mn-cs"/>
            </a:defRPr>
          </a:lvl3pPr>
          <a:lvl4pPr marL="1435100" indent="1588" algn="l" rtl="0" eaLnBrk="0" fontAlgn="base" hangingPunct="0">
            <a:spcBef>
              <a:spcPct val="0"/>
            </a:spcBef>
            <a:spcAft>
              <a:spcPct val="0"/>
            </a:spcAft>
            <a:defRPr kern="1200">
              <a:solidFill>
                <a:schemeClr val="tx1"/>
              </a:solidFill>
              <a:latin typeface="Arial" charset="0"/>
              <a:ea typeface="+mn-ea"/>
              <a:cs typeface="+mn-cs"/>
            </a:defRPr>
          </a:lvl4pPr>
          <a:lvl5pPr marL="1912938" indent="1588" algn="l" rtl="0" eaLnBrk="0" fontAlgn="base" hangingPunct="0">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pPr algn="just">
            <a:spcAft>
              <a:spcPts val="1200"/>
            </a:spcAft>
            <a:defRPr/>
          </a:pPr>
          <a:r>
            <a:rPr lang="en-US" sz="1200">
              <a:solidFill>
                <a:schemeClr val="tx1">
                  <a:lumMod val="65000"/>
                  <a:lumOff val="35000"/>
                </a:schemeClr>
              </a:solidFill>
              <a:latin typeface="Perpetua" panose="02020502060401020303" pitchFamily="18" charset="0"/>
            </a:rPr>
            <a:t>Copyright © 2012-2015 Steerwise Inc. All Rights Reserved.</a:t>
          </a:r>
        </a:p>
        <a:p>
          <a:pPr algn="just">
            <a:spcAft>
              <a:spcPts val="1200"/>
            </a:spcAft>
            <a:defRPr/>
          </a:pPr>
          <a:r>
            <a:rPr lang="en-US" sz="1200">
              <a:solidFill>
                <a:schemeClr val="tx1">
                  <a:lumMod val="65000"/>
                  <a:lumOff val="35000"/>
                </a:schemeClr>
              </a:solidFill>
              <a:latin typeface="Perpetua" panose="02020502060401020303" pitchFamily="18" charset="0"/>
            </a:rPr>
            <a:t>Steerwise Inc. disclaims all warranties with regard to this material and contents herein, including all implied warranties of suitability and fitness for any particular purpose. In no event shall Steerwise Inc. be liable for any special, incidental, indirect or consequential damages or any damages whatsoever resulting from loss of use, data or profits, whether in an action of contract, negligence or other tortious action, arising out of or in connection with the use or inability to use this material or performance of this material.</a:t>
          </a:r>
        </a:p>
        <a:p>
          <a:pPr algn="just">
            <a:spcAft>
              <a:spcPts val="1200"/>
            </a:spcAft>
            <a:defRPr/>
          </a:pPr>
          <a:r>
            <a:rPr lang="en-US" sz="1200">
              <a:solidFill>
                <a:schemeClr val="tx1">
                  <a:lumMod val="65000"/>
                  <a:lumOff val="35000"/>
                </a:schemeClr>
              </a:solidFill>
              <a:latin typeface="Perpetua" panose="02020502060401020303" pitchFamily="18" charset="0"/>
            </a:rPr>
            <a:t>All or specific content in this material is protected by copyright, and permission must be obtained from the owner prior to any prohibited reproduction, storage in a retrieval system, or transmission in any form or by any means, electronic, mechanical, photocopying, recording or likewise. No one is allowed to remove or modify proprietary markings or proprietary legends, logos, trademarks, trade secrets, copyright and proprietary rights notices from this material under any circumstances.</a:t>
          </a:r>
        </a:p>
        <a:p>
          <a:pPr algn="just">
            <a:spcAft>
              <a:spcPts val="1200"/>
            </a:spcAft>
            <a:defRPr/>
          </a:pPr>
          <a:r>
            <a:rPr lang="en-US" sz="1200">
              <a:solidFill>
                <a:schemeClr val="tx1">
                  <a:lumMod val="65000"/>
                  <a:lumOff val="35000"/>
                </a:schemeClr>
              </a:solidFill>
              <a:latin typeface="Perpetua" panose="02020502060401020303" pitchFamily="18" charset="0"/>
            </a:rPr>
            <a:t>The copyrighted material is intended for use by the licensed customers only. None of the information found here can be used for commercial gain of any kind including resale or reproduction for profit. No one is allowed to copy or sell or distribute any of the material or contents thereof or any derivate works to any party as their own, or of any other party, without explicitly obtaining either a commercial or non-commercial license from Steerwise Inc. </a:t>
          </a:r>
        </a:p>
        <a:p>
          <a:pPr algn="just">
            <a:spcAft>
              <a:spcPts val="1200"/>
            </a:spcAft>
            <a:defRPr/>
          </a:pPr>
          <a:r>
            <a:rPr lang="en-US" sz="1100" b="1">
              <a:solidFill>
                <a:schemeClr val="tx1">
                  <a:lumMod val="65000"/>
                  <a:lumOff val="35000"/>
                </a:schemeClr>
              </a:solidFill>
              <a:latin typeface="+mn-lt"/>
            </a:rPr>
            <a:t>Business Technology Architecture®</a:t>
          </a:r>
          <a:r>
            <a:rPr lang="en-US" sz="1100">
              <a:solidFill>
                <a:schemeClr val="tx1">
                  <a:lumMod val="65000"/>
                  <a:lumOff val="35000"/>
                </a:schemeClr>
              </a:solidFill>
              <a:latin typeface="+mn-lt"/>
            </a:rPr>
            <a:t> </a:t>
          </a:r>
          <a:r>
            <a:rPr lang="en-US" sz="1200">
              <a:solidFill>
                <a:schemeClr val="tx1">
                  <a:lumMod val="65000"/>
                  <a:lumOff val="35000"/>
                </a:schemeClr>
              </a:solidFill>
              <a:latin typeface="Perpetua" panose="02020502060401020303" pitchFamily="18" charset="0"/>
            </a:rPr>
            <a:t>is a registered trademark of Steerwise Inc. </a:t>
          </a:r>
          <a:r>
            <a:rPr lang="en-US" sz="1100" b="1">
              <a:solidFill>
                <a:schemeClr val="tx1">
                  <a:lumMod val="65000"/>
                  <a:lumOff val="35000"/>
                </a:schemeClr>
              </a:solidFill>
              <a:latin typeface="+mn-lt"/>
            </a:rPr>
            <a:t>Business Value First™, Innowise™, Alignwise™, Performwise™, Meaning-Oriented-Modeling™, Meaning-Oriented-Integration™, Business Being™, Data Efficacy &amp; Data Excellence™ </a:t>
          </a:r>
          <a:r>
            <a:rPr lang="en-US" sz="1200">
              <a:solidFill>
                <a:schemeClr val="tx1">
                  <a:lumMod val="65000"/>
                  <a:lumOff val="35000"/>
                </a:schemeClr>
              </a:solidFill>
              <a:latin typeface="Perpetua" panose="02020502060401020303" pitchFamily="18" charset="0"/>
            </a:rPr>
            <a:t>are trademarks of Steerwise Inc.</a:t>
          </a:r>
        </a:p>
        <a:p>
          <a:pPr algn="just">
            <a:spcAft>
              <a:spcPts val="1200"/>
            </a:spcAft>
            <a:defRPr/>
          </a:pPr>
          <a:r>
            <a:rPr lang="en-US" sz="1200">
              <a:solidFill>
                <a:schemeClr val="tx1">
                  <a:lumMod val="65000"/>
                  <a:lumOff val="35000"/>
                </a:schemeClr>
              </a:solidFill>
              <a:latin typeface="Perpetua" panose="02020502060401020303" pitchFamily="18" charset="0"/>
            </a:rPr>
            <a:t>Any inquiries regarding this material, requests for usage rights for the material or contents included herein, should be sent by email to </a:t>
          </a:r>
          <a:r>
            <a:rPr lang="en-US" sz="1200" i="1">
              <a:solidFill>
                <a:schemeClr val="tx1">
                  <a:lumMod val="65000"/>
                  <a:lumOff val="35000"/>
                </a:schemeClr>
              </a:solidFill>
              <a:latin typeface="Perpetua" panose="02020502060401020303" pitchFamily="18" charset="0"/>
            </a:rPr>
            <a:t>info@steerwise.com</a:t>
          </a:r>
        </a:p>
      </xdr:txBody>
    </xdr:sp>
    <xdr:clientData/>
  </xdr:twoCellAnchor>
  <xdr:twoCellAnchor editAs="oneCell">
    <xdr:from>
      <xdr:col>14</xdr:col>
      <xdr:colOff>313649</xdr:colOff>
      <xdr:row>3</xdr:row>
      <xdr:rowOff>92278</xdr:rowOff>
    </xdr:from>
    <xdr:to>
      <xdr:col>17</xdr:col>
      <xdr:colOff>434924</xdr:colOff>
      <xdr:row>8</xdr:row>
      <xdr:rowOff>99060</xdr:rowOff>
    </xdr:to>
    <xdr:pic>
      <xdr:nvPicPr>
        <xdr:cNvPr id="6" name="Picture 5">
          <a:extLst>
            <a:ext uri="{FF2B5EF4-FFF2-40B4-BE49-F238E27FC236}">
              <a16:creationId xmlns:a16="http://schemas.microsoft.com/office/drawing/2014/main" id="{054BA341-FD75-4328-A231-29899371FE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36569" y="656158"/>
          <a:ext cx="1950075" cy="9211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33"/>
  <sheetViews>
    <sheetView topLeftCell="A3" workbookViewId="0">
      <selection activeCell="U19" sqref="U19"/>
    </sheetView>
  </sheetViews>
  <sheetFormatPr defaultColWidth="9.1015625" defaultRowHeight="14.4" x14ac:dyDescent="0.55000000000000004"/>
  <cols>
    <col min="1" max="16384" width="9.1015625" style="1"/>
  </cols>
  <sheetData>
    <row r="2" spans="1:19" ht="14.7" thickBot="1" x14ac:dyDescent="0.6">
      <c r="B2" s="107"/>
      <c r="C2" s="107"/>
      <c r="D2" s="107"/>
      <c r="E2" s="107"/>
      <c r="F2" s="107"/>
      <c r="G2" s="107"/>
      <c r="H2" s="107"/>
      <c r="I2" s="107"/>
      <c r="J2" s="107"/>
      <c r="K2" s="107"/>
      <c r="L2" s="107"/>
      <c r="M2" s="107"/>
      <c r="N2" s="107"/>
      <c r="O2" s="107"/>
      <c r="P2" s="107"/>
      <c r="Q2" s="107"/>
      <c r="R2" s="107"/>
    </row>
    <row r="3" spans="1:19" ht="14.7" thickTop="1" x14ac:dyDescent="0.55000000000000004">
      <c r="A3" s="108"/>
      <c r="B3" s="109"/>
      <c r="C3" s="110"/>
      <c r="D3" s="110"/>
      <c r="E3" s="110"/>
      <c r="F3" s="110"/>
      <c r="G3" s="110"/>
      <c r="H3" s="110"/>
      <c r="I3" s="110"/>
      <c r="J3" s="110"/>
      <c r="K3" s="110"/>
      <c r="L3" s="110"/>
      <c r="M3" s="110"/>
      <c r="N3" s="110"/>
      <c r="O3" s="111"/>
      <c r="P3" s="112"/>
      <c r="Q3" s="112"/>
      <c r="R3" s="113"/>
      <c r="S3" s="114"/>
    </row>
    <row r="4" spans="1:19" x14ac:dyDescent="0.55000000000000004">
      <c r="A4" s="108"/>
      <c r="B4" s="115"/>
      <c r="O4" s="121"/>
      <c r="P4" s="122"/>
      <c r="Q4" s="122"/>
      <c r="R4" s="123"/>
      <c r="S4" s="114"/>
    </row>
    <row r="5" spans="1:19" x14ac:dyDescent="0.55000000000000004">
      <c r="A5" s="108"/>
      <c r="B5" s="115"/>
      <c r="O5" s="121"/>
      <c r="P5" s="122"/>
      <c r="Q5" s="122"/>
      <c r="R5" s="123"/>
      <c r="S5" s="114"/>
    </row>
    <row r="6" spans="1:19" x14ac:dyDescent="0.55000000000000004">
      <c r="A6" s="108"/>
      <c r="B6" s="115"/>
      <c r="O6" s="121"/>
      <c r="P6" s="122"/>
      <c r="Q6" s="122"/>
      <c r="R6" s="123"/>
      <c r="S6" s="114"/>
    </row>
    <row r="7" spans="1:19" x14ac:dyDescent="0.55000000000000004">
      <c r="A7" s="108"/>
      <c r="B7" s="115"/>
      <c r="O7" s="121"/>
      <c r="P7" s="122"/>
      <c r="Q7" s="122"/>
      <c r="R7" s="123"/>
      <c r="S7" s="114"/>
    </row>
    <row r="8" spans="1:19" x14ac:dyDescent="0.55000000000000004">
      <c r="A8" s="108"/>
      <c r="B8" s="115"/>
      <c r="O8" s="121"/>
      <c r="P8" s="122"/>
      <c r="Q8" s="122"/>
      <c r="R8" s="123"/>
      <c r="S8" s="114"/>
    </row>
    <row r="9" spans="1:19" x14ac:dyDescent="0.55000000000000004">
      <c r="A9" s="108"/>
      <c r="B9" s="115"/>
      <c r="O9" s="124"/>
      <c r="P9" s="125"/>
      <c r="Q9" s="125"/>
      <c r="R9" s="126"/>
      <c r="S9" s="114"/>
    </row>
    <row r="10" spans="1:19" x14ac:dyDescent="0.55000000000000004">
      <c r="A10" s="108"/>
      <c r="B10" s="115"/>
      <c r="R10" s="116"/>
      <c r="S10" s="114"/>
    </row>
    <row r="11" spans="1:19" x14ac:dyDescent="0.55000000000000004">
      <c r="A11" s="108"/>
      <c r="B11" s="115"/>
      <c r="R11" s="116"/>
      <c r="S11" s="114"/>
    </row>
    <row r="12" spans="1:19" x14ac:dyDescent="0.55000000000000004">
      <c r="A12" s="108"/>
      <c r="B12" s="115"/>
      <c r="R12" s="116"/>
      <c r="S12" s="114"/>
    </row>
    <row r="13" spans="1:19" x14ac:dyDescent="0.55000000000000004">
      <c r="A13" s="108"/>
      <c r="B13" s="115"/>
      <c r="R13" s="116"/>
      <c r="S13" s="114"/>
    </row>
    <row r="14" spans="1:19" x14ac:dyDescent="0.55000000000000004">
      <c r="A14" s="108"/>
      <c r="B14" s="115"/>
      <c r="R14" s="116"/>
      <c r="S14" s="114"/>
    </row>
    <row r="15" spans="1:19" x14ac:dyDescent="0.55000000000000004">
      <c r="A15" s="108"/>
      <c r="B15" s="115"/>
      <c r="R15" s="116"/>
      <c r="S15" s="114"/>
    </row>
    <row r="16" spans="1:19" x14ac:dyDescent="0.55000000000000004">
      <c r="A16" s="108"/>
      <c r="B16" s="115"/>
      <c r="R16" s="116"/>
      <c r="S16" s="114"/>
    </row>
    <row r="17" spans="1:19" x14ac:dyDescent="0.55000000000000004">
      <c r="A17" s="108"/>
      <c r="B17" s="115"/>
      <c r="R17" s="116"/>
      <c r="S17" s="114"/>
    </row>
    <row r="18" spans="1:19" x14ac:dyDescent="0.55000000000000004">
      <c r="A18" s="108"/>
      <c r="B18" s="115"/>
      <c r="R18" s="116"/>
      <c r="S18" s="114"/>
    </row>
    <row r="19" spans="1:19" x14ac:dyDescent="0.55000000000000004">
      <c r="A19" s="108"/>
      <c r="B19" s="115"/>
      <c r="R19" s="116"/>
      <c r="S19" s="114"/>
    </row>
    <row r="20" spans="1:19" x14ac:dyDescent="0.55000000000000004">
      <c r="A20" s="108"/>
      <c r="B20" s="115"/>
      <c r="R20" s="116"/>
      <c r="S20" s="114"/>
    </row>
    <row r="21" spans="1:19" x14ac:dyDescent="0.55000000000000004">
      <c r="A21" s="108"/>
      <c r="B21" s="115"/>
      <c r="R21" s="116"/>
      <c r="S21" s="114"/>
    </row>
    <row r="22" spans="1:19" x14ac:dyDescent="0.55000000000000004">
      <c r="A22" s="108"/>
      <c r="B22" s="115"/>
      <c r="R22" s="116"/>
      <c r="S22" s="114"/>
    </row>
    <row r="23" spans="1:19" x14ac:dyDescent="0.55000000000000004">
      <c r="A23" s="108"/>
      <c r="B23" s="115"/>
      <c r="R23" s="116"/>
      <c r="S23" s="114"/>
    </row>
    <row r="24" spans="1:19" x14ac:dyDescent="0.55000000000000004">
      <c r="A24" s="108"/>
      <c r="B24" s="115"/>
      <c r="R24" s="116"/>
      <c r="S24" s="114"/>
    </row>
    <row r="25" spans="1:19" x14ac:dyDescent="0.55000000000000004">
      <c r="A25" s="108"/>
      <c r="B25" s="115"/>
      <c r="R25" s="116"/>
      <c r="S25" s="114"/>
    </row>
    <row r="26" spans="1:19" x14ac:dyDescent="0.55000000000000004">
      <c r="A26" s="108"/>
      <c r="B26" s="115"/>
      <c r="R26" s="116"/>
      <c r="S26" s="114"/>
    </row>
    <row r="27" spans="1:19" x14ac:dyDescent="0.55000000000000004">
      <c r="A27" s="108"/>
      <c r="B27" s="115"/>
      <c r="R27" s="116"/>
      <c r="S27" s="114"/>
    </row>
    <row r="28" spans="1:19" x14ac:dyDescent="0.55000000000000004">
      <c r="A28" s="108"/>
      <c r="B28" s="115"/>
      <c r="R28" s="116"/>
      <c r="S28" s="114"/>
    </row>
    <row r="29" spans="1:19" x14ac:dyDescent="0.55000000000000004">
      <c r="A29" s="108"/>
      <c r="B29" s="115"/>
      <c r="R29" s="116"/>
      <c r="S29" s="114"/>
    </row>
    <row r="30" spans="1:19" x14ac:dyDescent="0.55000000000000004">
      <c r="A30" s="108"/>
      <c r="B30" s="115"/>
      <c r="R30" s="116"/>
      <c r="S30" s="114"/>
    </row>
    <row r="31" spans="1:19" x14ac:dyDescent="0.55000000000000004">
      <c r="A31" s="108"/>
      <c r="B31" s="115"/>
      <c r="R31" s="116"/>
      <c r="S31" s="114"/>
    </row>
    <row r="32" spans="1:19" ht="14.7" thickBot="1" x14ac:dyDescent="0.6">
      <c r="A32" s="108"/>
      <c r="B32" s="117"/>
      <c r="C32" s="118"/>
      <c r="D32" s="118"/>
      <c r="E32" s="118"/>
      <c r="F32" s="118"/>
      <c r="G32" s="118"/>
      <c r="H32" s="118"/>
      <c r="I32" s="118"/>
      <c r="J32" s="118"/>
      <c r="K32" s="118"/>
      <c r="L32" s="118"/>
      <c r="M32" s="118"/>
      <c r="N32" s="118"/>
      <c r="O32" s="118"/>
      <c r="P32" s="118"/>
      <c r="Q32" s="118"/>
      <c r="R32" s="119"/>
      <c r="S32" s="114"/>
    </row>
    <row r="33" spans="2:18" ht="14.7" thickTop="1" x14ac:dyDescent="0.55000000000000004">
      <c r="B33" s="120"/>
      <c r="C33" s="120"/>
      <c r="D33" s="120"/>
      <c r="E33" s="120"/>
      <c r="F33" s="120"/>
      <c r="G33" s="120"/>
      <c r="H33" s="120"/>
      <c r="I33" s="120"/>
      <c r="J33" s="120"/>
      <c r="K33" s="120"/>
      <c r="L33" s="120"/>
      <c r="M33" s="120"/>
      <c r="N33" s="120"/>
      <c r="O33" s="120"/>
      <c r="P33" s="120"/>
      <c r="Q33" s="120"/>
      <c r="R33" s="120"/>
    </row>
  </sheetData>
  <mergeCells count="1">
    <mergeCell ref="O4:R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tabSelected="1" zoomScaleNormal="100" workbookViewId="0">
      <selection activeCell="C7" sqref="C7"/>
    </sheetView>
  </sheetViews>
  <sheetFormatPr defaultColWidth="8.7890625" defaultRowHeight="14.4" x14ac:dyDescent="0.55000000000000004"/>
  <cols>
    <col min="1" max="1" width="3" style="2" customWidth="1"/>
    <col min="2" max="2" width="15.41796875" style="2" customWidth="1"/>
    <col min="3" max="3" width="98.1015625" style="2" customWidth="1"/>
    <col min="4" max="5" width="70.7890625" style="2" customWidth="1"/>
    <col min="6" max="8" width="29.5234375" style="2" customWidth="1"/>
    <col min="9" max="16384" width="8.7890625" style="2"/>
  </cols>
  <sheetData>
    <row r="1" spans="1:9" ht="14.7" thickBot="1" x14ac:dyDescent="0.6">
      <c r="B1" s="5"/>
      <c r="C1" s="5"/>
      <c r="D1" s="5"/>
      <c r="E1" s="5"/>
      <c r="F1" s="5"/>
      <c r="G1" s="5"/>
      <c r="H1" s="5"/>
    </row>
    <row r="2" spans="1:9" ht="48" customHeight="1" thickBot="1" x14ac:dyDescent="0.6">
      <c r="A2" s="3"/>
      <c r="B2" s="127" t="s">
        <v>156</v>
      </c>
      <c r="C2" s="128"/>
      <c r="D2" s="128"/>
      <c r="E2" s="128"/>
      <c r="F2" s="128"/>
      <c r="G2" s="128"/>
      <c r="H2" s="129"/>
      <c r="I2" s="4"/>
    </row>
    <row r="3" spans="1:9" s="8" customFormat="1" ht="31.5" customHeight="1" thickBot="1" x14ac:dyDescent="0.6">
      <c r="A3" s="6"/>
      <c r="B3" s="52" t="s">
        <v>35</v>
      </c>
      <c r="C3" s="53" t="s">
        <v>148</v>
      </c>
      <c r="D3" s="54" t="s">
        <v>136</v>
      </c>
      <c r="E3" s="54" t="s">
        <v>137</v>
      </c>
      <c r="F3" s="54" t="s">
        <v>139</v>
      </c>
      <c r="G3" s="54" t="s">
        <v>140</v>
      </c>
      <c r="H3" s="54" t="s">
        <v>138</v>
      </c>
      <c r="I3" s="7"/>
    </row>
    <row r="4" spans="1:9" s="14" customFormat="1" ht="31.2" customHeight="1" thickBot="1" x14ac:dyDescent="0.6">
      <c r="A4" s="12"/>
      <c r="B4" s="90" t="s">
        <v>0</v>
      </c>
      <c r="C4" s="88" t="s">
        <v>83</v>
      </c>
      <c r="D4" s="89"/>
      <c r="E4" s="89"/>
      <c r="F4" s="90"/>
      <c r="G4" s="91">
        <f>SUM(G5,G10,G15,G20)</f>
        <v>0</v>
      </c>
      <c r="H4" s="91">
        <f>SUM(H5,H10,H15,H20)</f>
        <v>0</v>
      </c>
      <c r="I4" s="13"/>
    </row>
    <row r="5" spans="1:9" s="9" customFormat="1" ht="20.55" customHeight="1" thickBot="1" x14ac:dyDescent="0.6">
      <c r="A5" s="16"/>
      <c r="B5" s="40" t="s">
        <v>1</v>
      </c>
      <c r="C5" s="20" t="s">
        <v>36</v>
      </c>
      <c r="D5" s="20"/>
      <c r="E5" s="20"/>
      <c r="F5" s="40"/>
      <c r="G5" s="61">
        <f>SUM(G6:G9)</f>
        <v>0</v>
      </c>
      <c r="H5" s="61">
        <f>SUM(H6:H9)</f>
        <v>0</v>
      </c>
      <c r="I5" s="17"/>
    </row>
    <row r="6" spans="1:9" x14ac:dyDescent="0.55000000000000004">
      <c r="A6" s="3"/>
      <c r="B6" s="55" t="s">
        <v>2</v>
      </c>
      <c r="C6" s="21" t="s">
        <v>94</v>
      </c>
      <c r="D6" s="24"/>
      <c r="E6" s="24"/>
      <c r="F6" s="64">
        <v>5</v>
      </c>
      <c r="G6" s="62"/>
      <c r="H6" s="62">
        <f>(G6*F6)</f>
        <v>0</v>
      </c>
      <c r="I6" s="4"/>
    </row>
    <row r="7" spans="1:9" s="11" customFormat="1" x14ac:dyDescent="0.55000000000000004">
      <c r="A7" s="18"/>
      <c r="B7" s="56" t="s">
        <v>3</v>
      </c>
      <c r="C7" s="22" t="s">
        <v>95</v>
      </c>
      <c r="D7" s="25"/>
      <c r="E7" s="25"/>
      <c r="F7" s="41">
        <v>5</v>
      </c>
      <c r="G7" s="62"/>
      <c r="H7" s="62">
        <f t="shared" ref="H7:H9" si="0">(G7*F7)</f>
        <v>0</v>
      </c>
      <c r="I7" s="38"/>
    </row>
    <row r="8" spans="1:9" s="11" customFormat="1" x14ac:dyDescent="0.55000000000000004">
      <c r="A8" s="18"/>
      <c r="B8" s="56" t="s">
        <v>4</v>
      </c>
      <c r="C8" s="22" t="s">
        <v>62</v>
      </c>
      <c r="D8" s="25"/>
      <c r="E8" s="25"/>
      <c r="F8" s="41">
        <v>3</v>
      </c>
      <c r="G8" s="62"/>
      <c r="H8" s="62">
        <f t="shared" si="0"/>
        <v>0</v>
      </c>
      <c r="I8" s="38"/>
    </row>
    <row r="9" spans="1:9" ht="14.7" thickBot="1" x14ac:dyDescent="0.6">
      <c r="A9" s="3"/>
      <c r="B9" s="92" t="s">
        <v>47</v>
      </c>
      <c r="C9" s="30" t="s">
        <v>64</v>
      </c>
      <c r="D9" s="31"/>
      <c r="E9" s="31"/>
      <c r="F9" s="65">
        <v>3</v>
      </c>
      <c r="G9" s="71"/>
      <c r="H9" s="71">
        <f t="shared" si="0"/>
        <v>0</v>
      </c>
      <c r="I9" s="4"/>
    </row>
    <row r="10" spans="1:9" s="9" customFormat="1" ht="20.55" customHeight="1" thickBot="1" x14ac:dyDescent="0.6">
      <c r="A10" s="16"/>
      <c r="B10" s="40" t="s">
        <v>5</v>
      </c>
      <c r="C10" s="20" t="s">
        <v>96</v>
      </c>
      <c r="D10" s="20"/>
      <c r="E10" s="20"/>
      <c r="F10" s="40"/>
      <c r="G10" s="61">
        <f>SUM(G11:G14)</f>
        <v>0</v>
      </c>
      <c r="H10" s="61">
        <f>SUM(H11:H14)</f>
        <v>0</v>
      </c>
      <c r="I10" s="17"/>
    </row>
    <row r="11" spans="1:9" x14ac:dyDescent="0.55000000000000004">
      <c r="A11" s="3"/>
      <c r="B11" s="55" t="s">
        <v>6</v>
      </c>
      <c r="C11" s="21" t="s">
        <v>98</v>
      </c>
      <c r="D11" s="24"/>
      <c r="E11" s="24"/>
      <c r="F11" s="64">
        <v>5</v>
      </c>
      <c r="G11" s="62"/>
      <c r="H11" s="62">
        <f t="shared" ref="H11:H14" si="1">(G11*F11)</f>
        <v>0</v>
      </c>
      <c r="I11" s="4"/>
    </row>
    <row r="12" spans="1:9" x14ac:dyDescent="0.55000000000000004">
      <c r="A12" s="3"/>
      <c r="B12" s="57" t="s">
        <v>7</v>
      </c>
      <c r="C12" s="23" t="s">
        <v>97</v>
      </c>
      <c r="D12" s="26"/>
      <c r="E12" s="26"/>
      <c r="F12" s="42">
        <v>5</v>
      </c>
      <c r="G12" s="62"/>
      <c r="H12" s="62">
        <f t="shared" si="1"/>
        <v>0</v>
      </c>
      <c r="I12" s="4"/>
    </row>
    <row r="13" spans="1:9" x14ac:dyDescent="0.55000000000000004">
      <c r="A13" s="3"/>
      <c r="B13" s="57" t="s">
        <v>8</v>
      </c>
      <c r="C13" s="23" t="s">
        <v>100</v>
      </c>
      <c r="D13" s="26"/>
      <c r="E13" s="26"/>
      <c r="F13" s="42">
        <v>5</v>
      </c>
      <c r="G13" s="62"/>
      <c r="H13" s="62">
        <f t="shared" si="1"/>
        <v>0</v>
      </c>
      <c r="I13" s="4"/>
    </row>
    <row r="14" spans="1:9" ht="14.7" thickBot="1" x14ac:dyDescent="0.6">
      <c r="A14" s="3"/>
      <c r="B14" s="58" t="s">
        <v>63</v>
      </c>
      <c r="C14" s="27" t="s">
        <v>99</v>
      </c>
      <c r="D14" s="28"/>
      <c r="E14" s="28"/>
      <c r="F14" s="43">
        <v>5</v>
      </c>
      <c r="G14" s="71"/>
      <c r="H14" s="71">
        <f t="shared" si="1"/>
        <v>0</v>
      </c>
      <c r="I14" s="4"/>
    </row>
    <row r="15" spans="1:9" s="9" customFormat="1" ht="20.55" customHeight="1" thickBot="1" x14ac:dyDescent="0.6">
      <c r="A15" s="16"/>
      <c r="B15" s="40" t="s">
        <v>9</v>
      </c>
      <c r="C15" s="20" t="s">
        <v>48</v>
      </c>
      <c r="D15" s="20"/>
      <c r="E15" s="20"/>
      <c r="F15" s="40"/>
      <c r="G15" s="61">
        <f>SUM(G16:G19)</f>
        <v>0</v>
      </c>
      <c r="H15" s="61">
        <f>SUM(H16:H19)</f>
        <v>0</v>
      </c>
      <c r="I15" s="17"/>
    </row>
    <row r="16" spans="1:9" x14ac:dyDescent="0.55000000000000004">
      <c r="A16" s="3"/>
      <c r="B16" s="55" t="s">
        <v>10</v>
      </c>
      <c r="C16" s="21" t="s">
        <v>71</v>
      </c>
      <c r="D16" s="24"/>
      <c r="E16" s="24"/>
      <c r="F16" s="64">
        <v>3</v>
      </c>
      <c r="G16" s="62"/>
      <c r="H16" s="62">
        <f t="shared" ref="H16:H19" si="2">(G16*F16)</f>
        <v>0</v>
      </c>
      <c r="I16" s="4"/>
    </row>
    <row r="17" spans="1:9" x14ac:dyDescent="0.55000000000000004">
      <c r="A17" s="3"/>
      <c r="B17" s="57" t="s">
        <v>11</v>
      </c>
      <c r="C17" s="23" t="s">
        <v>66</v>
      </c>
      <c r="D17" s="26"/>
      <c r="E17" s="26"/>
      <c r="F17" s="42">
        <v>5</v>
      </c>
      <c r="G17" s="62"/>
      <c r="H17" s="62">
        <f t="shared" si="2"/>
        <v>0</v>
      </c>
      <c r="I17" s="4"/>
    </row>
    <row r="18" spans="1:9" x14ac:dyDescent="0.55000000000000004">
      <c r="A18" s="3"/>
      <c r="B18" s="57" t="s">
        <v>12</v>
      </c>
      <c r="C18" s="23" t="s">
        <v>65</v>
      </c>
      <c r="D18" s="26"/>
      <c r="E18" s="26"/>
      <c r="F18" s="42">
        <v>5</v>
      </c>
      <c r="G18" s="62"/>
      <c r="H18" s="62">
        <f t="shared" si="2"/>
        <v>0</v>
      </c>
      <c r="I18" s="4"/>
    </row>
    <row r="19" spans="1:9" s="11" customFormat="1" ht="14.7" thickBot="1" x14ac:dyDescent="0.6">
      <c r="A19" s="18"/>
      <c r="B19" s="93" t="s">
        <v>70</v>
      </c>
      <c r="C19" s="85" t="s">
        <v>74</v>
      </c>
      <c r="D19" s="86"/>
      <c r="E19" s="86"/>
      <c r="F19" s="87">
        <v>3</v>
      </c>
      <c r="G19" s="71"/>
      <c r="H19" s="71">
        <f t="shared" si="2"/>
        <v>0</v>
      </c>
      <c r="I19" s="38"/>
    </row>
    <row r="20" spans="1:9" s="9" customFormat="1" ht="20.55" customHeight="1" thickBot="1" x14ac:dyDescent="0.6">
      <c r="A20" s="16"/>
      <c r="B20" s="40" t="s">
        <v>13</v>
      </c>
      <c r="C20" s="20" t="s">
        <v>67</v>
      </c>
      <c r="D20" s="20"/>
      <c r="E20" s="20"/>
      <c r="F20" s="40"/>
      <c r="G20" s="61">
        <f>SUM(G21:G24)</f>
        <v>0</v>
      </c>
      <c r="H20" s="61">
        <f>SUM(H21:H24)</f>
        <v>0</v>
      </c>
      <c r="I20" s="17"/>
    </row>
    <row r="21" spans="1:9" x14ac:dyDescent="0.55000000000000004">
      <c r="A21" s="3"/>
      <c r="B21" s="55" t="s">
        <v>14</v>
      </c>
      <c r="C21" s="21" t="s">
        <v>68</v>
      </c>
      <c r="D21" s="24"/>
      <c r="E21" s="24"/>
      <c r="F21" s="64">
        <v>5</v>
      </c>
      <c r="G21" s="62"/>
      <c r="H21" s="62">
        <f t="shared" ref="H21:H24" si="3">(G21*F21)</f>
        <v>0</v>
      </c>
      <c r="I21" s="4"/>
    </row>
    <row r="22" spans="1:9" x14ac:dyDescent="0.55000000000000004">
      <c r="A22" s="3"/>
      <c r="B22" s="57" t="s">
        <v>15</v>
      </c>
      <c r="C22" s="23" t="s">
        <v>101</v>
      </c>
      <c r="D22" s="26"/>
      <c r="E22" s="26"/>
      <c r="F22" s="42">
        <v>5</v>
      </c>
      <c r="G22" s="62"/>
      <c r="H22" s="62">
        <f t="shared" si="3"/>
        <v>0</v>
      </c>
      <c r="I22" s="4"/>
    </row>
    <row r="23" spans="1:9" x14ac:dyDescent="0.55000000000000004">
      <c r="A23" s="3"/>
      <c r="B23" s="57" t="s">
        <v>16</v>
      </c>
      <c r="C23" s="23" t="s">
        <v>73</v>
      </c>
      <c r="D23" s="26"/>
      <c r="E23" s="26"/>
      <c r="F23" s="42">
        <v>5</v>
      </c>
      <c r="G23" s="62"/>
      <c r="H23" s="62">
        <f t="shared" si="3"/>
        <v>0</v>
      </c>
      <c r="I23" s="4"/>
    </row>
    <row r="24" spans="1:9" ht="14.7" thickBot="1" x14ac:dyDescent="0.6">
      <c r="A24" s="3"/>
      <c r="B24" s="57" t="s">
        <v>72</v>
      </c>
      <c r="C24" s="30" t="s">
        <v>69</v>
      </c>
      <c r="D24" s="31"/>
      <c r="E24" s="31"/>
      <c r="F24" s="65">
        <v>5</v>
      </c>
      <c r="G24" s="62"/>
      <c r="H24" s="62">
        <f t="shared" si="3"/>
        <v>0</v>
      </c>
      <c r="I24" s="4"/>
    </row>
    <row r="25" spans="1:9" s="10" customFormat="1" ht="28.5" customHeight="1" thickBot="1" x14ac:dyDescent="0.6">
      <c r="A25" s="19"/>
      <c r="B25" s="94" t="s">
        <v>17</v>
      </c>
      <c r="C25" s="81" t="s">
        <v>82</v>
      </c>
      <c r="D25" s="82"/>
      <c r="E25" s="82"/>
      <c r="F25" s="83"/>
      <c r="G25" s="84">
        <f>SUM(G26,G31,G36)</f>
        <v>0</v>
      </c>
      <c r="H25" s="84">
        <f>SUM(H26,H31,H36)</f>
        <v>0</v>
      </c>
      <c r="I25" s="29"/>
    </row>
    <row r="26" spans="1:9" s="9" customFormat="1" ht="18.600000000000001" thickBot="1" x14ac:dyDescent="0.6">
      <c r="A26" s="16"/>
      <c r="B26" s="40" t="s">
        <v>18</v>
      </c>
      <c r="C26" s="20" t="s">
        <v>92</v>
      </c>
      <c r="D26" s="103"/>
      <c r="E26" s="103"/>
      <c r="F26" s="104"/>
      <c r="G26" s="105">
        <f>SUM(G27:G30)</f>
        <v>0</v>
      </c>
      <c r="H26" s="105">
        <f>SUM(H27:H30)</f>
        <v>0</v>
      </c>
      <c r="I26" s="17"/>
    </row>
    <row r="27" spans="1:9" x14ac:dyDescent="0.55000000000000004">
      <c r="A27" s="3"/>
      <c r="B27" s="55" t="s">
        <v>19</v>
      </c>
      <c r="C27" s="21" t="s">
        <v>88</v>
      </c>
      <c r="D27" s="24"/>
      <c r="E27" s="24"/>
      <c r="F27" s="64">
        <v>5</v>
      </c>
      <c r="G27" s="62"/>
      <c r="H27" s="62">
        <f t="shared" ref="H27:H30" si="4">(G27*F27)</f>
        <v>0</v>
      </c>
      <c r="I27" s="4"/>
    </row>
    <row r="28" spans="1:9" x14ac:dyDescent="0.55000000000000004">
      <c r="A28" s="3"/>
      <c r="B28" s="57" t="s">
        <v>20</v>
      </c>
      <c r="C28" s="34" t="s">
        <v>89</v>
      </c>
      <c r="D28" s="26"/>
      <c r="E28" s="26"/>
      <c r="F28" s="42">
        <v>5</v>
      </c>
      <c r="G28" s="62"/>
      <c r="H28" s="62">
        <f t="shared" si="4"/>
        <v>0</v>
      </c>
      <c r="I28" s="4"/>
    </row>
    <row r="29" spans="1:9" x14ac:dyDescent="0.55000000000000004">
      <c r="A29" s="3"/>
      <c r="B29" s="57" t="s">
        <v>21</v>
      </c>
      <c r="C29" s="37" t="s">
        <v>91</v>
      </c>
      <c r="D29" s="31"/>
      <c r="E29" s="31"/>
      <c r="F29" s="65">
        <v>5</v>
      </c>
      <c r="G29" s="62"/>
      <c r="H29" s="62">
        <f t="shared" si="4"/>
        <v>0</v>
      </c>
      <c r="I29" s="4"/>
    </row>
    <row r="30" spans="1:9" ht="14.7" thickBot="1" x14ac:dyDescent="0.6">
      <c r="A30" s="3"/>
      <c r="B30" s="92" t="s">
        <v>84</v>
      </c>
      <c r="C30" s="37" t="s">
        <v>90</v>
      </c>
      <c r="D30" s="31"/>
      <c r="E30" s="31"/>
      <c r="F30" s="65">
        <v>3</v>
      </c>
      <c r="G30" s="71"/>
      <c r="H30" s="71">
        <f t="shared" si="4"/>
        <v>0</v>
      </c>
      <c r="I30" s="4"/>
    </row>
    <row r="31" spans="1:9" s="9" customFormat="1" ht="18.600000000000001" thickBot="1" x14ac:dyDescent="0.6">
      <c r="A31" s="16"/>
      <c r="B31" s="40" t="s">
        <v>22</v>
      </c>
      <c r="C31" s="20" t="s">
        <v>76</v>
      </c>
      <c r="D31" s="103"/>
      <c r="E31" s="103"/>
      <c r="F31" s="104"/>
      <c r="G31" s="105">
        <f>SUM(G32:G35)</f>
        <v>0</v>
      </c>
      <c r="H31" s="105">
        <f>SUM(H32:H35)</f>
        <v>0</v>
      </c>
      <c r="I31" s="17"/>
    </row>
    <row r="32" spans="1:9" x14ac:dyDescent="0.55000000000000004">
      <c r="A32" s="3"/>
      <c r="B32" s="55" t="s">
        <v>23</v>
      </c>
      <c r="C32" s="21" t="s">
        <v>80</v>
      </c>
      <c r="D32" s="24"/>
      <c r="E32" s="24"/>
      <c r="F32" s="64">
        <v>5</v>
      </c>
      <c r="G32" s="62"/>
      <c r="H32" s="62">
        <f t="shared" ref="H32:H35" si="5">(G32*F32)</f>
        <v>0</v>
      </c>
      <c r="I32" s="4"/>
    </row>
    <row r="33" spans="1:9" x14ac:dyDescent="0.55000000000000004">
      <c r="A33" s="3"/>
      <c r="B33" s="57" t="s">
        <v>24</v>
      </c>
      <c r="C33" s="32" t="s">
        <v>85</v>
      </c>
      <c r="D33" s="26"/>
      <c r="E33" s="26"/>
      <c r="F33" s="42">
        <v>5</v>
      </c>
      <c r="G33" s="62"/>
      <c r="H33" s="62">
        <f t="shared" si="5"/>
        <v>0</v>
      </c>
      <c r="I33" s="4"/>
    </row>
    <row r="34" spans="1:9" x14ac:dyDescent="0.55000000000000004">
      <c r="A34" s="3"/>
      <c r="B34" s="57" t="s">
        <v>25</v>
      </c>
      <c r="C34" s="23" t="s">
        <v>93</v>
      </c>
      <c r="D34" s="26"/>
      <c r="E34" s="26"/>
      <c r="F34" s="42">
        <v>5</v>
      </c>
      <c r="G34" s="62"/>
      <c r="H34" s="62">
        <f t="shared" si="5"/>
        <v>0</v>
      </c>
      <c r="I34" s="4"/>
    </row>
    <row r="35" spans="1:9" ht="14.7" thickBot="1" x14ac:dyDescent="0.6">
      <c r="A35" s="3"/>
      <c r="B35" s="92" t="s">
        <v>86</v>
      </c>
      <c r="C35" s="80" t="s">
        <v>75</v>
      </c>
      <c r="D35" s="31"/>
      <c r="E35" s="31"/>
      <c r="F35" s="65">
        <v>5</v>
      </c>
      <c r="G35" s="71"/>
      <c r="H35" s="71">
        <f t="shared" si="5"/>
        <v>0</v>
      </c>
      <c r="I35" s="4"/>
    </row>
    <row r="36" spans="1:9" s="9" customFormat="1" ht="18.600000000000001" thickBot="1" x14ac:dyDescent="0.6">
      <c r="A36" s="16"/>
      <c r="B36" s="40" t="s">
        <v>26</v>
      </c>
      <c r="C36" s="20" t="s">
        <v>37</v>
      </c>
      <c r="D36" s="103"/>
      <c r="E36" s="103"/>
      <c r="F36" s="104"/>
      <c r="G36" s="105">
        <f>SUM(G37:G40)</f>
        <v>0</v>
      </c>
      <c r="H36" s="105">
        <f>SUM(H37:H40)</f>
        <v>0</v>
      </c>
      <c r="I36" s="17"/>
    </row>
    <row r="37" spans="1:9" x14ac:dyDescent="0.55000000000000004">
      <c r="A37" s="3"/>
      <c r="B37" s="55" t="s">
        <v>27</v>
      </c>
      <c r="C37" s="21" t="s">
        <v>77</v>
      </c>
      <c r="D37" s="24"/>
      <c r="E37" s="24"/>
      <c r="F37" s="64">
        <v>5</v>
      </c>
      <c r="G37" s="62"/>
      <c r="H37" s="62">
        <f t="shared" ref="H37:H40" si="6">(G37*F37)</f>
        <v>0</v>
      </c>
      <c r="I37" s="4"/>
    </row>
    <row r="38" spans="1:9" x14ac:dyDescent="0.55000000000000004">
      <c r="A38" s="3"/>
      <c r="B38" s="57" t="s">
        <v>28</v>
      </c>
      <c r="C38" s="23" t="s">
        <v>78</v>
      </c>
      <c r="D38" s="26"/>
      <c r="E38" s="26"/>
      <c r="F38" s="42">
        <v>5</v>
      </c>
      <c r="G38" s="62"/>
      <c r="H38" s="62">
        <f t="shared" si="6"/>
        <v>0</v>
      </c>
      <c r="I38" s="4"/>
    </row>
    <row r="39" spans="1:9" x14ac:dyDescent="0.55000000000000004">
      <c r="A39" s="3"/>
      <c r="B39" s="57" t="s">
        <v>29</v>
      </c>
      <c r="C39" s="23" t="s">
        <v>79</v>
      </c>
      <c r="D39" s="26"/>
      <c r="E39" s="26"/>
      <c r="F39" s="42">
        <v>5</v>
      </c>
      <c r="G39" s="62"/>
      <c r="H39" s="62">
        <f t="shared" si="6"/>
        <v>0</v>
      </c>
      <c r="I39" s="4"/>
    </row>
    <row r="40" spans="1:9" ht="14.7" thickBot="1" x14ac:dyDescent="0.6">
      <c r="A40" s="3"/>
      <c r="B40" s="57" t="s">
        <v>87</v>
      </c>
      <c r="C40" s="23" t="s">
        <v>81</v>
      </c>
      <c r="D40" s="26"/>
      <c r="E40" s="26"/>
      <c r="F40" s="42">
        <v>5</v>
      </c>
      <c r="G40" s="62"/>
      <c r="H40" s="62">
        <f t="shared" si="6"/>
        <v>0</v>
      </c>
      <c r="I40" s="4"/>
    </row>
    <row r="41" spans="1:9" s="9" customFormat="1" ht="28.5" customHeight="1" thickBot="1" x14ac:dyDescent="0.6">
      <c r="A41" s="16"/>
      <c r="B41" s="95" t="s">
        <v>30</v>
      </c>
      <c r="C41" s="79" t="s">
        <v>108</v>
      </c>
      <c r="D41" s="76"/>
      <c r="E41" s="76"/>
      <c r="F41" s="77"/>
      <c r="G41" s="78">
        <f>SUM(G42)</f>
        <v>0</v>
      </c>
      <c r="H41" s="78">
        <f>SUM(H42)</f>
        <v>0</v>
      </c>
      <c r="I41" s="17"/>
    </row>
    <row r="42" spans="1:9" s="9" customFormat="1" ht="18.600000000000001" thickBot="1" x14ac:dyDescent="0.6">
      <c r="A42" s="16"/>
      <c r="B42" s="40" t="s">
        <v>31</v>
      </c>
      <c r="C42" s="20" t="s">
        <v>127</v>
      </c>
      <c r="D42" s="103"/>
      <c r="E42" s="103"/>
      <c r="F42" s="104"/>
      <c r="G42" s="105">
        <f>SUM(G43:G60)</f>
        <v>0</v>
      </c>
      <c r="H42" s="105">
        <f>SUM(H43:H60)</f>
        <v>0</v>
      </c>
      <c r="I42" s="17"/>
    </row>
    <row r="43" spans="1:9" x14ac:dyDescent="0.55000000000000004">
      <c r="A43" s="3"/>
      <c r="B43" s="55" t="s">
        <v>32</v>
      </c>
      <c r="C43" s="101" t="s">
        <v>39</v>
      </c>
      <c r="D43" s="101"/>
      <c r="E43" s="24"/>
      <c r="F43" s="64">
        <v>5</v>
      </c>
      <c r="G43" s="62"/>
      <c r="H43" s="62">
        <f t="shared" ref="H43:H60" si="7">(G43*F43)</f>
        <v>0</v>
      </c>
      <c r="I43" s="4"/>
    </row>
    <row r="44" spans="1:9" x14ac:dyDescent="0.55000000000000004">
      <c r="A44" s="3"/>
      <c r="B44" s="55" t="s">
        <v>33</v>
      </c>
      <c r="C44" s="34" t="s">
        <v>40</v>
      </c>
      <c r="D44" s="34"/>
      <c r="E44" s="26"/>
      <c r="F44" s="42">
        <v>5</v>
      </c>
      <c r="G44" s="62"/>
      <c r="H44" s="62">
        <f t="shared" si="7"/>
        <v>0</v>
      </c>
      <c r="I44" s="4"/>
    </row>
    <row r="45" spans="1:9" x14ac:dyDescent="0.55000000000000004">
      <c r="A45" s="3"/>
      <c r="B45" s="55" t="s">
        <v>34</v>
      </c>
      <c r="C45" s="34" t="s">
        <v>41</v>
      </c>
      <c r="D45" s="34"/>
      <c r="E45" s="26"/>
      <c r="F45" s="42">
        <v>5</v>
      </c>
      <c r="G45" s="62"/>
      <c r="H45" s="62">
        <f t="shared" si="7"/>
        <v>0</v>
      </c>
      <c r="I45" s="4"/>
    </row>
    <row r="46" spans="1:9" x14ac:dyDescent="0.55000000000000004">
      <c r="A46" s="3"/>
      <c r="B46" s="55" t="s">
        <v>114</v>
      </c>
      <c r="C46" s="34" t="s">
        <v>128</v>
      </c>
      <c r="D46" s="34"/>
      <c r="E46" s="26"/>
      <c r="F46" s="42">
        <v>5</v>
      </c>
      <c r="G46" s="62"/>
      <c r="H46" s="62">
        <f t="shared" si="7"/>
        <v>0</v>
      </c>
      <c r="I46" s="4"/>
    </row>
    <row r="47" spans="1:9" x14ac:dyDescent="0.55000000000000004">
      <c r="A47" s="3"/>
      <c r="B47" s="55" t="s">
        <v>115</v>
      </c>
      <c r="C47" s="34" t="s">
        <v>42</v>
      </c>
      <c r="D47" s="34"/>
      <c r="E47" s="26"/>
      <c r="F47" s="42">
        <v>5</v>
      </c>
      <c r="G47" s="62"/>
      <c r="H47" s="62">
        <f t="shared" si="7"/>
        <v>0</v>
      </c>
      <c r="I47" s="4"/>
    </row>
    <row r="48" spans="1:9" x14ac:dyDescent="0.55000000000000004">
      <c r="A48" s="3"/>
      <c r="B48" s="55" t="s">
        <v>116</v>
      </c>
      <c r="C48" s="34" t="s">
        <v>109</v>
      </c>
      <c r="D48" s="34"/>
      <c r="E48" s="26"/>
      <c r="F48" s="42">
        <v>5</v>
      </c>
      <c r="G48" s="62"/>
      <c r="H48" s="62">
        <f t="shared" si="7"/>
        <v>0</v>
      </c>
      <c r="I48" s="4"/>
    </row>
    <row r="49" spans="1:9" x14ac:dyDescent="0.55000000000000004">
      <c r="A49" s="3"/>
      <c r="B49" s="55" t="s">
        <v>117</v>
      </c>
      <c r="C49" s="34" t="s">
        <v>147</v>
      </c>
      <c r="D49" s="34"/>
      <c r="E49" s="26"/>
      <c r="F49" s="42">
        <v>5</v>
      </c>
      <c r="G49" s="62"/>
      <c r="H49" s="62">
        <f t="shared" si="7"/>
        <v>0</v>
      </c>
      <c r="I49" s="4"/>
    </row>
    <row r="50" spans="1:9" x14ac:dyDescent="0.55000000000000004">
      <c r="A50" s="3"/>
      <c r="B50" s="55" t="s">
        <v>118</v>
      </c>
      <c r="C50" s="34" t="s">
        <v>110</v>
      </c>
      <c r="D50" s="34"/>
      <c r="E50" s="26"/>
      <c r="F50" s="42">
        <v>5</v>
      </c>
      <c r="G50" s="62"/>
      <c r="H50" s="62">
        <f t="shared" si="7"/>
        <v>0</v>
      </c>
      <c r="I50" s="4"/>
    </row>
    <row r="51" spans="1:9" x14ac:dyDescent="0.55000000000000004">
      <c r="A51" s="3"/>
      <c r="B51" s="55" t="s">
        <v>119</v>
      </c>
      <c r="C51" s="34" t="s">
        <v>44</v>
      </c>
      <c r="D51" s="34"/>
      <c r="E51" s="26"/>
      <c r="F51" s="42">
        <v>5</v>
      </c>
      <c r="G51" s="62"/>
      <c r="H51" s="62">
        <f t="shared" si="7"/>
        <v>0</v>
      </c>
      <c r="I51" s="4"/>
    </row>
    <row r="52" spans="1:9" x14ac:dyDescent="0.55000000000000004">
      <c r="A52" s="3"/>
      <c r="B52" s="55" t="s">
        <v>120</v>
      </c>
      <c r="C52" s="34" t="s">
        <v>43</v>
      </c>
      <c r="D52" s="34"/>
      <c r="E52" s="26"/>
      <c r="F52" s="42">
        <v>5</v>
      </c>
      <c r="G52" s="62"/>
      <c r="H52" s="62">
        <f t="shared" si="7"/>
        <v>0</v>
      </c>
      <c r="I52" s="4"/>
    </row>
    <row r="53" spans="1:9" x14ac:dyDescent="0.55000000000000004">
      <c r="A53" s="3"/>
      <c r="B53" s="55" t="s">
        <v>121</v>
      </c>
      <c r="C53" s="34" t="s">
        <v>38</v>
      </c>
      <c r="D53" s="34"/>
      <c r="E53" s="26"/>
      <c r="F53" s="42">
        <v>5</v>
      </c>
      <c r="G53" s="62"/>
      <c r="H53" s="62">
        <f t="shared" si="7"/>
        <v>0</v>
      </c>
      <c r="I53" s="4"/>
    </row>
    <row r="54" spans="1:9" x14ac:dyDescent="0.55000000000000004">
      <c r="A54" s="3"/>
      <c r="B54" s="55" t="s">
        <v>122</v>
      </c>
      <c r="C54" s="34" t="s">
        <v>111</v>
      </c>
      <c r="D54" s="34"/>
      <c r="E54" s="26"/>
      <c r="F54" s="42">
        <v>5</v>
      </c>
      <c r="G54" s="62"/>
      <c r="H54" s="62">
        <f t="shared" si="7"/>
        <v>0</v>
      </c>
      <c r="I54" s="4"/>
    </row>
    <row r="55" spans="1:9" x14ac:dyDescent="0.55000000000000004">
      <c r="A55" s="3"/>
      <c r="B55" s="55" t="s">
        <v>123</v>
      </c>
      <c r="C55" s="34" t="s">
        <v>45</v>
      </c>
      <c r="D55" s="34"/>
      <c r="E55" s="26"/>
      <c r="F55" s="42">
        <v>5</v>
      </c>
      <c r="G55" s="62"/>
      <c r="H55" s="62">
        <f t="shared" si="7"/>
        <v>0</v>
      </c>
      <c r="I55" s="4"/>
    </row>
    <row r="56" spans="1:9" x14ac:dyDescent="0.55000000000000004">
      <c r="A56" s="3"/>
      <c r="B56" s="55" t="s">
        <v>124</v>
      </c>
      <c r="C56" s="34" t="s">
        <v>46</v>
      </c>
      <c r="D56" s="34"/>
      <c r="E56" s="26"/>
      <c r="F56" s="42">
        <v>5</v>
      </c>
      <c r="G56" s="62"/>
      <c r="H56" s="62">
        <f t="shared" si="7"/>
        <v>0</v>
      </c>
      <c r="I56" s="4"/>
    </row>
    <row r="57" spans="1:9" x14ac:dyDescent="0.55000000000000004">
      <c r="A57" s="3"/>
      <c r="B57" s="55" t="s">
        <v>129</v>
      </c>
      <c r="C57" s="34" t="s">
        <v>112</v>
      </c>
      <c r="D57" s="34"/>
      <c r="E57" s="26"/>
      <c r="F57" s="42">
        <v>5</v>
      </c>
      <c r="G57" s="62"/>
      <c r="H57" s="62">
        <f t="shared" si="7"/>
        <v>0</v>
      </c>
      <c r="I57" s="4"/>
    </row>
    <row r="58" spans="1:9" x14ac:dyDescent="0.55000000000000004">
      <c r="A58" s="3"/>
      <c r="B58" s="55" t="s">
        <v>142</v>
      </c>
      <c r="C58" s="34" t="s">
        <v>113</v>
      </c>
      <c r="D58" s="34"/>
      <c r="E58" s="26"/>
      <c r="F58" s="42">
        <v>5</v>
      </c>
      <c r="G58" s="62"/>
      <c r="H58" s="62">
        <f t="shared" si="7"/>
        <v>0</v>
      </c>
      <c r="I58" s="4"/>
    </row>
    <row r="59" spans="1:9" x14ac:dyDescent="0.55000000000000004">
      <c r="A59" s="3"/>
      <c r="B59" s="55" t="s">
        <v>146</v>
      </c>
      <c r="C59" s="34" t="s">
        <v>154</v>
      </c>
      <c r="D59" s="34"/>
      <c r="E59" s="26"/>
      <c r="F59" s="42">
        <v>3</v>
      </c>
      <c r="G59" s="62"/>
      <c r="H59" s="62">
        <f t="shared" si="7"/>
        <v>0</v>
      </c>
      <c r="I59" s="4"/>
    </row>
    <row r="60" spans="1:9" ht="14.7" thickBot="1" x14ac:dyDescent="0.6">
      <c r="A60" s="3"/>
      <c r="B60" s="55" t="s">
        <v>153</v>
      </c>
      <c r="C60" s="23" t="s">
        <v>152</v>
      </c>
      <c r="D60" s="23"/>
      <c r="E60" s="26"/>
      <c r="F60" s="42">
        <v>3</v>
      </c>
      <c r="G60" s="62"/>
      <c r="H60" s="62">
        <f t="shared" si="7"/>
        <v>0</v>
      </c>
      <c r="I60" s="4"/>
    </row>
    <row r="61" spans="1:9" s="9" customFormat="1" ht="28.5" customHeight="1" thickBot="1" x14ac:dyDescent="0.6">
      <c r="A61" s="16"/>
      <c r="B61" s="96" t="s">
        <v>53</v>
      </c>
      <c r="C61" s="72" t="s">
        <v>150</v>
      </c>
      <c r="D61" s="73"/>
      <c r="E61" s="73"/>
      <c r="F61" s="74"/>
      <c r="G61" s="75">
        <f>SUM(G62,G66)</f>
        <v>0</v>
      </c>
      <c r="H61" s="75">
        <f>SUM(H62,H66)</f>
        <v>0</v>
      </c>
      <c r="I61" s="17"/>
    </row>
    <row r="62" spans="1:9" s="9" customFormat="1" ht="18.600000000000001" thickBot="1" x14ac:dyDescent="0.6">
      <c r="A62" s="16"/>
      <c r="B62" s="40" t="s">
        <v>54</v>
      </c>
      <c r="C62" s="20" t="s">
        <v>151</v>
      </c>
      <c r="D62" s="103"/>
      <c r="E62" s="103"/>
      <c r="F62" s="104"/>
      <c r="G62" s="105">
        <f>SUM(G63:G65)</f>
        <v>0</v>
      </c>
      <c r="H62" s="105">
        <f>SUM(H63:H65)</f>
        <v>0</v>
      </c>
      <c r="I62" s="17"/>
    </row>
    <row r="63" spans="1:9" s="36" customFormat="1" x14ac:dyDescent="0.55000000000000004">
      <c r="A63" s="35"/>
      <c r="B63" s="102" t="s">
        <v>56</v>
      </c>
      <c r="C63" s="21" t="s">
        <v>104</v>
      </c>
      <c r="D63" s="99"/>
      <c r="E63" s="99"/>
      <c r="F63" s="100">
        <v>5</v>
      </c>
      <c r="G63" s="62"/>
      <c r="H63" s="62">
        <f t="shared" ref="H63:H65" si="8">(G63*F63)</f>
        <v>0</v>
      </c>
      <c r="I63" s="39"/>
    </row>
    <row r="64" spans="1:9" s="36" customFormat="1" x14ac:dyDescent="0.55000000000000004">
      <c r="A64" s="35"/>
      <c r="B64" s="59" t="s">
        <v>57</v>
      </c>
      <c r="C64" s="23" t="s">
        <v>103</v>
      </c>
      <c r="D64" s="44"/>
      <c r="E64" s="44"/>
      <c r="F64" s="45">
        <v>5</v>
      </c>
      <c r="G64" s="62"/>
      <c r="H64" s="62">
        <f t="shared" si="8"/>
        <v>0</v>
      </c>
      <c r="I64" s="39"/>
    </row>
    <row r="65" spans="1:9" s="36" customFormat="1" ht="14.7" thickBot="1" x14ac:dyDescent="0.6">
      <c r="A65" s="35"/>
      <c r="B65" s="97" t="s">
        <v>58</v>
      </c>
      <c r="C65" s="30" t="s">
        <v>102</v>
      </c>
      <c r="D65" s="50"/>
      <c r="E65" s="50"/>
      <c r="F65" s="51">
        <v>5</v>
      </c>
      <c r="G65" s="71"/>
      <c r="H65" s="71">
        <f t="shared" si="8"/>
        <v>0</v>
      </c>
      <c r="I65" s="39"/>
    </row>
    <row r="66" spans="1:9" s="9" customFormat="1" ht="18.600000000000001" thickBot="1" x14ac:dyDescent="0.6">
      <c r="A66" s="16"/>
      <c r="B66" s="40" t="s">
        <v>55</v>
      </c>
      <c r="C66" s="20" t="s">
        <v>149</v>
      </c>
      <c r="D66" s="103"/>
      <c r="E66" s="103"/>
      <c r="F66" s="104"/>
      <c r="G66" s="105">
        <f>SUM(G67:G69)</f>
        <v>0</v>
      </c>
      <c r="H66" s="105">
        <f>SUM(H67:H69)</f>
        <v>0</v>
      </c>
      <c r="I66" s="17"/>
    </row>
    <row r="67" spans="1:9" s="36" customFormat="1" x14ac:dyDescent="0.55000000000000004">
      <c r="A67" s="35"/>
      <c r="B67" s="102" t="s">
        <v>59</v>
      </c>
      <c r="C67" s="21" t="s">
        <v>105</v>
      </c>
      <c r="D67" s="99"/>
      <c r="E67" s="99"/>
      <c r="F67" s="100">
        <v>5</v>
      </c>
      <c r="G67" s="62"/>
      <c r="H67" s="62">
        <f t="shared" ref="H67:H69" si="9">(G67*F67)</f>
        <v>0</v>
      </c>
      <c r="I67" s="39"/>
    </row>
    <row r="68" spans="1:9" s="36" customFormat="1" x14ac:dyDescent="0.55000000000000004">
      <c r="A68" s="35"/>
      <c r="B68" s="59" t="s">
        <v>60</v>
      </c>
      <c r="C68" s="23" t="s">
        <v>106</v>
      </c>
      <c r="D68" s="44"/>
      <c r="E68" s="45"/>
      <c r="F68" s="62">
        <v>5</v>
      </c>
      <c r="G68" s="62"/>
      <c r="H68" s="62">
        <f t="shared" si="9"/>
        <v>0</v>
      </c>
      <c r="I68" s="39"/>
    </row>
    <row r="69" spans="1:9" s="36" customFormat="1" ht="14.7" thickBot="1" x14ac:dyDescent="0.6">
      <c r="A69" s="35"/>
      <c r="B69" s="60" t="s">
        <v>61</v>
      </c>
      <c r="C69" s="33" t="s">
        <v>107</v>
      </c>
      <c r="D69" s="46"/>
      <c r="E69" s="50"/>
      <c r="F69" s="106">
        <v>5</v>
      </c>
      <c r="G69" s="71"/>
      <c r="H69" s="62">
        <f t="shared" si="9"/>
        <v>0</v>
      </c>
      <c r="I69" s="39"/>
    </row>
    <row r="70" spans="1:9" s="9" customFormat="1" ht="28.5" customHeight="1" thickBot="1" x14ac:dyDescent="0.6">
      <c r="A70" s="16"/>
      <c r="B70" s="98" t="s">
        <v>52</v>
      </c>
      <c r="C70" s="68" t="s">
        <v>134</v>
      </c>
      <c r="D70" s="69"/>
      <c r="E70" s="49"/>
      <c r="F70" s="48"/>
      <c r="G70" s="63">
        <f>SUM(G71)</f>
        <v>0</v>
      </c>
      <c r="H70" s="70">
        <f>SUM(H71)</f>
        <v>0</v>
      </c>
      <c r="I70" s="17"/>
    </row>
    <row r="71" spans="1:9" s="9" customFormat="1" ht="18.600000000000001" thickBot="1" x14ac:dyDescent="0.6">
      <c r="A71" s="16"/>
      <c r="B71" s="40" t="s">
        <v>49</v>
      </c>
      <c r="C71" s="20" t="s">
        <v>125</v>
      </c>
      <c r="D71" s="103"/>
      <c r="E71" s="103"/>
      <c r="F71" s="104"/>
      <c r="G71" s="105">
        <f>SUM(G72:G77)</f>
        <v>0</v>
      </c>
      <c r="H71" s="105">
        <f>SUM(H72:H77)</f>
        <v>0</v>
      </c>
      <c r="I71" s="17"/>
    </row>
    <row r="72" spans="1:9" s="36" customFormat="1" x14ac:dyDescent="0.55000000000000004">
      <c r="A72" s="35"/>
      <c r="B72" s="102" t="s">
        <v>50</v>
      </c>
      <c r="C72" s="21" t="s">
        <v>135</v>
      </c>
      <c r="D72" s="21"/>
      <c r="E72" s="99"/>
      <c r="F72" s="100">
        <v>3</v>
      </c>
      <c r="G72" s="62"/>
      <c r="H72" s="62">
        <f t="shared" ref="H72:H77" si="10">(G72*F72)</f>
        <v>0</v>
      </c>
      <c r="I72" s="39"/>
    </row>
    <row r="73" spans="1:9" s="36" customFormat="1" x14ac:dyDescent="0.55000000000000004">
      <c r="A73" s="35"/>
      <c r="B73" s="59" t="s">
        <v>51</v>
      </c>
      <c r="C73" s="30" t="s">
        <v>143</v>
      </c>
      <c r="D73" s="30"/>
      <c r="E73" s="50"/>
      <c r="F73" s="51">
        <v>1</v>
      </c>
      <c r="G73" s="62"/>
      <c r="H73" s="62">
        <f t="shared" si="10"/>
        <v>0</v>
      </c>
      <c r="I73" s="39"/>
    </row>
    <row r="74" spans="1:9" s="36" customFormat="1" x14ac:dyDescent="0.55000000000000004">
      <c r="A74" s="35"/>
      <c r="B74" s="59" t="s">
        <v>126</v>
      </c>
      <c r="C74" s="30" t="s">
        <v>144</v>
      </c>
      <c r="D74" s="30"/>
      <c r="E74" s="50"/>
      <c r="F74" s="51">
        <v>3</v>
      </c>
      <c r="G74" s="62"/>
      <c r="H74" s="62">
        <f t="shared" si="10"/>
        <v>0</v>
      </c>
      <c r="I74" s="39"/>
    </row>
    <row r="75" spans="1:9" s="36" customFormat="1" x14ac:dyDescent="0.55000000000000004">
      <c r="A75" s="35"/>
      <c r="B75" s="59" t="s">
        <v>130</v>
      </c>
      <c r="C75" s="30" t="s">
        <v>145</v>
      </c>
      <c r="D75" s="30"/>
      <c r="E75" s="50"/>
      <c r="F75" s="51">
        <v>5</v>
      </c>
      <c r="G75" s="62"/>
      <c r="H75" s="62">
        <f t="shared" si="10"/>
        <v>0</v>
      </c>
      <c r="I75" s="39"/>
    </row>
    <row r="76" spans="1:9" s="36" customFormat="1" x14ac:dyDescent="0.55000000000000004">
      <c r="A76" s="35"/>
      <c r="B76" s="59" t="s">
        <v>132</v>
      </c>
      <c r="C76" s="23" t="s">
        <v>131</v>
      </c>
      <c r="D76" s="23"/>
      <c r="E76" s="44"/>
      <c r="F76" s="45">
        <v>5</v>
      </c>
      <c r="G76" s="62"/>
      <c r="H76" s="62">
        <f t="shared" si="10"/>
        <v>0</v>
      </c>
      <c r="I76" s="39"/>
    </row>
    <row r="77" spans="1:9" s="36" customFormat="1" ht="14.7" thickBot="1" x14ac:dyDescent="0.6">
      <c r="A77" s="35"/>
      <c r="B77" s="60" t="s">
        <v>133</v>
      </c>
      <c r="C77" s="33" t="s">
        <v>155</v>
      </c>
      <c r="D77" s="46"/>
      <c r="E77" s="46"/>
      <c r="F77" s="47">
        <v>5</v>
      </c>
      <c r="G77" s="62"/>
      <c r="H77" s="66">
        <f t="shared" si="10"/>
        <v>0</v>
      </c>
      <c r="I77" s="39"/>
    </row>
    <row r="78" spans="1:9" ht="39" customHeight="1" thickBot="1" x14ac:dyDescent="0.6">
      <c r="A78" s="3"/>
      <c r="B78" s="130" t="s">
        <v>141</v>
      </c>
      <c r="C78" s="131"/>
      <c r="D78" s="131"/>
      <c r="E78" s="131"/>
      <c r="F78" s="132"/>
      <c r="G78" s="67">
        <f>SUM(G4,G25,G41,G61,G70)</f>
        <v>0</v>
      </c>
      <c r="H78" s="67">
        <f>SUM(H4,H25,H41,H61,H70)</f>
        <v>0</v>
      </c>
      <c r="I78" s="4"/>
    </row>
    <row r="79" spans="1:9" x14ac:dyDescent="0.55000000000000004">
      <c r="B79" s="15"/>
      <c r="C79" s="15"/>
      <c r="D79" s="15"/>
      <c r="E79" s="15"/>
      <c r="F79" s="15"/>
      <c r="G79" s="15"/>
      <c r="H79" s="15"/>
    </row>
  </sheetData>
  <mergeCells count="2">
    <mergeCell ref="B2:H2"/>
    <mergeCell ref="B78:F78"/>
  </mergeCells>
  <dataValidations disablePrompts="1" count="1">
    <dataValidation type="list" allowBlank="1" showInputMessage="1" showErrorMessage="1" sqref="G6:G9 G11:G14 G16:G19 G21:G24 G27:G30 G32:G35 G37:G40 G43:G60 G63:G65 G67:G69 G72:G77" xr:uid="{00000000-0002-0000-0100-000000000000}">
      <formula1>"0,1,2,3,4,5"</formula1>
    </dataValidation>
  </dataValidations>
  <pageMargins left="0.7" right="0.7" top="0.75" bottom="0.75" header="0.3" footer="0.3"/>
  <pageSetup paperSize="3" orientation="landscape" horizontalDpi="200" verticalDpi="200" r:id="rId1"/>
  <ignoredErrors>
    <ignoredError sqref="H4"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CEEBA0C4532A4A9F139A409820C453" ma:contentTypeVersion="12" ma:contentTypeDescription="Create a new document." ma:contentTypeScope="" ma:versionID="8da28eaa2ea8df2d697019c524f2fea2">
  <xsd:schema xmlns:xsd="http://www.w3.org/2001/XMLSchema" xmlns:xs="http://www.w3.org/2001/XMLSchema" xmlns:p="http://schemas.microsoft.com/office/2006/metadata/properties" xmlns:ns2="087842c4-cfda-4fad-9fff-f4e0c1e38979" xmlns:ns3="0f4e825d-ae3e-4afd-a1cd-5f5ed0903a07" targetNamespace="http://schemas.microsoft.com/office/2006/metadata/properties" ma:root="true" ma:fieldsID="c4fe9d5c29efb8e9f42174f6c22777e0" ns2:_="" ns3:_="">
    <xsd:import namespace="087842c4-cfda-4fad-9fff-f4e0c1e38979"/>
    <xsd:import namespace="0f4e825d-ae3e-4afd-a1cd-5f5ed0903a0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7842c4-cfda-4fad-9fff-f4e0c1e389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4e825d-ae3e-4afd-a1cd-5f5ed0903a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6F337D-FADA-444C-949A-4D7E995B5D81}"/>
</file>

<file path=customXml/itemProps2.xml><?xml version="1.0" encoding="utf-8"?>
<ds:datastoreItem xmlns:ds="http://schemas.openxmlformats.org/officeDocument/2006/customXml" ds:itemID="{19879CA9-8A16-428B-BA29-DFA3939A807A}">
  <ds:schemaRef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74134EF0-94D0-4CE9-AA83-8971CD03C4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Evaluation&amp;Scoring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Opportunity &amp; Threat Management</dc:title>
  <dc:subject>Business Technology Architecture Methodology</dc:subject>
  <dc:creator/>
  <cp:keywords> </cp:keywords>
  <cp:lastModifiedBy/>
  <dcterms:created xsi:type="dcterms:W3CDTF">2006-09-16T00:00:00Z</dcterms:created>
  <dcterms:modified xsi:type="dcterms:W3CDTF">2019-02-25T01:09:29Z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35c3868d-36c2-4fe3-813b-fe423ab63503</vt:lpwstr>
  </property>
  <property fmtid="{D5CDD505-2E9C-101B-9397-08002B2CF9AE}" pid="3" name="xClassification">
    <vt:lpwstr> </vt:lpwstr>
  </property>
  <property fmtid="{D5CDD505-2E9C-101B-9397-08002B2CF9AE}" pid="4" name="ContentTypeId">
    <vt:lpwstr>0x0101003DCEEBA0C4532A4A9F139A409820C453</vt:lpwstr>
  </property>
  <property fmtid="{D5CDD505-2E9C-101B-9397-08002B2CF9AE}" pid="5" name="Order">
    <vt:r8>4318700</vt:r8>
  </property>
  <property fmtid="{D5CDD505-2E9C-101B-9397-08002B2CF9AE}" pid="6" name="xd_Signature">
    <vt:bool>false</vt:bool>
  </property>
  <property fmtid="{D5CDD505-2E9C-101B-9397-08002B2CF9AE}" pid="7" name="xd_ProgID">
    <vt:lpwstr/>
  </property>
  <property fmtid="{D5CDD505-2E9C-101B-9397-08002B2CF9AE}" pid="8" name="TemplateUrl">
    <vt:lpwstr/>
  </property>
  <property fmtid="{D5CDD505-2E9C-101B-9397-08002B2CF9AE}" pid="9" name="ComplianceAssetId">
    <vt:lpwstr/>
  </property>
  <property fmtid="{D5CDD505-2E9C-101B-9397-08002B2CF9AE}" pid="10" name="_SourceUrl">
    <vt:lpwstr/>
  </property>
  <property fmtid="{D5CDD505-2E9C-101B-9397-08002B2CF9AE}" pid="11" name="_SharedFileIndex">
    <vt:lpwstr/>
  </property>
</Properties>
</file>