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231"/>
  <workbookPr filterPrivacy="1" hidePivotFieldList="1" defaultThemeVersion="124226"/>
  <xr:revisionPtr revIDLastSave="106" documentId="11_C094B76BCFDE06E063E24BE7ADF56CC77C9BFB2D" xr6:coauthVersionLast="40" xr6:coauthVersionMax="40" xr10:uidLastSave="{12B80F0E-E456-4029-9B14-51C8BBDB6613}"/>
  <bookViews>
    <workbookView xWindow="-96" yWindow="-96" windowWidth="23232" windowHeight="12552" tabRatio="725" xr2:uid="{00000000-000D-0000-FFFF-FFFF00000000}"/>
  </bookViews>
  <sheets>
    <sheet name="Cover" sheetId="69" r:id="rId1"/>
    <sheet name="Shaw FA Map" sheetId="61" r:id="rId2"/>
    <sheet name="ILNS to ILMX Map" sheetId="66" r:id="rId3"/>
    <sheet name="ILNS to ILMX Map - Baloon" sheetId="68" r:id="rId4"/>
    <sheet name="ILMX-MaturityDateLogic" sheetId="63" r:id="rId5"/>
    <sheet name="ILMX Example" sheetId="58" r:id="rId6"/>
    <sheet name="ILMX Example - Balloon" sheetId="59"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6" i="63" l="1"/>
  <c r="F6" i="63" s="1"/>
  <c r="D5" i="63"/>
  <c r="F5" i="63" s="1"/>
  <c r="D4" i="63"/>
  <c r="F4" i="63" s="1"/>
  <c r="I5" i="59" l="1"/>
  <c r="H5" i="59"/>
  <c r="G5" i="59"/>
  <c r="F5" i="59"/>
  <c r="E5" i="59"/>
  <c r="D5" i="59"/>
  <c r="I45" i="59"/>
  <c r="I42" i="59"/>
  <c r="I39" i="59"/>
  <c r="H39" i="59"/>
  <c r="G39" i="59"/>
  <c r="I38" i="59"/>
  <c r="I36" i="59"/>
  <c r="H36" i="59"/>
  <c r="G36" i="59"/>
  <c r="I33" i="59"/>
  <c r="H33" i="59"/>
  <c r="G33" i="59"/>
  <c r="F33" i="59"/>
  <c r="E33" i="59"/>
  <c r="G32" i="59"/>
  <c r="H32" i="59" s="1"/>
  <c r="I32" i="59" s="1"/>
  <c r="I30" i="59"/>
  <c r="H30" i="59"/>
  <c r="G30" i="59"/>
  <c r="F30" i="59"/>
  <c r="E30" i="59"/>
  <c r="I27" i="59"/>
  <c r="H27" i="59"/>
  <c r="G27" i="59"/>
  <c r="F27" i="59"/>
  <c r="E27" i="59"/>
  <c r="D27" i="59"/>
  <c r="C27" i="59"/>
  <c r="E26" i="59"/>
  <c r="F26" i="59" s="1"/>
  <c r="G26" i="59" s="1"/>
  <c r="H26" i="59" s="1"/>
  <c r="I26" i="59" s="1"/>
  <c r="I24" i="59"/>
  <c r="H24" i="59"/>
  <c r="G24" i="59"/>
  <c r="F24" i="59"/>
  <c r="E24" i="59"/>
  <c r="D24" i="59"/>
  <c r="C24" i="59"/>
  <c r="C23" i="59"/>
  <c r="D23" i="59" s="1"/>
  <c r="I21" i="59"/>
  <c r="H21" i="59"/>
  <c r="G21" i="59"/>
  <c r="F21" i="59"/>
  <c r="E21" i="59"/>
  <c r="D21" i="59"/>
  <c r="D20" i="59"/>
  <c r="E20" i="59" s="1"/>
  <c r="F20" i="59" s="1"/>
  <c r="G20" i="59" s="1"/>
  <c r="H20" i="59" s="1"/>
  <c r="I20" i="59" s="1"/>
  <c r="D19" i="59"/>
  <c r="I18" i="59"/>
  <c r="H18" i="59"/>
  <c r="G18" i="59"/>
  <c r="F18" i="59"/>
  <c r="E18" i="59"/>
  <c r="D18" i="59"/>
  <c r="D17" i="59"/>
  <c r="E17" i="59" s="1"/>
  <c r="E15" i="59"/>
  <c r="F15" i="59" s="1"/>
  <c r="G15" i="59" s="1"/>
  <c r="H15" i="59" s="1"/>
  <c r="I15" i="59" s="1"/>
  <c r="D15" i="59"/>
  <c r="I14" i="59"/>
  <c r="H14" i="59"/>
  <c r="G14" i="59"/>
  <c r="F14" i="59"/>
  <c r="E14" i="59"/>
  <c r="D14" i="59"/>
  <c r="I13" i="59"/>
  <c r="G13" i="59"/>
  <c r="H13" i="59" s="1"/>
  <c r="E13" i="59"/>
  <c r="F13" i="59" s="1"/>
  <c r="D13" i="59"/>
  <c r="I11" i="59"/>
  <c r="H11" i="59"/>
  <c r="G11" i="59"/>
  <c r="F11" i="59"/>
  <c r="E11" i="59"/>
  <c r="D11" i="59"/>
  <c r="C9" i="59"/>
  <c r="C26" i="59" s="1"/>
  <c r="D26" i="59" s="1"/>
  <c r="D8" i="59"/>
  <c r="E8" i="59" s="1"/>
  <c r="C7" i="59"/>
  <c r="D7" i="59" s="1"/>
  <c r="I6" i="59"/>
  <c r="G6" i="59"/>
  <c r="E6" i="59"/>
  <c r="E19" i="59" s="1"/>
  <c r="F19" i="59" s="1"/>
  <c r="G19" i="59" s="1"/>
  <c r="H19" i="59" s="1"/>
  <c r="I19" i="59" s="1"/>
  <c r="I4" i="59"/>
  <c r="H4" i="59"/>
  <c r="G4" i="59"/>
  <c r="F4" i="59"/>
  <c r="E4" i="59"/>
  <c r="D4" i="59"/>
  <c r="I3" i="59"/>
  <c r="H3" i="59"/>
  <c r="G3" i="59"/>
  <c r="F3" i="59"/>
  <c r="E3" i="59"/>
  <c r="D3" i="59"/>
  <c r="I5" i="58"/>
  <c r="H5" i="58"/>
  <c r="G5" i="58"/>
  <c r="F5" i="58"/>
  <c r="E5" i="58"/>
  <c r="D5" i="58"/>
  <c r="I38" i="58"/>
  <c r="I37" i="58"/>
  <c r="I35" i="58"/>
  <c r="I32" i="58"/>
  <c r="H32" i="58"/>
  <c r="G32" i="58"/>
  <c r="G31" i="58"/>
  <c r="H31" i="58" s="1"/>
  <c r="I31" i="58" s="1"/>
  <c r="I29" i="58"/>
  <c r="H29" i="58"/>
  <c r="G29" i="58"/>
  <c r="I26" i="58"/>
  <c r="H26" i="58"/>
  <c r="G26" i="58"/>
  <c r="F26" i="58"/>
  <c r="E26" i="58"/>
  <c r="E25" i="58"/>
  <c r="F25" i="58" s="1"/>
  <c r="G25" i="58" s="1"/>
  <c r="H25" i="58" s="1"/>
  <c r="I23" i="58"/>
  <c r="H23" i="58"/>
  <c r="G23" i="58"/>
  <c r="F23" i="58"/>
  <c r="E23" i="58"/>
  <c r="I20" i="58"/>
  <c r="H20" i="58"/>
  <c r="G20" i="58"/>
  <c r="F20" i="58"/>
  <c r="E20" i="58"/>
  <c r="D20" i="58"/>
  <c r="C19" i="58"/>
  <c r="D19" i="58" s="1"/>
  <c r="E19" i="58" s="1"/>
  <c r="F19" i="58" s="1"/>
  <c r="G19" i="58" s="1"/>
  <c r="H19" i="58" s="1"/>
  <c r="D18" i="58"/>
  <c r="I17" i="58"/>
  <c r="H17" i="58"/>
  <c r="G17" i="58"/>
  <c r="F17" i="58"/>
  <c r="E17" i="58"/>
  <c r="D17" i="58"/>
  <c r="D16" i="58"/>
  <c r="E16" i="58" s="1"/>
  <c r="F16" i="58" s="1"/>
  <c r="G16" i="58" s="1"/>
  <c r="H16" i="58" s="1"/>
  <c r="E14" i="58"/>
  <c r="F14" i="58" s="1"/>
  <c r="G14" i="58" s="1"/>
  <c r="H14" i="58" s="1"/>
  <c r="I13" i="58"/>
  <c r="H13" i="58"/>
  <c r="G13" i="58"/>
  <c r="F13" i="58"/>
  <c r="E13" i="58"/>
  <c r="D13" i="58"/>
  <c r="I12" i="58"/>
  <c r="G12" i="58"/>
  <c r="H12" i="58" s="1"/>
  <c r="E12" i="58"/>
  <c r="F12" i="58" s="1"/>
  <c r="D12" i="58"/>
  <c r="I11" i="58"/>
  <c r="H11" i="58"/>
  <c r="G11" i="58"/>
  <c r="F11" i="58"/>
  <c r="E11" i="58"/>
  <c r="D11" i="58"/>
  <c r="C9" i="58"/>
  <c r="D9" i="58" s="1"/>
  <c r="D8" i="58"/>
  <c r="E8" i="58" s="1"/>
  <c r="D7" i="58"/>
  <c r="I6" i="58"/>
  <c r="I36" i="58" s="1"/>
  <c r="G6" i="58"/>
  <c r="E6" i="58"/>
  <c r="E18" i="58" s="1"/>
  <c r="F18" i="58" s="1"/>
  <c r="G18" i="58" s="1"/>
  <c r="H18" i="58" s="1"/>
  <c r="I4" i="58"/>
  <c r="H4" i="58"/>
  <c r="G4" i="58"/>
  <c r="F4" i="58"/>
  <c r="E4" i="58"/>
  <c r="D4" i="58"/>
  <c r="I3" i="58"/>
  <c r="H3" i="58"/>
  <c r="G3" i="58"/>
  <c r="F3" i="58"/>
  <c r="E3" i="58"/>
  <c r="D3" i="58"/>
  <c r="E25" i="59" l="1"/>
  <c r="G31" i="59"/>
  <c r="G30" i="58"/>
  <c r="I37" i="59"/>
  <c r="E24" i="58"/>
  <c r="F24" i="58" s="1"/>
  <c r="E23" i="59"/>
  <c r="F17" i="59"/>
  <c r="G17" i="59" s="1"/>
  <c r="H17" i="59" s="1"/>
  <c r="I17" i="59" s="1"/>
  <c r="G25" i="59"/>
  <c r="H25" i="59" s="1"/>
  <c r="I25" i="59" s="1"/>
  <c r="I31" i="59" s="1"/>
  <c r="F25" i="59"/>
  <c r="E7" i="59"/>
  <c r="F7" i="59" s="1"/>
  <c r="E9" i="59"/>
  <c r="E32" i="59" s="1"/>
  <c r="F32" i="59" s="1"/>
  <c r="F8" i="59"/>
  <c r="D9" i="59"/>
  <c r="I14" i="58"/>
  <c r="I18" i="58"/>
  <c r="G24" i="58"/>
  <c r="H24" i="58" s="1"/>
  <c r="F8" i="58"/>
  <c r="E9" i="58"/>
  <c r="I16" i="58"/>
  <c r="I25" i="58"/>
  <c r="I19" i="58"/>
  <c r="E22" i="58"/>
  <c r="F22" i="58" s="1"/>
  <c r="G22" i="58" s="1"/>
  <c r="E7" i="58" l="1"/>
  <c r="F7" i="58" s="1"/>
  <c r="H31" i="59"/>
  <c r="G7" i="59"/>
  <c r="H7" i="59" s="1"/>
  <c r="I7" i="59" s="1"/>
  <c r="F23" i="59"/>
  <c r="G23" i="59" s="1"/>
  <c r="E29" i="59"/>
  <c r="F29" i="59" s="1"/>
  <c r="G8" i="59"/>
  <c r="F9" i="59"/>
  <c r="I30" i="58"/>
  <c r="G7" i="58"/>
  <c r="H7" i="58" s="1"/>
  <c r="H30" i="58"/>
  <c r="G8" i="58"/>
  <c r="F9" i="58"/>
  <c r="I24" i="58"/>
  <c r="G28" i="58"/>
  <c r="H28" i="58" s="1"/>
  <c r="H22" i="58"/>
  <c r="G38" i="59" l="1"/>
  <c r="H8" i="59"/>
  <c r="G9" i="59"/>
  <c r="G29" i="59"/>
  <c r="H23" i="59"/>
  <c r="I23" i="59" s="1"/>
  <c r="I7" i="58"/>
  <c r="I22" i="58"/>
  <c r="I28" i="58"/>
  <c r="I34" i="58" s="1"/>
  <c r="H8" i="58"/>
  <c r="G9" i="58"/>
  <c r="I8" i="59" l="1"/>
  <c r="H9" i="59"/>
  <c r="G35" i="59"/>
  <c r="H35" i="59" s="1"/>
  <c r="H29" i="59"/>
  <c r="I29" i="59" s="1"/>
  <c r="I35" i="59" s="1"/>
  <c r="I41" i="59" s="1"/>
  <c r="H9" i="58"/>
  <c r="I8" i="58"/>
  <c r="I9" i="58" s="1"/>
  <c r="I9" i="59" l="1"/>
  <c r="I44" i="59"/>
</calcChain>
</file>

<file path=xl/sharedStrings.xml><?xml version="1.0" encoding="utf-8"?>
<sst xmlns="http://schemas.openxmlformats.org/spreadsheetml/2006/main" count="726" uniqueCount="234">
  <si>
    <t>N/A</t>
  </si>
  <si>
    <t>Next Payment Due Amount</t>
  </si>
  <si>
    <t>Number Of Payments In Current Schedule</t>
  </si>
  <si>
    <t>Original Invoice Due Day</t>
  </si>
  <si>
    <t>"ILMX"</t>
  </si>
  <si>
    <t>FLD2I</t>
  </si>
  <si>
    <t>DAT2I</t>
  </si>
  <si>
    <t>FLD3I</t>
  </si>
  <si>
    <t>FLD4I</t>
  </si>
  <si>
    <t>DAT4I</t>
  </si>
  <si>
    <t>FLD5I</t>
  </si>
  <si>
    <t>DAT5I</t>
  </si>
  <si>
    <t>FLD6I</t>
  </si>
  <si>
    <t>DAT6I</t>
  </si>
  <si>
    <t>FLD7I</t>
  </si>
  <si>
    <t>DAT7I</t>
  </si>
  <si>
    <t>Account Information</t>
  </si>
  <si>
    <t>ILMX Data Section</t>
  </si>
  <si>
    <t>ILMX Data Element</t>
  </si>
  <si>
    <t>Derivation Logic</t>
  </si>
  <si>
    <t>Simple Copy from ILNS</t>
  </si>
  <si>
    <t>Current Contract Term Count</t>
  </si>
  <si>
    <t>ILNS Data Elements</t>
  </si>
  <si>
    <t>026: Last Active Payment Schedule Line</t>
  </si>
  <si>
    <t>026: Future Payment Schedule Line</t>
  </si>
  <si>
    <t>054: Number of Payments in Current Schedule</t>
  </si>
  <si>
    <t>038: Current Payment Alteration</t>
  </si>
  <si>
    <t>008: Current Maturity Date</t>
  </si>
  <si>
    <t>106: Payment Schedule Due Date Change Count</t>
  </si>
  <si>
    <t>Screen Function</t>
  </si>
  <si>
    <t xml:space="preserve">Business Function Name - INDATAI(1:4) </t>
  </si>
  <si>
    <t>Function Input First Delimiter - INDATAI(5:1)</t>
  </si>
  <si>
    <t>Current Portfolio Type - INDATAI(6:3)</t>
  </si>
  <si>
    <t>Function Input Second Delimiter  - INDATAI(9:1)</t>
  </si>
  <si>
    <t>Current Dealer Sales And Service Office Retail Code - INDATAI(10:3)</t>
  </si>
  <si>
    <t>Function Input Third Delimiter - INDATAI(13:1)</t>
  </si>
  <si>
    <t>Transaction Batch Number - INDATAI(14:3)</t>
  </si>
  <si>
    <t>Loan Number - CUNOI</t>
  </si>
  <si>
    <t>Schedule Number - LOANI</t>
  </si>
  <si>
    <t>Retail Participation Number - PARTI</t>
  </si>
  <si>
    <t xml:space="preserve">  Retail Maintenance Field Number - FLD1I</t>
  </si>
  <si>
    <t xml:space="preserve">  Retail Maintenance Field Number - FLD2I</t>
  </si>
  <si>
    <t xml:space="preserve">  Retail Maintenance Field Number - FLD3I</t>
  </si>
  <si>
    <t xml:space="preserve">  Retail Maintenance Field Number - FLD4I</t>
  </si>
  <si>
    <t xml:space="preserve">  Retail Maintenance Field Number - FLD5I</t>
  </si>
  <si>
    <t xml:space="preserve">  Retail Maintenance Field Number - FLD6I</t>
  </si>
  <si>
    <t xml:space="preserve">  Retail Maintenance Field Number - FLD7I</t>
  </si>
  <si>
    <t xml:space="preserve">  Retail Maintenance Field Number - FLD8I</t>
  </si>
  <si>
    <t xml:space="preserve">  90% Rule Oldest Delinquent Invoice Due Date (Past Due Date) - DAT2I(1:7)</t>
  </si>
  <si>
    <t xml:space="preserve">  Next Payment Due Date - DAT2I(8:7)</t>
  </si>
  <si>
    <t xml:space="preserve">  Next Payment Due Amount DAT2I(15:11)</t>
  </si>
  <si>
    <t xml:space="preserve">  Current Maturity Date - DAT3I(1:7)</t>
  </si>
  <si>
    <t xml:space="preserve">  Number of Payments in Current Schedule - DAT1I(1:3)</t>
  </si>
  <si>
    <t xml:space="preserve">  Payment Schedule Line Number - DAT7I (1:1)</t>
  </si>
  <si>
    <t xml:space="preserve">  Payment Schedule Line Payment Frequency - DAT7I(2:1)</t>
  </si>
  <si>
    <t xml:space="preserve">  Payment Schedule Line Number of Payments - DAT7I(3:3)</t>
  </si>
  <si>
    <t xml:space="preserve">  Payment Schedule Line Start Date - DAT7I(6:7)</t>
  </si>
  <si>
    <t xml:space="preserve">  Payment Schedule Line Amount - DAT7I(13:11)</t>
  </si>
  <si>
    <t xml:space="preserve">  Payment Schedule Line Number - DAT8I (1:1)</t>
  </si>
  <si>
    <t xml:space="preserve">  Payment Schedule Line Payment Frequency - DAT8I(2:1)</t>
  </si>
  <si>
    <t xml:space="preserve">  Payment Schedule Line Number of Payments - DAT8I(3:3)</t>
  </si>
  <si>
    <t xml:space="preserve">  Payment Schedule Line Start Date - DAT8I(6:7)</t>
  </si>
  <si>
    <t xml:space="preserve">  Payment Schedule Line Amount - DAT8I(13:11)</t>
  </si>
  <si>
    <t>Customer Number - CUNOI</t>
  </si>
  <si>
    <t>Loan Number - LOANI</t>
  </si>
  <si>
    <t>N/A - Always Leave Blank</t>
  </si>
  <si>
    <t xml:space="preserve">  Payment Schedule Due Date Change Count - DAT6I(1:1)</t>
  </si>
  <si>
    <t>";"</t>
  </si>
  <si>
    <t xml:space="preserve">" " </t>
  </si>
  <si>
    <t>"054"</t>
  </si>
  <si>
    <t>"038"</t>
  </si>
  <si>
    <t>"008"</t>
  </si>
  <si>
    <t>"030"</t>
  </si>
  <si>
    <t>"063"</t>
  </si>
  <si>
    <t>"106"</t>
  </si>
  <si>
    <t>Payment Schedule Due Date Change Count from ILNS (Miscellaneous Code2) + 1</t>
  </si>
  <si>
    <t>"026"</t>
  </si>
  <si>
    <t xml:space="preserve">  Payment Schedule Line Number - DAT6I (1:1)</t>
  </si>
  <si>
    <t xml:space="preserve">  Payment Schedule Line Payment Frequency - DAT6I(2:1)</t>
  </si>
  <si>
    <t xml:space="preserve">  Payment Schedule Line Number of Payments - DAT6I(3:3)</t>
  </si>
  <si>
    <t xml:space="preserve">  Payment Schedule Line Start Date - DAT6I(6:7)</t>
  </si>
  <si>
    <t xml:space="preserve">  Payment Schedule Line Amount - DAT6I(13:11)</t>
  </si>
  <si>
    <t>PSDUO (PST-DUE)</t>
  </si>
  <si>
    <t>NXAMO (NXT-DUE)</t>
  </si>
  <si>
    <t>Payment Schedule-1</t>
  </si>
  <si>
    <t>Original</t>
  </si>
  <si>
    <t>First Payment</t>
  </si>
  <si>
    <t>First DDC</t>
  </si>
  <si>
    <t>Second Payment</t>
  </si>
  <si>
    <t>Second DDC</t>
  </si>
  <si>
    <t>Third Payment</t>
  </si>
  <si>
    <t>Third DDC</t>
  </si>
  <si>
    <t>Contract Start Date</t>
  </si>
  <si>
    <t>Number Of Payments Made</t>
  </si>
  <si>
    <t>Number Of Payments</t>
  </si>
  <si>
    <t>Schdule Line Number</t>
  </si>
  <si>
    <t>Payment Frequency</t>
  </si>
  <si>
    <t>Scheduled Payment Amount</t>
  </si>
  <si>
    <t>Scheduled Start Date</t>
  </si>
  <si>
    <t>Current Matutiry Date</t>
  </si>
  <si>
    <t>Next Payment Due Date</t>
  </si>
  <si>
    <t>Estimated Current Matutiry Date</t>
  </si>
  <si>
    <t>Payment Schedule Due Date Change Count</t>
  </si>
  <si>
    <t>Payment Schedule-2</t>
  </si>
  <si>
    <t xml:space="preserve">   Invoice Due Day (Bill Day) - DAT5I(1:3)</t>
  </si>
  <si>
    <t>Invoice Due Day</t>
  </si>
  <si>
    <t>063: Invoice Due Day (Bill Day)</t>
  </si>
  <si>
    <t>Payment Schedule-3</t>
  </si>
  <si>
    <t>Payment Schedule-4</t>
  </si>
  <si>
    <t>Payment Schedule-5</t>
  </si>
  <si>
    <t>Balloon Payment Amount</t>
  </si>
  <si>
    <t>Contractual Term Count from CEP</t>
  </si>
  <si>
    <t>Batch Number assigned for ILMX (hardcoded)</t>
  </si>
  <si>
    <t>Enterprise API Input Attribute</t>
  </si>
  <si>
    <t>Customer Number</t>
  </si>
  <si>
    <t>Shaw Data Section</t>
  </si>
  <si>
    <t>Shaw Data Element</t>
  </si>
  <si>
    <t>Financial Account Number</t>
  </si>
  <si>
    <t>Branch  (BR)</t>
  </si>
  <si>
    <t>Financial Account Number Digits 1-3</t>
  </si>
  <si>
    <t>Financial Account Number Digits 4-7</t>
  </si>
  <si>
    <t>Bank (BK)</t>
  </si>
  <si>
    <t>"704"</t>
  </si>
  <si>
    <t>Loan Number (Schedule Number)</t>
  </si>
  <si>
    <t>"0001"</t>
  </si>
  <si>
    <t>Bank (Customer Portfolio Type) - ONELO (6:3)</t>
  </si>
  <si>
    <t>Branch (Current Dealer Sales And Service Office Retail Code) - ONELO (10:3)</t>
  </si>
  <si>
    <t>N/A - Hard Coded</t>
  </si>
  <si>
    <t>Customer Number - ONELO(14:7)</t>
  </si>
  <si>
    <t>Loan Number - ONELO(22:4)</t>
  </si>
  <si>
    <t>N/A - Computed</t>
  </si>
  <si>
    <t xml:space="preserve">Computed using MATAO  </t>
  </si>
  <si>
    <t>Computed using MISB2O (MISC2)</t>
  </si>
  <si>
    <t>SCHA4O - SCHH4O</t>
  </si>
  <si>
    <t>STAA4O - STAH4O</t>
  </si>
  <si>
    <t>NUMA4O - NUMH4O</t>
  </si>
  <si>
    <r>
      <rPr>
        <b/>
        <sz val="11"/>
        <color theme="1"/>
        <rFont val="Calibri"/>
        <family val="2"/>
        <scheme val="minor"/>
      </rPr>
      <t>New Maturity Date</t>
    </r>
    <r>
      <rPr>
        <sz val="11"/>
        <color theme="1"/>
        <rFont val="Calibri"/>
        <family val="2"/>
        <scheme val="minor"/>
      </rPr>
      <t xml:space="preserve"> = Current Maturity Date + Absolute (New Due Date - Current Due Date)</t>
    </r>
  </si>
  <si>
    <t>Current Due Date</t>
  </si>
  <si>
    <t>New Due Date</t>
  </si>
  <si>
    <t>New Date - Current Due Date</t>
  </si>
  <si>
    <t>Current Maturity Date</t>
  </si>
  <si>
    <t>New Maturity Date</t>
  </si>
  <si>
    <t>ONELO (6:3) from ILNS</t>
  </si>
  <si>
    <t>ONELO (10:3) from ILNS</t>
  </si>
  <si>
    <t>Number Of Payments in the "Newly" created "Future Schedule"</t>
  </si>
  <si>
    <t>New Due Date from CEP</t>
  </si>
  <si>
    <t>Same As "Newly" calculated Current Maturity Date</t>
  </si>
  <si>
    <t>New Due Date from CEP (Day Of Month)</t>
  </si>
  <si>
    <t>Contractual Term Count from CEP - Total Number of Payments Made from ILNS</t>
  </si>
  <si>
    <t>Total Number of Payments Made from ILNS  - SUM(Number Of Payments from All Expired Schedules from ILNS)</t>
  </si>
  <si>
    <t>ILMX Part-1</t>
  </si>
  <si>
    <t>ONELO (14:7) from ILNS</t>
  </si>
  <si>
    <t>ONELO (22:4) from ILNS</t>
  </si>
  <si>
    <t>Computed using Current Maturity Date in ILNS (MATAO), Bill Day in ILNS (BILLO), New Bill Day based on New Due Date from CEP</t>
  </si>
  <si>
    <r>
      <rPr>
        <b/>
        <sz val="11"/>
        <color rgb="FF000000"/>
        <rFont val="Calibri"/>
        <family val="2"/>
      </rPr>
      <t>If the new due date is greater than the due date currently showing in Host</t>
    </r>
    <r>
      <rPr>
        <sz val="11"/>
        <color rgb="FF000000"/>
        <rFont val="Calibri"/>
        <family val="2"/>
      </rPr>
      <t xml:space="preserve">
•         Update the DAY section of MAT and EST-MAT to the newly desired due date.
o   IE:  Below it shows as 08-26-23, if the desired DD was to be 28, only the 26 would need to be updated to 28
008 0828232   and    030 0828232
</t>
    </r>
    <r>
      <rPr>
        <b/>
        <sz val="11"/>
        <color rgb="FF000000"/>
        <rFont val="Calibri"/>
        <family val="2"/>
      </rPr>
      <t>If the new due date is less than the due date currently showing in Host</t>
    </r>
    <r>
      <rPr>
        <sz val="11"/>
        <color rgb="FF000000"/>
        <rFont val="Calibri"/>
        <family val="2"/>
      </rPr>
      <t xml:space="preserve">
•         An update to all fields MONTH, DAY and potentially even the YEAR, (if moving from December to January.)
o   IE:  Below it shows as 08-26-23, if the desired due date was the 15th the month AND date would need to be updated
008 0915232    and    030 0915232
o   And if the maturity date would have shown as December, (rather than the August,) the year would have needed to be advanced as well
MAT = 12-26-23,  then the update would have needed to look like:    008 0115242    and     030 0115242
</t>
    </r>
    <r>
      <rPr>
        <b/>
        <sz val="11"/>
        <color rgb="FF000000"/>
        <rFont val="Calibri"/>
        <family val="2"/>
      </rPr>
      <t/>
    </r>
  </si>
  <si>
    <t>Notes</t>
  </si>
  <si>
    <t>Swagger will be updated to include INDATAI</t>
  </si>
  <si>
    <t xml:space="preserve">7 characters from 2nd second semicolon. Do we need to do padding if the customer number is not 7 digits? </t>
  </si>
  <si>
    <t>Four characaters after the 3rd semicolon</t>
  </si>
  <si>
    <t>Leave Blank. No need to provide  underscores</t>
  </si>
  <si>
    <t>Hard coded to "054"</t>
  </si>
  <si>
    <t>Number of payments from the newly created future schedule. This needs to be padded with 0's in the front</t>
  </si>
  <si>
    <t>Hard coded to "038"</t>
  </si>
  <si>
    <t>Copy from ILNS PSDUO (PST-DUE) and transform it to MMDDYYC. If ILNS is empty (or all spaces) then send all 7 zero. C is century (2 from 2019), hardcode to 2.</t>
  </si>
  <si>
    <t>New due date sent from CEP. Transform the date format as above.</t>
  </si>
  <si>
    <t>from ILNS NXAMO (NXT-DUE). Need to transform it. Comes from ILNS as XXXXXXXXXXX.XX ("       418.97"). Need to remove the decimal point and pad with leading zeros.</t>
  </si>
  <si>
    <t>Hard coded to "008"</t>
  </si>
  <si>
    <t>Calculated based on MATAO (MAT) field and BILLO from ILNS and new date from CEP.  Logic documented in Business Logic Document reviewed with business.</t>
  </si>
  <si>
    <t>Hard coded to "030"</t>
  </si>
  <si>
    <t>Use same value as the current Maturity Date. (Calculated based on MATAO (MAT) field and BILLO from ILNS and new date from CEP.  Logic documented in Business Logic Document reviewed with business.)</t>
  </si>
  <si>
    <t>Hard coded to "063"</t>
  </si>
  <si>
    <t>Day of Month from new due date received from CEP. If Day is single digit then pad with leading 0.</t>
  </si>
  <si>
    <t>Hard coded to "106"</t>
  </si>
  <si>
    <t>Current counter from ILNS MISB2O + 1. No padding needed</t>
  </si>
  <si>
    <t>Send 3 underscores "___" for first ILMX call</t>
  </si>
  <si>
    <t>ILMX Data Example</t>
  </si>
  <si>
    <t>ILMX Data Type</t>
  </si>
  <si>
    <t>XXXX</t>
  </si>
  <si>
    <t xml:space="preserve">X </t>
  </si>
  <si>
    <t>"023"</t>
  </si>
  <si>
    <t>"401"</t>
  </si>
  <si>
    <t>"6374986"</t>
  </si>
  <si>
    <t>"011"</t>
  </si>
  <si>
    <t>MMDDYYC</t>
  </si>
  <si>
    <t>"0000000"</t>
  </si>
  <si>
    <t>"1226182"</t>
  </si>
  <si>
    <t>99999999999 (last 2 digits cents)</t>
  </si>
  <si>
    <t>"00000041897"</t>
  </si>
  <si>
    <t>"1026192"</t>
  </si>
  <si>
    <t>"26"</t>
  </si>
  <si>
    <t>XXX</t>
  </si>
  <si>
    <t>"6"</t>
  </si>
  <si>
    <t>"___"</t>
  </si>
  <si>
    <t>Same as page 1</t>
  </si>
  <si>
    <t>AMTA4O -AMTH4O</t>
  </si>
  <si>
    <t>Use PMMDO and NUMA40 - NUMH40</t>
  </si>
  <si>
    <t>PMMDO from ILNS</t>
  </si>
  <si>
    <t xml:space="preserve">Business Function Name - INDATBI(1:4) </t>
  </si>
  <si>
    <t>Function Input First Delimiter - INDATBI(5:1)</t>
  </si>
  <si>
    <t>Current Portfolio Type - INDATBI(6:3)</t>
  </si>
  <si>
    <r>
      <t>Function Input Second Delimiter  - INDATBI</t>
    </r>
    <r>
      <rPr>
        <sz val="11"/>
        <color rgb="FFFFFFFF"/>
        <rFont val="Calibri"/>
        <family val="2"/>
      </rPr>
      <t xml:space="preserve"> (</t>
    </r>
    <r>
      <rPr>
        <b/>
        <sz val="11"/>
        <color rgb="FFFFFFFF"/>
        <rFont val="Calibri"/>
        <family val="2"/>
      </rPr>
      <t>9:1)</t>
    </r>
  </si>
  <si>
    <t>Current Dealer Sales And Service Office Retail Code - INDATBI(10:3)</t>
  </si>
  <si>
    <t>Function Input Third Delimiter - INDATBI(13:1)</t>
  </si>
  <si>
    <t>Transaction Batch Number - INDATBI(14:3)</t>
  </si>
  <si>
    <t>Same as INDATAI</t>
  </si>
  <si>
    <t>ILMX Page2</t>
  </si>
  <si>
    <t>ILMX Page1</t>
  </si>
  <si>
    <t>Last Active Scehdule Number from ILNS (A-1, B-2, C-3 … H-8)</t>
  </si>
  <si>
    <t>Last Active Scehdule Number from ILNS (A-1, B-2, C-3 … H-8) + 1</t>
  </si>
  <si>
    <t xml:space="preserve">   Invoice Due Day (Bill Day) - DAT4I(1:3)</t>
  </si>
  <si>
    <t xml:space="preserve">  Payment Schedule Due Date Change Count - DAT5I(1:1)</t>
  </si>
  <si>
    <t>030: Estimated Maturity Date</t>
  </si>
  <si>
    <t xml:space="preserve">  Estimated Maturity Date - DAT1I(1:7)</t>
  </si>
  <si>
    <t xml:space="preserve">Last Active Scehdule Number from ILNS (A-1, B-2, C-3 … H-8) + 2
If pending stanadrd payments is ZERO then retain the Balloon Schwdule Number from ILNS. </t>
  </si>
  <si>
    <t>DAT3I</t>
  </si>
  <si>
    <t>FLD8I</t>
  </si>
  <si>
    <t>DAT8I</t>
  </si>
  <si>
    <t xml:space="preserve">  Estimated Maturity Date - DAT4I(1:7)</t>
  </si>
  <si>
    <t>1) 054: Number of Payments in Current Schedule</t>
  </si>
  <si>
    <t>2) 038: Current Payment Alteration</t>
  </si>
  <si>
    <t>3) 008: Current Maturity Date</t>
  </si>
  <si>
    <t>4) 063: Invoice Due Day (Bill Day)</t>
  </si>
  <si>
    <t>5) 106: Payment Schedule Due Date Change Count</t>
  </si>
  <si>
    <t>6) 026: Last Active Payment Schedule Line</t>
  </si>
  <si>
    <t>7) 026: Future Payment Schedule Line</t>
  </si>
  <si>
    <t>8) 026: Baloon Schedule</t>
  </si>
  <si>
    <t>1) 030: Estimated Maturity Date</t>
  </si>
  <si>
    <t>Contractual Term Count from CEP - Total Number of Payments Made from ILNS - 1
If Number Of Payments (disference) is ZERO then DO NOT INSERT NEW Schedule, Just Update New Maturity Date in Balloon Schedule.</t>
  </si>
  <si>
    <r>
      <t xml:space="preserve">Transaction Batch number needs to be Hard Coded. </t>
    </r>
    <r>
      <rPr>
        <b/>
        <sz val="11"/>
        <rFont val="Calibri"/>
        <family val="2"/>
      </rPr>
      <t>Need to add Padding with spaces (Total length is 41 characters, fill with spaces at the end)</t>
    </r>
  </si>
  <si>
    <r>
      <t xml:space="preserve">Comes from ONELO ILNS, position 6 to 3 characters, before the first semicolon (704;023;6374986;0001)
</t>
    </r>
    <r>
      <rPr>
        <b/>
        <sz val="11"/>
        <rFont val="Calibri"/>
        <family val="2"/>
      </rPr>
      <t>Assumption: Hardcode to '704'</t>
    </r>
  </si>
  <si>
    <t>"Comes from ONELO ILNS, position 10 to 3 characters, before the second semicolon (704;023;6374986;0001)
OR
Take from CEP as done for ILNS
- Need confirmation
First 3 characters from CEP Financial account number is Branch no. Same as ILNS. CEP Fin Acct. No. is always 10 digits. ESP will not have to do any padding.</t>
  </si>
  <si>
    <r>
      <t xml:space="preserve">Transaction Batch number needs to be Hard Coded. No need to Externalize it because it is same for all envrionments. According to Reza, we will get this next Thursday. </t>
    </r>
    <r>
      <rPr>
        <b/>
        <sz val="11"/>
        <rFont val="Calibri"/>
        <family val="2"/>
      </rPr>
      <t>Need to add Padding with spaces (Total length is 41 characters, fill with spaces at the end)</t>
    </r>
  </si>
  <si>
    <r>
      <t xml:space="preserve">Comes from ONELO ILNS, position 6 to 3 characters, before the first semicolon (704;023;6374986;0001)
</t>
    </r>
    <r>
      <rPr>
        <b/>
        <sz val="11"/>
        <rFont val="Calibri"/>
        <family val="2"/>
      </rPr>
      <t>Assumption: Hardcode to '704'</t>
    </r>
  </si>
  <si>
    <t>Data Element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</si>
</sst>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 #,##0_ ;_ * \-#,##0_ ;_ * &quot;-&quot;_ ;_ @_ "/>
    <numFmt numFmtId="165" formatCode="_ * #,##0.00_ ;_ * \-#,##0.00_ ;_ * &quot;-&quot;??_ ;_ @_ "/>
    <numFmt numFmtId="166" formatCode="mm/dd/yy;@"/>
  </numFmts>
  <fonts count="46">
    <font>
      <sz val="11"/>
      <color theme="1"/>
      <name val="Calibri"/>
      <family val="2"/>
      <scheme val="minor"/>
    </font>
    <font>
      <b/>
      <sz val="11"/>
      <color theme="1"/>
      <name val="Calibri"/>
      <family val="2"/>
      <scheme val="minor"/>
    </font>
    <font>
      <sz val="11"/>
      <name val="Calibri"/>
      <family val="2"/>
      <scheme val="minor"/>
    </font>
    <font>
      <sz val="10"/>
      <color indexed="8"/>
      <name val="Arial"/>
      <family val="2"/>
    </font>
    <font>
      <sz val="11"/>
      <color rgb="FF000000"/>
      <name val="Calibri"/>
      <family val="2"/>
    </font>
    <font>
      <sz val="11"/>
      <color rgb="FFFF0000"/>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color theme="1"/>
      <name val="Toyota Type"/>
      <family val="2"/>
    </font>
    <font>
      <sz val="10"/>
      <name val="Arial"/>
      <family val="2"/>
    </font>
    <font>
      <sz val="11"/>
      <color indexed="8"/>
      <name val="Calibri"/>
      <family val="2"/>
      <charset val="1"/>
    </font>
    <font>
      <sz val="11"/>
      <color indexed="8"/>
      <name val="Calibri"/>
      <family val="2"/>
    </font>
    <font>
      <sz val="10"/>
      <name val="Arial"/>
      <family val="2"/>
      <charset val="1"/>
    </font>
    <font>
      <sz val="10"/>
      <color indexed="8"/>
      <name val="Arial"/>
      <family val="2"/>
      <charset val="1"/>
    </font>
    <font>
      <b/>
      <sz val="10"/>
      <name val="Tahoma"/>
      <family val="2"/>
    </font>
    <font>
      <sz val="11"/>
      <color indexed="9"/>
      <name val="Calibri"/>
      <family val="2"/>
      <charset val="1"/>
    </font>
    <font>
      <sz val="10"/>
      <color indexed="9"/>
      <name val="Arial"/>
      <family val="2"/>
    </font>
    <font>
      <sz val="12"/>
      <color theme="1"/>
      <name val="Calibri"/>
      <family val="2"/>
      <scheme val="minor"/>
    </font>
    <font>
      <sz val="11"/>
      <color indexed="8"/>
      <name val="Calibri"/>
      <family val="2"/>
      <scheme val="minor"/>
    </font>
    <font>
      <sz val="10"/>
      <color indexed="8"/>
      <name val="MS Shell Dlg 2"/>
      <family val="2"/>
      <charset val="1"/>
    </font>
    <font>
      <sz val="10"/>
      <color theme="1"/>
      <name val="Arial"/>
      <family val="2"/>
    </font>
    <font>
      <sz val="10"/>
      <color theme="1"/>
      <name val="Century Gothic"/>
      <family val="2"/>
    </font>
    <font>
      <sz val="10"/>
      <name val="Book Antiqua"/>
      <family val="1"/>
    </font>
    <font>
      <b/>
      <sz val="11"/>
      <name val="Arial"/>
      <family val="2"/>
    </font>
    <font>
      <b/>
      <sz val="11"/>
      <color rgb="FFFFFFFF"/>
      <name val="Calibri"/>
      <family val="2"/>
    </font>
    <font>
      <b/>
      <sz val="11"/>
      <color rgb="FF404040"/>
      <name val="Calibri"/>
      <family val="2"/>
    </font>
    <font>
      <sz val="11"/>
      <name val="Toyota Type Book"/>
      <family val="2"/>
    </font>
    <font>
      <b/>
      <sz val="11"/>
      <color rgb="FF000000"/>
      <name val="Calibri"/>
      <family val="2"/>
    </font>
    <font>
      <b/>
      <sz val="11"/>
      <color rgb="FFFF0000"/>
      <name val="Calibri"/>
      <family val="2"/>
    </font>
    <font>
      <b/>
      <sz val="11"/>
      <color rgb="FFFFFFFF"/>
      <name val="Calibri"/>
      <family val="2"/>
      <scheme val="minor"/>
    </font>
    <font>
      <sz val="11"/>
      <color rgb="FFFFFFFF"/>
      <name val="Calibri"/>
      <family val="2"/>
    </font>
    <font>
      <sz val="11"/>
      <name val="Calibri"/>
      <family val="2"/>
    </font>
    <font>
      <b/>
      <sz val="11"/>
      <name val="Calibri"/>
      <family val="2"/>
    </font>
  </fonts>
  <fills count="53">
    <fill>
      <patternFill patternType="none"/>
    </fill>
    <fill>
      <patternFill patternType="gray125"/>
    </fill>
    <fill>
      <patternFill patternType="solid">
        <fgColor theme="0"/>
        <bgColor indexed="64"/>
      </patternFill>
    </fill>
    <fill>
      <patternFill patternType="solid">
        <fgColor theme="1" tint="0.34998626667073579"/>
        <bgColor indexed="64"/>
      </patternFill>
    </fill>
    <fill>
      <patternFill patternType="solid">
        <fgColor theme="3"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3D3D3"/>
        <bgColor indexed="64"/>
      </patternFill>
    </fill>
    <fill>
      <patternFill patternType="solid">
        <fgColor indexed="23"/>
        <bgColor indexed="54"/>
      </patternFill>
    </fill>
    <fill>
      <patternFill patternType="solid">
        <fgColor indexed="54"/>
        <bgColor indexed="23"/>
      </patternFill>
    </fill>
    <fill>
      <patternFill patternType="solid">
        <fgColor indexed="25"/>
        <bgColor indexed="61"/>
      </patternFill>
    </fill>
    <fill>
      <patternFill patternType="solid">
        <fgColor rgb="FFFFFF00"/>
        <bgColor indexed="64"/>
      </patternFill>
    </fill>
    <fill>
      <patternFill patternType="solid">
        <fgColor rgb="FF595959"/>
        <bgColor indexed="64"/>
      </patternFill>
    </fill>
    <fill>
      <patternFill patternType="solid">
        <fgColor rgb="FFC5D9F1"/>
        <bgColor indexed="64"/>
      </patternFill>
    </fill>
    <fill>
      <patternFill patternType="solid">
        <fgColor rgb="FF725892"/>
        <bgColor indexed="64"/>
      </patternFill>
    </fill>
    <fill>
      <patternFill patternType="solid">
        <fgColor rgb="FFF2F2F2"/>
        <bgColor indexed="64"/>
      </patternFill>
    </fill>
    <fill>
      <patternFill patternType="solid">
        <fgColor theme="0" tint="-0.34998626667073579"/>
        <bgColor indexed="64"/>
      </patternFill>
    </fill>
    <fill>
      <patternFill patternType="solid">
        <fgColor rgb="FFFFC000"/>
        <bgColor indexed="64"/>
      </patternFill>
    </fill>
    <fill>
      <patternFill patternType="solid">
        <fgColor theme="0" tint="-0.249977111117893"/>
        <bgColor indexed="64"/>
      </patternFill>
    </fill>
    <fill>
      <patternFill patternType="solid">
        <fgColor theme="7" tint="-0.249977111117893"/>
        <bgColor indexed="64"/>
      </patternFill>
    </fill>
    <fill>
      <patternFill patternType="solid">
        <fgColor rgb="FF92D050"/>
        <bgColor indexed="64"/>
      </patternFill>
    </fill>
    <fill>
      <patternFill patternType="solid">
        <fgColor theme="1" tint="0.14999847407452621"/>
        <bgColor indexed="64"/>
      </patternFill>
    </fill>
    <fill>
      <patternFill patternType="solid">
        <fgColor rgb="FF725892"/>
        <bgColor rgb="FF000000"/>
      </patternFill>
    </fill>
    <fill>
      <patternFill patternType="solid">
        <fgColor theme="1" tint="0.14996795556505021"/>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0"/>
      </left>
      <right style="thin">
        <color indexed="0"/>
      </right>
      <top style="thin">
        <color indexed="0"/>
      </top>
      <bottom style="thin">
        <color indexed="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dashed">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style="dashed">
        <color rgb="FF000000"/>
      </top>
      <bottom style="dashed">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ashed">
        <color rgb="FF000000"/>
      </top>
      <bottom style="medium">
        <color rgb="FF000000"/>
      </bottom>
      <diagonal/>
    </border>
    <border>
      <left style="medium">
        <color rgb="FF000000"/>
      </left>
      <right style="medium">
        <color rgb="FF000000"/>
      </right>
      <top style="dotted">
        <color rgb="FF000000"/>
      </top>
      <bottom style="medium">
        <color rgb="FF000000"/>
      </bottom>
      <diagonal/>
    </border>
    <border>
      <left style="medium">
        <color rgb="FF000000"/>
      </left>
      <right style="medium">
        <color rgb="FF000000"/>
      </right>
      <top style="dashed">
        <color rgb="FF000000"/>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rgb="FF000000"/>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top style="thin">
        <color theme="0"/>
      </top>
      <bottom style="thin">
        <color theme="0"/>
      </bottom>
      <diagonal/>
    </border>
    <border>
      <left style="thick">
        <color theme="1"/>
      </left>
      <right style="thin">
        <color theme="0"/>
      </right>
      <top style="thick">
        <color theme="1"/>
      </top>
      <bottom style="thin">
        <color theme="0"/>
      </bottom>
      <diagonal/>
    </border>
    <border>
      <left style="thin">
        <color theme="0"/>
      </left>
      <right style="thin">
        <color theme="0"/>
      </right>
      <top style="thick">
        <color theme="1"/>
      </top>
      <bottom style="thin">
        <color theme="0"/>
      </bottom>
      <diagonal/>
    </border>
    <border>
      <left style="thin">
        <color theme="0"/>
      </left>
      <right/>
      <top style="thick">
        <color theme="1"/>
      </top>
      <bottom/>
      <diagonal/>
    </border>
    <border>
      <left/>
      <right/>
      <top style="thick">
        <color theme="1"/>
      </top>
      <bottom/>
      <diagonal/>
    </border>
    <border>
      <left/>
      <right style="thick">
        <color theme="1"/>
      </right>
      <top style="thick">
        <color theme="1"/>
      </top>
      <bottom/>
      <diagonal/>
    </border>
    <border>
      <left/>
      <right style="thin">
        <color theme="0"/>
      </right>
      <top style="thin">
        <color theme="0"/>
      </top>
      <bottom style="thin">
        <color theme="0"/>
      </bottom>
      <diagonal/>
    </border>
    <border>
      <left style="thick">
        <color theme="1"/>
      </left>
      <right style="thin">
        <color theme="0"/>
      </right>
      <top style="thin">
        <color theme="0"/>
      </top>
      <bottom style="thin">
        <color theme="0"/>
      </bottom>
      <diagonal/>
    </border>
    <border>
      <left style="thin">
        <color theme="0"/>
      </left>
      <right/>
      <top/>
      <bottom/>
      <diagonal/>
    </border>
    <border>
      <left/>
      <right style="thick">
        <color theme="1"/>
      </right>
      <top/>
      <bottom/>
      <diagonal/>
    </border>
    <border>
      <left style="thin">
        <color theme="0"/>
      </left>
      <right/>
      <top/>
      <bottom style="thin">
        <color theme="0"/>
      </bottom>
      <diagonal/>
    </border>
    <border>
      <left/>
      <right/>
      <top/>
      <bottom style="thin">
        <color theme="0"/>
      </bottom>
      <diagonal/>
    </border>
    <border>
      <left/>
      <right style="thick">
        <color theme="1"/>
      </right>
      <top/>
      <bottom style="thin">
        <color theme="0"/>
      </bottom>
      <diagonal/>
    </border>
    <border>
      <left style="thin">
        <color theme="0"/>
      </left>
      <right style="thick">
        <color theme="1"/>
      </right>
      <top style="thin">
        <color theme="0"/>
      </top>
      <bottom style="thin">
        <color theme="0"/>
      </bottom>
      <diagonal/>
    </border>
    <border>
      <left style="thick">
        <color theme="1"/>
      </left>
      <right style="thin">
        <color theme="0"/>
      </right>
      <top style="thin">
        <color theme="0"/>
      </top>
      <bottom style="thick">
        <color theme="1"/>
      </bottom>
      <diagonal/>
    </border>
    <border>
      <left style="thin">
        <color theme="0"/>
      </left>
      <right style="thin">
        <color theme="0"/>
      </right>
      <top style="thin">
        <color theme="0"/>
      </top>
      <bottom style="thick">
        <color theme="1"/>
      </bottom>
      <diagonal/>
    </border>
    <border>
      <left style="thin">
        <color theme="0"/>
      </left>
      <right style="thick">
        <color theme="1"/>
      </right>
      <top style="thin">
        <color theme="0"/>
      </top>
      <bottom style="thick">
        <color theme="1"/>
      </bottom>
      <diagonal/>
    </border>
    <border>
      <left style="thin">
        <color theme="0"/>
      </left>
      <right style="thin">
        <color theme="0"/>
      </right>
      <top/>
      <bottom style="thin">
        <color theme="0"/>
      </bottom>
      <diagonal/>
    </border>
    <border>
      <left style="medium">
        <color indexed="64"/>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medium">
        <color rgb="FF000000"/>
      </right>
      <top/>
      <bottom style="medium">
        <color rgb="FF000000"/>
      </bottom>
      <diagonal/>
    </border>
    <border>
      <left style="medium">
        <color rgb="FF000000"/>
      </left>
      <right style="medium">
        <color indexed="64"/>
      </right>
      <top/>
      <bottom style="medium">
        <color rgb="FF000000"/>
      </bottom>
      <diagonal/>
    </border>
    <border>
      <left style="medium">
        <color indexed="64"/>
      </left>
      <right style="medium">
        <color rgb="FF000000"/>
      </right>
      <top style="medium">
        <color rgb="FF000000"/>
      </top>
      <bottom/>
      <diagonal/>
    </border>
    <border>
      <left style="medium">
        <color rgb="FF000000"/>
      </left>
      <right style="medium">
        <color indexed="64"/>
      </right>
      <top style="medium">
        <color rgb="FF000000"/>
      </top>
      <bottom style="dotted">
        <color rgb="FF000000"/>
      </bottom>
      <diagonal/>
    </border>
    <border>
      <left style="medium">
        <color indexed="64"/>
      </left>
      <right style="medium">
        <color rgb="FF000000"/>
      </right>
      <top/>
      <bottom/>
      <diagonal/>
    </border>
    <border>
      <left style="medium">
        <color rgb="FF000000"/>
      </left>
      <right style="medium">
        <color indexed="64"/>
      </right>
      <top style="dotted">
        <color rgb="FF000000"/>
      </top>
      <bottom style="dotted">
        <color rgb="FF000000"/>
      </bottom>
      <diagonal/>
    </border>
    <border>
      <left style="medium">
        <color rgb="FF000000"/>
      </left>
      <right style="medium">
        <color indexed="64"/>
      </right>
      <top style="dotted">
        <color rgb="FF000000"/>
      </top>
      <bottom style="medium">
        <color rgb="FF000000"/>
      </bottom>
      <diagonal/>
    </border>
    <border>
      <left style="medium">
        <color indexed="64"/>
      </left>
      <right style="medium">
        <color rgb="FF000000"/>
      </right>
      <top/>
      <bottom style="medium">
        <color indexed="64"/>
      </bottom>
      <diagonal/>
    </border>
    <border>
      <left style="medium">
        <color rgb="FF000000"/>
      </left>
      <right style="medium">
        <color rgb="FF000000"/>
      </right>
      <top style="dashed">
        <color rgb="FF000000"/>
      </top>
      <bottom style="medium">
        <color indexed="64"/>
      </bottom>
      <diagonal/>
    </border>
    <border>
      <left style="medium">
        <color rgb="FF000000"/>
      </left>
      <right style="medium">
        <color rgb="FF000000"/>
      </right>
      <top style="dotted">
        <color rgb="FF000000"/>
      </top>
      <bottom style="medium">
        <color indexed="64"/>
      </bottom>
      <diagonal/>
    </border>
    <border>
      <left style="medium">
        <color rgb="FF000000"/>
      </left>
      <right style="medium">
        <color indexed="64"/>
      </right>
      <top style="dotted">
        <color rgb="FF000000"/>
      </top>
      <bottom style="medium">
        <color indexed="64"/>
      </bottom>
      <diagonal/>
    </border>
  </borders>
  <cellStyleXfs count="937">
    <xf numFmtId="0" fontId="0" fillId="0" borderId="0"/>
    <xf numFmtId="0" fontId="3" fillId="0" borderId="0"/>
    <xf numFmtId="0" fontId="7" fillId="0" borderId="0" applyNumberFormat="0" applyFill="0" applyBorder="0" applyAlignment="0" applyProtection="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8" applyNumberFormat="0" applyAlignment="0" applyProtection="0"/>
    <xf numFmtId="0" fontId="15" fillId="9" borderId="9" applyNumberFormat="0" applyAlignment="0" applyProtection="0"/>
    <xf numFmtId="0" fontId="16" fillId="9" borderId="8" applyNumberFormat="0" applyAlignment="0" applyProtection="0"/>
    <xf numFmtId="0" fontId="17" fillId="0" borderId="10" applyNumberFormat="0" applyFill="0" applyAlignment="0" applyProtection="0"/>
    <xf numFmtId="0" fontId="18" fillId="10" borderId="11" applyNumberFormat="0" applyAlignment="0" applyProtection="0"/>
    <xf numFmtId="0" fontId="5" fillId="0" borderId="0" applyNumberFormat="0" applyFill="0" applyBorder="0" applyAlignment="0" applyProtection="0"/>
    <xf numFmtId="0" fontId="6" fillId="11" borderId="12" applyNumberFormat="0" applyFont="0" applyAlignment="0" applyProtection="0"/>
    <xf numFmtId="0" fontId="19" fillId="0" borderId="0" applyNumberFormat="0" applyFill="0" applyBorder="0" applyAlignment="0" applyProtection="0"/>
    <xf numFmtId="0" fontId="1" fillId="0" borderId="13" applyNumberFormat="0" applyFill="0" applyAlignment="0" applyProtection="0"/>
    <xf numFmtId="0" fontId="20"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0" fillId="35" borderId="0" applyNumberFormat="0" applyBorder="0" applyAlignment="0" applyProtection="0"/>
    <xf numFmtId="0" fontId="22" fillId="0" borderId="0"/>
    <xf numFmtId="0" fontId="23" fillId="0" borderId="0"/>
    <xf numFmtId="0" fontId="24" fillId="0" borderId="0"/>
    <xf numFmtId="0" fontId="22" fillId="0" borderId="0"/>
    <xf numFmtId="0" fontId="24" fillId="0" borderId="0"/>
    <xf numFmtId="0" fontId="6" fillId="33" borderId="0" applyNumberFormat="0" applyBorder="0" applyAlignment="0" applyProtection="0"/>
    <xf numFmtId="0" fontId="22" fillId="0" borderId="0"/>
    <xf numFmtId="0" fontId="22" fillId="0" borderId="0" applyNumberFormat="0" applyFont="0" applyFill="0" applyBorder="0" applyAlignment="0" applyProtection="0"/>
    <xf numFmtId="0" fontId="25" fillId="0" borderId="0"/>
    <xf numFmtId="0" fontId="6" fillId="13" borderId="0" applyNumberFormat="0" applyBorder="0" applyAlignment="0" applyProtection="0"/>
    <xf numFmtId="0" fontId="6" fillId="17" borderId="0" applyNumberFormat="0" applyBorder="0" applyAlignment="0" applyProtection="0"/>
    <xf numFmtId="0" fontId="6" fillId="21" borderId="0" applyNumberFormat="0" applyBorder="0" applyAlignment="0" applyProtection="0"/>
    <xf numFmtId="0" fontId="6" fillId="25" borderId="0" applyNumberFormat="0" applyBorder="0" applyAlignment="0" applyProtection="0"/>
    <xf numFmtId="0" fontId="6" fillId="29" borderId="0" applyNumberFormat="0" applyBorder="0" applyAlignment="0" applyProtection="0"/>
    <xf numFmtId="0" fontId="6" fillId="14" borderId="0" applyNumberFormat="0" applyBorder="0" applyAlignment="0" applyProtection="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24" fillId="0" borderId="0"/>
    <xf numFmtId="0" fontId="23" fillId="0" borderId="0"/>
    <xf numFmtId="0" fontId="23" fillId="0" borderId="0"/>
    <xf numFmtId="0" fontId="24" fillId="0" borderId="0"/>
    <xf numFmtId="0" fontId="6" fillId="0" borderId="0"/>
    <xf numFmtId="0" fontId="24" fillId="0" borderId="0"/>
    <xf numFmtId="0" fontId="6" fillId="0" borderId="0"/>
    <xf numFmtId="0" fontId="6" fillId="0" borderId="0"/>
    <xf numFmtId="0" fontId="24" fillId="0" borderId="0"/>
    <xf numFmtId="0" fontId="26" fillId="0" borderId="0"/>
    <xf numFmtId="0" fontId="23" fillId="0" borderId="0"/>
    <xf numFmtId="0" fontId="6" fillId="0" borderId="0"/>
    <xf numFmtId="0" fontId="6" fillId="0" borderId="0"/>
    <xf numFmtId="0" fontId="6" fillId="0" borderId="0"/>
    <xf numFmtId="0" fontId="22" fillId="0" borderId="0"/>
    <xf numFmtId="0" fontId="22" fillId="0" borderId="0"/>
    <xf numFmtId="0" fontId="24" fillId="0" borderId="0"/>
    <xf numFmtId="0" fontId="6" fillId="0" borderId="0"/>
    <xf numFmtId="0" fontId="6" fillId="0" borderId="0"/>
    <xf numFmtId="0" fontId="22" fillId="0" borderId="0"/>
    <xf numFmtId="0" fontId="22" fillId="0" borderId="0"/>
    <xf numFmtId="0" fontId="6" fillId="11" borderId="12" applyNumberFormat="0" applyFont="0" applyAlignment="0" applyProtection="0"/>
    <xf numFmtId="0" fontId="6" fillId="11" borderId="12" applyNumberFormat="0" applyFont="0" applyAlignment="0" applyProtection="0"/>
    <xf numFmtId="0" fontId="27" fillId="36" borderId="0"/>
    <xf numFmtId="0" fontId="24" fillId="0" borderId="0"/>
    <xf numFmtId="0" fontId="22" fillId="0" borderId="0"/>
    <xf numFmtId="0" fontId="23" fillId="0" borderId="0"/>
    <xf numFmtId="0" fontId="28" fillId="37" borderId="0" applyNumberFormat="0" applyBorder="0" applyAlignment="0" applyProtection="0"/>
    <xf numFmtId="0" fontId="28" fillId="38" borderId="0"/>
    <xf numFmtId="0" fontId="28" fillId="39" borderId="0" applyNumberFormat="0" applyBorder="0" applyAlignment="0" applyProtection="0"/>
    <xf numFmtId="0" fontId="28" fillId="39" borderId="0"/>
    <xf numFmtId="0" fontId="6" fillId="0" borderId="0"/>
    <xf numFmtId="0" fontId="22" fillId="0" borderId="0"/>
    <xf numFmtId="0" fontId="22" fillId="0" borderId="0"/>
    <xf numFmtId="0" fontId="22" fillId="0" borderId="0"/>
    <xf numFmtId="0" fontId="22" fillId="0" borderId="0"/>
    <xf numFmtId="0" fontId="29" fillId="0" borderId="0">
      <alignment vertical="top"/>
    </xf>
    <xf numFmtId="0" fontId="6" fillId="0" borderId="0"/>
    <xf numFmtId="0" fontId="22" fillId="0" borderId="0"/>
    <xf numFmtId="0" fontId="6" fillId="0" borderId="0"/>
    <xf numFmtId="0" fontId="22" fillId="0" borderId="0"/>
    <xf numFmtId="0" fontId="6" fillId="0" borderId="0"/>
    <xf numFmtId="0" fontId="22" fillId="0" borderId="0" applyNumberFormat="0" applyFont="0" applyFill="0" applyBorder="0" applyAlignment="0" applyProtection="0"/>
    <xf numFmtId="0" fontId="6" fillId="0" borderId="0"/>
    <xf numFmtId="0" fontId="6" fillId="0" borderId="0"/>
    <xf numFmtId="41" fontId="22" fillId="0" borderId="0" applyFont="0" applyFill="0" applyBorder="0" applyAlignment="0" applyProtection="0"/>
    <xf numFmtId="43" fontId="22" fillId="0" borderId="0" applyFont="0" applyFill="0" applyBorder="0" applyAlignment="0" applyProtection="0"/>
    <xf numFmtId="42" fontId="22" fillId="0" borderId="0" applyFont="0" applyFill="0" applyBorder="0" applyAlignment="0" applyProtection="0"/>
    <xf numFmtId="44" fontId="22" fillId="0" borderId="0" applyFont="0" applyFill="0" applyBorder="0" applyAlignment="0" applyProtection="0"/>
    <xf numFmtId="0" fontId="24" fillId="0" borderId="0"/>
    <xf numFmtId="0" fontId="24" fillId="0" borderId="0"/>
    <xf numFmtId="0" fontId="30" fillId="0" borderId="0"/>
    <xf numFmtId="0" fontId="22" fillId="0" borderId="0"/>
    <xf numFmtId="0" fontId="3" fillId="0" borderId="0"/>
    <xf numFmtId="0" fontId="22" fillId="0" borderId="0"/>
    <xf numFmtId="0" fontId="31" fillId="0" borderId="0"/>
    <xf numFmtId="0" fontId="22" fillId="0" borderId="0" applyNumberFormat="0" applyFont="0" applyFill="0" applyBorder="0" applyAlignment="0" applyProtection="0"/>
    <xf numFmtId="0" fontId="32" fillId="0" borderId="14" applyBorder="0"/>
    <xf numFmtId="0" fontId="26" fillId="0" borderId="0"/>
    <xf numFmtId="0" fontId="33" fillId="0" borderId="0"/>
    <xf numFmtId="9" fontId="6" fillId="0" borderId="0" applyFont="0" applyFill="0" applyBorder="0" applyAlignment="0" applyProtection="0"/>
    <xf numFmtId="9" fontId="22" fillId="0" borderId="0" applyFont="0" applyFill="0" applyBorder="0" applyAlignment="0" applyProtection="0"/>
    <xf numFmtId="0" fontId="32" fillId="0" borderId="14" applyBorder="0"/>
    <xf numFmtId="0" fontId="32" fillId="0" borderId="14" applyBorder="0"/>
    <xf numFmtId="0" fontId="24" fillId="0" borderId="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20" fillId="15" borderId="0" applyNumberFormat="0" applyBorder="0" applyAlignment="0" applyProtection="0"/>
    <xf numFmtId="0" fontId="20" fillId="19" borderId="0" applyNumberFormat="0" applyBorder="0" applyAlignment="0" applyProtection="0"/>
    <xf numFmtId="0" fontId="20" fillId="23" borderId="0" applyNumberFormat="0" applyBorder="0" applyAlignment="0" applyProtection="0"/>
    <xf numFmtId="0" fontId="20" fillId="27" borderId="0" applyNumberFormat="0" applyBorder="0" applyAlignment="0" applyProtection="0"/>
    <xf numFmtId="0" fontId="20" fillId="31" borderId="0" applyNumberFormat="0" applyBorder="0" applyAlignment="0" applyProtection="0"/>
    <xf numFmtId="0" fontId="20" fillId="35" borderId="0" applyNumberFormat="0" applyBorder="0" applyAlignment="0" applyProtection="0"/>
    <xf numFmtId="0" fontId="13" fillId="7" borderId="0" applyNumberFormat="0" applyBorder="0" applyAlignment="0" applyProtection="0"/>
    <xf numFmtId="0" fontId="7" fillId="0" borderId="0" applyNumberFormat="0" applyFill="0" applyBorder="0" applyAlignment="0" applyProtection="0"/>
    <xf numFmtId="0" fontId="21" fillId="0" borderId="0"/>
    <xf numFmtId="0" fontId="6" fillId="0" borderId="0"/>
    <xf numFmtId="0" fontId="8" fillId="0" borderId="5" applyNumberFormat="0" applyFill="0" applyAlignment="0" applyProtection="0"/>
    <xf numFmtId="0" fontId="9" fillId="0" borderId="6" applyNumberFormat="0" applyFill="0" applyAlignment="0" applyProtection="0"/>
    <xf numFmtId="0" fontId="10" fillId="0" borderId="7" applyNumberFormat="0" applyFill="0" applyAlignment="0" applyProtection="0"/>
    <xf numFmtId="0" fontId="10" fillId="0" borderId="0" applyNumberFormat="0" applyFill="0" applyBorder="0" applyAlignment="0" applyProtection="0"/>
    <xf numFmtId="0" fontId="11" fillId="5" borderId="0" applyNumberFormat="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8" applyNumberFormat="0" applyAlignment="0" applyProtection="0"/>
    <xf numFmtId="0" fontId="15" fillId="9" borderId="9" applyNumberFormat="0" applyAlignment="0" applyProtection="0"/>
    <xf numFmtId="0" fontId="16" fillId="9" borderId="8" applyNumberFormat="0" applyAlignment="0" applyProtection="0"/>
    <xf numFmtId="0" fontId="17" fillId="0" borderId="10" applyNumberFormat="0" applyFill="0" applyAlignment="0" applyProtection="0"/>
    <xf numFmtId="0" fontId="18" fillId="10" borderId="11" applyNumberFormat="0" applyAlignment="0" applyProtection="0"/>
    <xf numFmtId="0" fontId="5" fillId="0" borderId="0" applyNumberFormat="0" applyFill="0" applyBorder="0" applyAlignment="0" applyProtection="0"/>
    <xf numFmtId="0" fontId="6" fillId="11" borderId="12" applyNumberFormat="0" applyFont="0" applyAlignment="0" applyProtection="0"/>
    <xf numFmtId="0" fontId="19" fillId="0" borderId="0" applyNumberFormat="0" applyFill="0" applyBorder="0" applyAlignment="0" applyProtection="0"/>
    <xf numFmtId="0" fontId="1" fillId="0" borderId="13" applyNumberFormat="0" applyFill="0" applyAlignment="0" applyProtection="0"/>
    <xf numFmtId="0" fontId="20"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20" fillId="15" borderId="0" applyNumberFormat="0" applyBorder="0" applyAlignment="0" applyProtection="0"/>
    <xf numFmtId="0" fontId="20"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20" fillId="23" borderId="0" applyNumberFormat="0" applyBorder="0" applyAlignment="0" applyProtection="0"/>
    <xf numFmtId="0" fontId="20"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20" fillId="31" borderId="0" applyNumberFormat="0" applyBorder="0" applyAlignment="0" applyProtection="0"/>
    <xf numFmtId="0" fontId="20"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0" fillId="35" borderId="0" applyNumberFormat="0" applyBorder="0" applyAlignment="0" applyProtection="0"/>
    <xf numFmtId="164" fontId="22" fillId="0" borderId="0" applyFont="0" applyFill="0" applyBorder="0" applyAlignment="0" applyProtection="0"/>
    <xf numFmtId="165" fontId="22" fillId="0" borderId="0" applyFont="0" applyFill="0" applyBorder="0" applyAlignment="0" applyProtection="0"/>
    <xf numFmtId="0" fontId="35" fillId="0" borderId="0"/>
    <xf numFmtId="0" fontId="35" fillId="0" borderId="0"/>
    <xf numFmtId="0" fontId="35" fillId="0" borderId="0"/>
    <xf numFmtId="0" fontId="34" fillId="0" borderId="0"/>
    <xf numFmtId="0" fontId="34" fillId="0" borderId="0"/>
    <xf numFmtId="0" fontId="34" fillId="0" borderId="0"/>
    <xf numFmtId="0" fontId="34" fillId="0" borderId="0"/>
    <xf numFmtId="0" fontId="34" fillId="0" borderId="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2" fillId="0" borderId="14" applyBorder="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2" fillId="0" borderId="0"/>
    <xf numFmtId="44" fontId="22" fillId="0" borderId="0" applyFont="0" applyFill="0" applyBorder="0" applyAlignment="0" applyProtection="0"/>
    <xf numFmtId="0" fontId="36" fillId="4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22" fillId="0" borderId="0"/>
    <xf numFmtId="0" fontId="22" fillId="0" borderId="0"/>
  </cellStyleXfs>
  <cellXfs count="126">
    <xf numFmtId="0" fontId="0" fillId="0" borderId="0" xfId="0"/>
    <xf numFmtId="0" fontId="37" fillId="41" borderId="15" xfId="0" applyFont="1" applyFill="1" applyBorder="1" applyAlignment="1">
      <alignment horizontal="center" vertical="center" wrapText="1" readingOrder="1"/>
    </xf>
    <xf numFmtId="0" fontId="37" fillId="43" borderId="19" xfId="0" applyFont="1" applyFill="1" applyBorder="1" applyAlignment="1">
      <alignment horizontal="left" vertical="center" wrapText="1" readingOrder="1"/>
    </xf>
    <xf numFmtId="0" fontId="37" fillId="43" borderId="21" xfId="0" applyFont="1" applyFill="1" applyBorder="1" applyAlignment="1">
      <alignment horizontal="left" vertical="center" wrapText="1" readingOrder="1"/>
    </xf>
    <xf numFmtId="0" fontId="37" fillId="43" borderId="23" xfId="0" applyFont="1" applyFill="1" applyBorder="1" applyAlignment="1">
      <alignment horizontal="left" vertical="center" wrapText="1" readingOrder="1"/>
    </xf>
    <xf numFmtId="0" fontId="37" fillId="43" borderId="19" xfId="0" applyFont="1" applyFill="1" applyBorder="1" applyAlignment="1">
      <alignment horizontal="left" vertical="center" wrapText="1" indent="1" readingOrder="1"/>
    </xf>
    <xf numFmtId="0" fontId="37" fillId="43" borderId="21" xfId="0" applyFont="1" applyFill="1" applyBorder="1" applyAlignment="1">
      <alignment horizontal="left" vertical="center" wrapText="1" indent="1" readingOrder="1"/>
    </xf>
    <xf numFmtId="0" fontId="37" fillId="43" borderId="23" xfId="0" applyFont="1" applyFill="1" applyBorder="1" applyAlignment="1">
      <alignment horizontal="left" vertical="center" wrapText="1" indent="1" readingOrder="1"/>
    </xf>
    <xf numFmtId="0" fontId="4" fillId="44" borderId="20" xfId="0" applyFont="1" applyFill="1" applyBorder="1" applyAlignment="1">
      <alignment horizontal="left" vertical="center" wrapText="1" indent="1" readingOrder="1"/>
    </xf>
    <xf numFmtId="0" fontId="4" fillId="44" borderId="22" xfId="0" applyFont="1" applyFill="1" applyBorder="1" applyAlignment="1">
      <alignment horizontal="left" vertical="center" wrapText="1" indent="1" readingOrder="1"/>
    </xf>
    <xf numFmtId="0" fontId="4" fillId="44" borderId="24" xfId="0" applyFont="1" applyFill="1" applyBorder="1" applyAlignment="1">
      <alignment horizontal="left" vertical="center" wrapText="1" indent="1" readingOrder="1"/>
    </xf>
    <xf numFmtId="0" fontId="4" fillId="44" borderId="15" xfId="0" applyFont="1" applyFill="1" applyBorder="1" applyAlignment="1">
      <alignment horizontal="left" vertical="center" wrapText="1" indent="1" readingOrder="1"/>
    </xf>
    <xf numFmtId="0" fontId="4" fillId="44" borderId="19" xfId="0" applyFont="1" applyFill="1" applyBorder="1" applyAlignment="1">
      <alignment horizontal="left" vertical="center" wrapText="1" indent="1" readingOrder="1"/>
    </xf>
    <xf numFmtId="0" fontId="4" fillId="44" borderId="21" xfId="0" applyFont="1" applyFill="1" applyBorder="1" applyAlignment="1">
      <alignment horizontal="left" vertical="center" wrapText="1" indent="1" readingOrder="1"/>
    </xf>
    <xf numFmtId="0" fontId="4" fillId="44" borderId="25" xfId="0" applyFont="1" applyFill="1" applyBorder="1" applyAlignment="1">
      <alignment horizontal="left" vertical="center" wrapText="1" indent="1" readingOrder="1"/>
    </xf>
    <xf numFmtId="0" fontId="4" fillId="44" borderId="23" xfId="0" applyFont="1" applyFill="1" applyBorder="1" applyAlignment="1">
      <alignment horizontal="left" vertical="center" wrapText="1" indent="1" readingOrder="1"/>
    </xf>
    <xf numFmtId="0" fontId="37" fillId="43" borderId="15" xfId="0" applyFont="1" applyFill="1" applyBorder="1" applyAlignment="1">
      <alignment horizontal="left" vertical="center" wrapText="1" indent="1" readingOrder="1"/>
    </xf>
    <xf numFmtId="0" fontId="37" fillId="43" borderId="25" xfId="0" applyFont="1" applyFill="1" applyBorder="1" applyAlignment="1">
      <alignment horizontal="left" vertical="center" wrapText="1" indent="1" readingOrder="1"/>
    </xf>
    <xf numFmtId="0" fontId="0" fillId="0" borderId="0" xfId="0" applyAlignment="1">
      <alignment horizontal="left" indent="1" readingOrder="1"/>
    </xf>
    <xf numFmtId="0" fontId="37" fillId="41" borderId="15" xfId="0" applyFont="1" applyFill="1" applyBorder="1" applyAlignment="1">
      <alignment horizontal="left" vertical="center" wrapText="1" indent="1" readingOrder="1"/>
    </xf>
    <xf numFmtId="0" fontId="0" fillId="2" borderId="0" xfId="0" applyFill="1"/>
    <xf numFmtId="0" fontId="0" fillId="0" borderId="1" xfId="0" applyBorder="1"/>
    <xf numFmtId="14" fontId="0" fillId="0" borderId="1" xfId="0" applyNumberFormat="1" applyBorder="1"/>
    <xf numFmtId="14" fontId="0" fillId="45" borderId="1" xfId="0" applyNumberFormat="1" applyFill="1" applyBorder="1"/>
    <xf numFmtId="0" fontId="0" fillId="45" borderId="1" xfId="0" applyFill="1" applyBorder="1"/>
    <xf numFmtId="0" fontId="0" fillId="46" borderId="1" xfId="0" applyFill="1" applyBorder="1"/>
    <xf numFmtId="14" fontId="0" fillId="46" borderId="1" xfId="0" applyNumberFormat="1" applyFill="1" applyBorder="1"/>
    <xf numFmtId="0" fontId="0" fillId="47" borderId="1" xfId="0" applyFill="1" applyBorder="1"/>
    <xf numFmtId="0" fontId="18" fillId="48" borderId="26" xfId="0" applyFont="1" applyFill="1" applyBorder="1" applyAlignment="1">
      <alignment horizontal="center" vertical="center"/>
    </xf>
    <xf numFmtId="0" fontId="18" fillId="48" borderId="27" xfId="0" applyFont="1" applyFill="1" applyBorder="1" applyAlignment="1">
      <alignment horizontal="center" vertical="center"/>
    </xf>
    <xf numFmtId="14" fontId="0" fillId="45" borderId="29" xfId="0" applyNumberFormat="1" applyFill="1" applyBorder="1"/>
    <xf numFmtId="0" fontId="0" fillId="45" borderId="29" xfId="0" applyFill="1" applyBorder="1"/>
    <xf numFmtId="0" fontId="0" fillId="46" borderId="29" xfId="0" applyFill="1" applyBorder="1"/>
    <xf numFmtId="14" fontId="0" fillId="46" borderId="29" xfId="0" applyNumberFormat="1" applyFill="1" applyBorder="1"/>
    <xf numFmtId="0" fontId="0" fillId="4" borderId="28" xfId="0" applyFill="1" applyBorder="1" applyAlignment="1">
      <alignment horizontal="left" indent="1"/>
    </xf>
    <xf numFmtId="0" fontId="0" fillId="47" borderId="29" xfId="0" applyFill="1" applyBorder="1"/>
    <xf numFmtId="0" fontId="0" fillId="0" borderId="31" xfId="0" applyBorder="1"/>
    <xf numFmtId="0" fontId="0" fillId="0" borderId="32" xfId="0" applyBorder="1"/>
    <xf numFmtId="0" fontId="0" fillId="49" borderId="1" xfId="0" applyFill="1" applyBorder="1"/>
    <xf numFmtId="14" fontId="0" fillId="49" borderId="1" xfId="0" applyNumberFormat="1" applyFill="1" applyBorder="1"/>
    <xf numFmtId="14" fontId="0" fillId="49" borderId="29" xfId="0" applyNumberFormat="1" applyFill="1" applyBorder="1"/>
    <xf numFmtId="3" fontId="0" fillId="45" borderId="1" xfId="0" applyNumberFormat="1" applyFill="1" applyBorder="1"/>
    <xf numFmtId="3" fontId="0" fillId="0" borderId="1" xfId="0" applyNumberFormat="1" applyBorder="1"/>
    <xf numFmtId="0" fontId="37" fillId="41" borderId="18" xfId="0" applyFont="1" applyFill="1" applyBorder="1" applyAlignment="1">
      <alignment horizontal="center" vertical="center" wrapText="1" readingOrder="1"/>
    </xf>
    <xf numFmtId="0" fontId="4" fillId="44" borderId="20" xfId="0" applyFont="1" applyFill="1" applyBorder="1" applyAlignment="1">
      <alignment horizontal="left" vertical="center" wrapText="1" readingOrder="1"/>
    </xf>
    <xf numFmtId="0" fontId="18" fillId="50" borderId="0" xfId="0" applyFont="1" applyFill="1" applyAlignment="1">
      <alignment horizontal="left" vertical="center" indent="2"/>
    </xf>
    <xf numFmtId="0" fontId="42" fillId="51" borderId="21" xfId="0" applyFont="1" applyFill="1" applyBorder="1" applyAlignment="1">
      <alignment horizontal="left" vertical="center" wrapText="1" indent="1" readingOrder="1"/>
    </xf>
    <xf numFmtId="0" fontId="41" fillId="44" borderId="22" xfId="0" applyFont="1" applyFill="1" applyBorder="1" applyAlignment="1">
      <alignment horizontal="left" vertical="center" wrapText="1" indent="1" readingOrder="1"/>
    </xf>
    <xf numFmtId="0" fontId="0" fillId="0" borderId="40" xfId="0" applyBorder="1"/>
    <xf numFmtId="0" fontId="0" fillId="0" borderId="41" xfId="0" applyBorder="1"/>
    <xf numFmtId="0" fontId="0" fillId="0" borderId="42" xfId="0" applyBorder="1"/>
    <xf numFmtId="0" fontId="0" fillId="0" borderId="43" xfId="0" applyBorder="1"/>
    <xf numFmtId="0" fontId="0" fillId="0" borderId="44" xfId="0" applyBorder="1"/>
    <xf numFmtId="0" fontId="0" fillId="2" borderId="45" xfId="0" applyFill="1" applyBorder="1"/>
    <xf numFmtId="0" fontId="0" fillId="2" borderId="46" xfId="0" applyFill="1" applyBorder="1"/>
    <xf numFmtId="0" fontId="0" fillId="2" borderId="47" xfId="0" applyFill="1" applyBorder="1"/>
    <xf numFmtId="0" fontId="0" fillId="0" borderId="48" xfId="0" applyBorder="1"/>
    <xf numFmtId="0" fontId="0" fillId="0" borderId="49" xfId="0" applyBorder="1"/>
    <xf numFmtId="0" fontId="0" fillId="0" borderId="55" xfId="0" applyBorder="1"/>
    <xf numFmtId="0" fontId="0" fillId="0" borderId="56" xfId="0" applyBorder="1"/>
    <xf numFmtId="0" fontId="0" fillId="0" borderId="57" xfId="0" applyBorder="1"/>
    <xf numFmtId="0" fontId="0" fillId="0" borderId="58" xfId="0" applyBorder="1"/>
    <xf numFmtId="0" fontId="0" fillId="0" borderId="59" xfId="0" applyBorder="1"/>
    <xf numFmtId="0" fontId="20" fillId="3" borderId="60" xfId="0" applyFont="1" applyFill="1" applyBorder="1" applyAlignment="1">
      <alignment horizontal="center" vertical="center"/>
    </xf>
    <xf numFmtId="0" fontId="20" fillId="3" borderId="61" xfId="0" applyFont="1" applyFill="1" applyBorder="1" applyAlignment="1">
      <alignment horizontal="center" vertical="center"/>
    </xf>
    <xf numFmtId="0" fontId="20" fillId="3" borderId="62" xfId="0" applyFont="1" applyFill="1" applyBorder="1" applyAlignment="1">
      <alignment horizontal="center" vertical="center"/>
    </xf>
    <xf numFmtId="166" fontId="39" fillId="0" borderId="63" xfId="0" applyNumberFormat="1" applyFont="1" applyBorder="1" applyAlignment="1">
      <alignment horizontal="left" indent="1"/>
    </xf>
    <xf numFmtId="166" fontId="39" fillId="0" borderId="64" xfId="0" applyNumberFormat="1" applyFont="1" applyBorder="1" applyAlignment="1">
      <alignment horizontal="left" indent="1"/>
    </xf>
    <xf numFmtId="1" fontId="39" fillId="0" borderId="64" xfId="0" applyNumberFormat="1" applyFont="1" applyBorder="1" applyAlignment="1">
      <alignment horizontal="center"/>
    </xf>
    <xf numFmtId="166" fontId="2" fillId="0" borderId="65" xfId="0" applyNumberFormat="1" applyFont="1" applyBorder="1" applyAlignment="1">
      <alignment horizontal="left" indent="1"/>
    </xf>
    <xf numFmtId="0" fontId="0" fillId="0" borderId="66" xfId="0" applyBorder="1"/>
    <xf numFmtId="0" fontId="0" fillId="0" borderId="67" xfId="0" applyBorder="1"/>
    <xf numFmtId="0" fontId="0" fillId="0" borderId="68" xfId="0" applyBorder="1"/>
    <xf numFmtId="0" fontId="44" fillId="44" borderId="22" xfId="0" applyFont="1" applyFill="1" applyBorder="1" applyAlignment="1">
      <alignment horizontal="left" vertical="center" wrapText="1" indent="1" readingOrder="1"/>
    </xf>
    <xf numFmtId="0" fontId="18" fillId="50" borderId="37" xfId="0" applyFont="1" applyFill="1" applyBorder="1" applyAlignment="1">
      <alignment horizontal="left" vertical="center" indent="2"/>
    </xf>
    <xf numFmtId="0" fontId="18" fillId="50" borderId="38" xfId="0" applyFont="1" applyFill="1" applyBorder="1" applyAlignment="1">
      <alignment horizontal="left" vertical="center" indent="2"/>
    </xf>
    <xf numFmtId="0" fontId="37" fillId="41" borderId="69" xfId="0" applyFont="1" applyFill="1" applyBorder="1" applyAlignment="1">
      <alignment horizontal="center" vertical="center" wrapText="1" readingOrder="1"/>
    </xf>
    <xf numFmtId="0" fontId="37" fillId="41" borderId="70" xfId="0" applyFont="1" applyFill="1" applyBorder="1" applyAlignment="1">
      <alignment horizontal="center" vertical="center" wrapText="1" readingOrder="1"/>
    </xf>
    <xf numFmtId="0" fontId="4" fillId="44" borderId="72" xfId="0" applyFont="1" applyFill="1" applyBorder="1" applyAlignment="1">
      <alignment horizontal="left" vertical="center" wrapText="1" indent="1" readingOrder="1"/>
    </xf>
    <xf numFmtId="0" fontId="4" fillId="44" borderId="74" xfId="0" applyFont="1" applyFill="1" applyBorder="1" applyAlignment="1">
      <alignment horizontal="left" vertical="center" wrapText="1" indent="1" readingOrder="1"/>
    </xf>
    <xf numFmtId="0" fontId="44" fillId="44" borderId="74" xfId="0" applyFont="1" applyFill="1" applyBorder="1" applyAlignment="1">
      <alignment horizontal="left" vertical="center" wrapText="1" indent="1" readingOrder="1"/>
    </xf>
    <xf numFmtId="0" fontId="4" fillId="44" borderId="72" xfId="0" applyFont="1" applyFill="1" applyBorder="1" applyAlignment="1">
      <alignment horizontal="left" vertical="center" wrapText="1" readingOrder="1"/>
    </xf>
    <xf numFmtId="0" fontId="4" fillId="44" borderId="75" xfId="0" applyFont="1" applyFill="1" applyBorder="1" applyAlignment="1">
      <alignment horizontal="left" vertical="center" wrapText="1" indent="1" readingOrder="1"/>
    </xf>
    <xf numFmtId="0" fontId="41" fillId="44" borderId="74" xfId="0" applyFont="1" applyFill="1" applyBorder="1" applyAlignment="1">
      <alignment horizontal="left" vertical="center" wrapText="1" indent="1" readingOrder="1"/>
    </xf>
    <xf numFmtId="0" fontId="38" fillId="42" borderId="76" xfId="0" applyFont="1" applyFill="1" applyBorder="1" applyAlignment="1">
      <alignment vertical="center" wrapText="1" readingOrder="1"/>
    </xf>
    <xf numFmtId="0" fontId="37" fillId="43" borderId="77" xfId="0" applyFont="1" applyFill="1" applyBorder="1" applyAlignment="1">
      <alignment horizontal="left" vertical="center" wrapText="1" readingOrder="1"/>
    </xf>
    <xf numFmtId="0" fontId="37" fillId="43" borderId="77" xfId="0" applyFont="1" applyFill="1" applyBorder="1" applyAlignment="1">
      <alignment horizontal="left" vertical="center" wrapText="1" indent="1" readingOrder="1"/>
    </xf>
    <xf numFmtId="0" fontId="4" fillId="44" borderId="77" xfId="0" applyFont="1" applyFill="1" applyBorder="1" applyAlignment="1">
      <alignment horizontal="left" vertical="center" wrapText="1" indent="1" readingOrder="1"/>
    </xf>
    <xf numFmtId="0" fontId="4" fillId="44" borderId="78" xfId="0" applyFont="1" applyFill="1" applyBorder="1" applyAlignment="1">
      <alignment horizontal="left" vertical="center" wrapText="1" indent="1" readingOrder="1"/>
    </xf>
    <xf numFmtId="0" fontId="4" fillId="44" borderId="79" xfId="0" applyFont="1" applyFill="1" applyBorder="1" applyAlignment="1">
      <alignment horizontal="left" vertical="center" wrapText="1" indent="1" readingOrder="1"/>
    </xf>
    <xf numFmtId="0" fontId="45" fillId="44" borderId="74" xfId="0" applyFont="1" applyFill="1" applyBorder="1" applyAlignment="1">
      <alignment horizontal="left" vertical="center" wrapText="1" indent="1" readingOrder="1"/>
    </xf>
    <xf numFmtId="0" fontId="0" fillId="4" borderId="36" xfId="0" applyFill="1" applyBorder="1" applyAlignment="1">
      <alignment horizontal="left" vertical="center" indent="1"/>
    </xf>
    <xf numFmtId="0" fontId="0" fillId="4" borderId="37" xfId="0" applyFill="1" applyBorder="1" applyAlignment="1">
      <alignment horizontal="left" vertical="center" indent="1"/>
    </xf>
    <xf numFmtId="0" fontId="0" fillId="4" borderId="38" xfId="0" applyFill="1" applyBorder="1" applyAlignment="1">
      <alignment horizontal="left" vertical="center" indent="1"/>
    </xf>
    <xf numFmtId="0" fontId="0" fillId="0" borderId="0" xfId="0" applyAlignment="1">
      <alignment horizontal="left" vertical="center" indent="1"/>
    </xf>
    <xf numFmtId="0" fontId="0" fillId="2" borderId="0" xfId="0" applyFill="1" applyAlignment="1">
      <alignment horizontal="left" indent="1"/>
    </xf>
    <xf numFmtId="0" fontId="5" fillId="4" borderId="28" xfId="0" applyFont="1" applyFill="1" applyBorder="1" applyAlignment="1">
      <alignment horizontal="left" indent="1"/>
    </xf>
    <xf numFmtId="0" fontId="0" fillId="4" borderId="28" xfId="0" applyFill="1" applyBorder="1" applyAlignment="1">
      <alignment horizontal="left" indent="2"/>
    </xf>
    <xf numFmtId="0" fontId="0" fillId="4" borderId="30" xfId="0" applyFill="1" applyBorder="1" applyAlignment="1">
      <alignment horizontal="left" indent="1"/>
    </xf>
    <xf numFmtId="0" fontId="0" fillId="0" borderId="0" xfId="0" applyAlignment="1">
      <alignment horizontal="left" indent="1"/>
    </xf>
    <xf numFmtId="0" fontId="0" fillId="52" borderId="50" xfId="0" applyFill="1" applyBorder="1" applyAlignment="1">
      <alignment horizontal="center"/>
    </xf>
    <xf numFmtId="0" fontId="0" fillId="52" borderId="0" xfId="0" applyFill="1" applyAlignment="1">
      <alignment horizontal="center"/>
    </xf>
    <xf numFmtId="0" fontId="0" fillId="52" borderId="51" xfId="0" applyFill="1" applyBorder="1" applyAlignment="1">
      <alignment horizontal="center"/>
    </xf>
    <xf numFmtId="0" fontId="0" fillId="52" borderId="52" xfId="0" applyFill="1" applyBorder="1" applyAlignment="1">
      <alignment horizontal="center"/>
    </xf>
    <xf numFmtId="0" fontId="0" fillId="52" borderId="53" xfId="0" applyFill="1" applyBorder="1" applyAlignment="1">
      <alignment horizontal="center"/>
    </xf>
    <xf numFmtId="0" fontId="0" fillId="52" borderId="54" xfId="0" applyFill="1" applyBorder="1" applyAlignment="1">
      <alignment horizontal="center"/>
    </xf>
    <xf numFmtId="0" fontId="38" fillId="42" borderId="16" xfId="0" applyFont="1" applyFill="1" applyBorder="1" applyAlignment="1">
      <alignment horizontal="center" vertical="center" wrapText="1" readingOrder="1"/>
    </xf>
    <xf numFmtId="0" fontId="38" fillId="42" borderId="17" xfId="0" applyFont="1" applyFill="1" applyBorder="1" applyAlignment="1">
      <alignment horizontal="center" vertical="center" wrapText="1" readingOrder="1"/>
    </xf>
    <xf numFmtId="0" fontId="38" fillId="42" borderId="18" xfId="0" applyFont="1" applyFill="1" applyBorder="1" applyAlignment="1">
      <alignment horizontal="center" vertical="center" wrapText="1" readingOrder="1"/>
    </xf>
    <xf numFmtId="0" fontId="18" fillId="50" borderId="2" xfId="0" applyFont="1" applyFill="1" applyBorder="1" applyAlignment="1">
      <alignment horizontal="left" vertical="center" indent="2"/>
    </xf>
    <xf numFmtId="0" fontId="18" fillId="50" borderId="3" xfId="0" applyFont="1" applyFill="1" applyBorder="1" applyAlignment="1">
      <alignment horizontal="left" vertical="center" indent="2"/>
    </xf>
    <xf numFmtId="0" fontId="18" fillId="50" borderId="4" xfId="0" applyFont="1" applyFill="1" applyBorder="1" applyAlignment="1">
      <alignment horizontal="left" vertical="center" indent="2"/>
    </xf>
    <xf numFmtId="0" fontId="38" fillId="42" borderId="71" xfId="0" applyFont="1" applyFill="1" applyBorder="1" applyAlignment="1">
      <alignment horizontal="left" vertical="center" wrapText="1" indent="1" readingOrder="1"/>
    </xf>
    <xf numFmtId="0" fontId="38" fillId="42" borderId="73" xfId="0" applyFont="1" applyFill="1" applyBorder="1" applyAlignment="1">
      <alignment horizontal="left" vertical="center" wrapText="1" indent="1" readingOrder="1"/>
    </xf>
    <xf numFmtId="0" fontId="38" fillId="42" borderId="69" xfId="0" applyFont="1" applyFill="1" applyBorder="1" applyAlignment="1">
      <alignment horizontal="left" vertical="center" wrapText="1" indent="1" readingOrder="1"/>
    </xf>
    <xf numFmtId="0" fontId="0" fillId="0" borderId="0" xfId="0" applyAlignment="1">
      <alignment horizontal="center" vertical="center"/>
    </xf>
    <xf numFmtId="0" fontId="38" fillId="42" borderId="71" xfId="0" applyFont="1" applyFill="1" applyBorder="1" applyAlignment="1">
      <alignment horizontal="left" vertical="center" wrapText="1" indent="2" readingOrder="1"/>
    </xf>
    <xf numFmtId="0" fontId="38" fillId="42" borderId="69" xfId="0" applyFont="1" applyFill="1" applyBorder="1" applyAlignment="1">
      <alignment horizontal="left" vertical="center" wrapText="1" indent="2" readingOrder="1"/>
    </xf>
    <xf numFmtId="0" fontId="38" fillId="42" borderId="16" xfId="0" applyFont="1" applyFill="1" applyBorder="1" applyAlignment="1">
      <alignment horizontal="left" vertical="center" wrapText="1" indent="1" readingOrder="1"/>
    </xf>
    <xf numFmtId="0" fontId="38" fillId="42" borderId="18" xfId="0" applyFont="1" applyFill="1" applyBorder="1" applyAlignment="1">
      <alignment horizontal="left" vertical="center" wrapText="1" indent="1" readingOrder="1"/>
    </xf>
    <xf numFmtId="0" fontId="0" fillId="0" borderId="39" xfId="0" applyBorder="1" applyAlignment="1">
      <alignment horizontal="center" vertical="center"/>
    </xf>
    <xf numFmtId="0" fontId="38" fillId="42" borderId="17" xfId="0" applyFont="1" applyFill="1" applyBorder="1" applyAlignment="1">
      <alignment horizontal="left" vertical="center" wrapText="1" indent="1" readingOrder="1"/>
    </xf>
    <xf numFmtId="0" fontId="38" fillId="42" borderId="76" xfId="0" applyFont="1" applyFill="1" applyBorder="1" applyAlignment="1">
      <alignment horizontal="left" vertical="center" wrapText="1" indent="1" readingOrder="1"/>
    </xf>
    <xf numFmtId="0" fontId="0" fillId="4" borderId="33" xfId="0" applyFill="1" applyBorder="1" applyAlignment="1">
      <alignment horizontal="left" indent="1"/>
    </xf>
    <xf numFmtId="0" fontId="0" fillId="4" borderId="34" xfId="0" applyFill="1" applyBorder="1" applyAlignment="1">
      <alignment horizontal="left" indent="1"/>
    </xf>
    <xf numFmtId="0" fontId="0" fillId="4" borderId="35" xfId="0" applyFill="1" applyBorder="1" applyAlignment="1">
      <alignment horizontal="left" indent="1"/>
    </xf>
  </cellXfs>
  <cellStyles count="937">
    <cellStyle name="20% - Accent1" xfId="20" builtinId="30" customBuiltin="1"/>
    <cellStyle name="20% - Accent1 2" xfId="52" xr:uid="{00000000-0005-0000-0000-000001000000}"/>
    <cellStyle name="20% - Accent1 3" xfId="387" xr:uid="{00000000-0005-0000-0000-000002000000}"/>
    <cellStyle name="20% - Accent2" xfId="24" builtinId="34" customBuiltin="1"/>
    <cellStyle name="20% - Accent2 2" xfId="53" xr:uid="{00000000-0005-0000-0000-000004000000}"/>
    <cellStyle name="20% - Accent2 3" xfId="391" xr:uid="{00000000-0005-0000-0000-000005000000}"/>
    <cellStyle name="20% - Accent3" xfId="28" builtinId="38" customBuiltin="1"/>
    <cellStyle name="20% - Accent3 2" xfId="54" xr:uid="{00000000-0005-0000-0000-000007000000}"/>
    <cellStyle name="20% - Accent3 3" xfId="395" xr:uid="{00000000-0005-0000-0000-000008000000}"/>
    <cellStyle name="20% - Accent4" xfId="32" builtinId="42" customBuiltin="1"/>
    <cellStyle name="20% - Accent4 2" xfId="55" xr:uid="{00000000-0005-0000-0000-00000A000000}"/>
    <cellStyle name="20% - Accent4 3" xfId="399" xr:uid="{00000000-0005-0000-0000-00000B000000}"/>
    <cellStyle name="20% - Accent5" xfId="36" builtinId="46" customBuiltin="1"/>
    <cellStyle name="20% - Accent5 2" xfId="56" xr:uid="{00000000-0005-0000-0000-00000D000000}"/>
    <cellStyle name="20% - Accent5 3" xfId="403" xr:uid="{00000000-0005-0000-0000-00000E000000}"/>
    <cellStyle name="20% - Accent6" xfId="40" builtinId="50" customBuiltin="1"/>
    <cellStyle name="20% - Accent6 2" xfId="48" xr:uid="{00000000-0005-0000-0000-000010000000}"/>
    <cellStyle name="20% - Accent6 3" xfId="407" xr:uid="{00000000-0005-0000-0000-000011000000}"/>
    <cellStyle name="40% - Accent1" xfId="21" builtinId="31" customBuiltin="1"/>
    <cellStyle name="40% - Accent1 2" xfId="57" xr:uid="{00000000-0005-0000-0000-000013000000}"/>
    <cellStyle name="40% - Accent1 3" xfId="388" xr:uid="{00000000-0005-0000-0000-000014000000}"/>
    <cellStyle name="40% - Accent2" xfId="25" builtinId="35" customBuiltin="1"/>
    <cellStyle name="40% - Accent2 2" xfId="58" xr:uid="{00000000-0005-0000-0000-000016000000}"/>
    <cellStyle name="40% - Accent2 3" xfId="392" xr:uid="{00000000-0005-0000-0000-000017000000}"/>
    <cellStyle name="40% - Accent3" xfId="29" builtinId="39" customBuiltin="1"/>
    <cellStyle name="40% - Accent3 2" xfId="59" xr:uid="{00000000-0005-0000-0000-000019000000}"/>
    <cellStyle name="40% - Accent3 3" xfId="396" xr:uid="{00000000-0005-0000-0000-00001A000000}"/>
    <cellStyle name="40% - Accent4" xfId="33" builtinId="43" customBuiltin="1"/>
    <cellStyle name="40% - Accent4 2" xfId="60" xr:uid="{00000000-0005-0000-0000-00001C000000}"/>
    <cellStyle name="40% - Accent4 3" xfId="400" xr:uid="{00000000-0005-0000-0000-00001D000000}"/>
    <cellStyle name="40% - Accent5" xfId="37" builtinId="47" customBuiltin="1"/>
    <cellStyle name="40% - Accent5 2" xfId="61" xr:uid="{00000000-0005-0000-0000-00001F000000}"/>
    <cellStyle name="40% - Accent5 3" xfId="404" xr:uid="{00000000-0005-0000-0000-000020000000}"/>
    <cellStyle name="40% - Accent6" xfId="41" builtinId="51" customBuiltin="1"/>
    <cellStyle name="40% - Accent6 2" xfId="62" xr:uid="{00000000-0005-0000-0000-000022000000}"/>
    <cellStyle name="40% - Accent6 3" xfId="408" xr:uid="{00000000-0005-0000-0000-000023000000}"/>
    <cellStyle name="60% - Accent1" xfId="22" builtinId="32" customBuiltin="1"/>
    <cellStyle name="60% - Accent1 2" xfId="360" xr:uid="{00000000-0005-0000-0000-000025000000}"/>
    <cellStyle name="60% - Accent1 3" xfId="389" xr:uid="{00000000-0005-0000-0000-000026000000}"/>
    <cellStyle name="60% - Accent2" xfId="26" builtinId="36" customBuiltin="1"/>
    <cellStyle name="60% - Accent2 2" xfId="361" xr:uid="{00000000-0005-0000-0000-000028000000}"/>
    <cellStyle name="60% - Accent2 3" xfId="393" xr:uid="{00000000-0005-0000-0000-000029000000}"/>
    <cellStyle name="60% - Accent3" xfId="30" builtinId="40" customBuiltin="1"/>
    <cellStyle name="60% - Accent3 2" xfId="362" xr:uid="{00000000-0005-0000-0000-00002B000000}"/>
    <cellStyle name="60% - Accent3 3" xfId="397" xr:uid="{00000000-0005-0000-0000-00002C000000}"/>
    <cellStyle name="60% - Accent4" xfId="34" builtinId="44" customBuiltin="1"/>
    <cellStyle name="60% - Accent4 2" xfId="363" xr:uid="{00000000-0005-0000-0000-00002E000000}"/>
    <cellStyle name="60% - Accent4 3" xfId="401" xr:uid="{00000000-0005-0000-0000-00002F000000}"/>
    <cellStyle name="60% - Accent5" xfId="38" builtinId="48" customBuiltin="1"/>
    <cellStyle name="60% - Accent5 2" xfId="364" xr:uid="{00000000-0005-0000-0000-000031000000}"/>
    <cellStyle name="60% - Accent5 3" xfId="405" xr:uid="{00000000-0005-0000-0000-000032000000}"/>
    <cellStyle name="60% - Accent6" xfId="42" builtinId="52" customBuiltin="1"/>
    <cellStyle name="60% - Accent6 2" xfId="365" xr:uid="{00000000-0005-0000-0000-000034000000}"/>
    <cellStyle name="60% - Accent6 3" xfId="409" xr:uid="{00000000-0005-0000-0000-000035000000}"/>
    <cellStyle name="Accent1" xfId="19" builtinId="29" customBuiltin="1"/>
    <cellStyle name="Accent1 2" xfId="386" xr:uid="{00000000-0005-0000-0000-000037000000}"/>
    <cellStyle name="Accent2" xfId="23" builtinId="33" customBuiltin="1"/>
    <cellStyle name="Accent2 2" xfId="390" xr:uid="{00000000-0005-0000-0000-000039000000}"/>
    <cellStyle name="Accent3" xfId="27" builtinId="37" customBuiltin="1"/>
    <cellStyle name="Accent3 2" xfId="394" xr:uid="{00000000-0005-0000-0000-00003B000000}"/>
    <cellStyle name="Accent4" xfId="31" builtinId="41" customBuiltin="1"/>
    <cellStyle name="Accent4 2" xfId="398" xr:uid="{00000000-0005-0000-0000-00003D000000}"/>
    <cellStyle name="Accent5" xfId="35" builtinId="45" customBuiltin="1"/>
    <cellStyle name="Accent5 2" xfId="402" xr:uid="{00000000-0005-0000-0000-00003F000000}"/>
    <cellStyle name="Accent6" xfId="39" builtinId="49" customBuiltin="1"/>
    <cellStyle name="Accent6 2" xfId="406" xr:uid="{00000000-0005-0000-0000-000041000000}"/>
    <cellStyle name="Bad" xfId="8" builtinId="27" customBuiltin="1"/>
    <cellStyle name="Bad 2" xfId="375" xr:uid="{00000000-0005-0000-0000-000043000000}"/>
    <cellStyle name="Calculation" xfId="12" builtinId="22" customBuiltin="1"/>
    <cellStyle name="Calculation 2" xfId="379" xr:uid="{00000000-0005-0000-0000-000045000000}"/>
    <cellStyle name="Check Cell" xfId="14" builtinId="23" customBuiltin="1"/>
    <cellStyle name="Check Cell 2" xfId="381" xr:uid="{00000000-0005-0000-0000-000047000000}"/>
    <cellStyle name="Comma [0] 2" xfId="108" xr:uid="{00000000-0005-0000-0000-000048000000}"/>
    <cellStyle name="Comma [0] 2 2" xfId="410" xr:uid="{00000000-0005-0000-0000-000049000000}"/>
    <cellStyle name="Comma 2" xfId="109" xr:uid="{00000000-0005-0000-0000-00004A000000}"/>
    <cellStyle name="Comma 2 2" xfId="411" xr:uid="{00000000-0005-0000-0000-00004B000000}"/>
    <cellStyle name="Currency [0] 2" xfId="110" xr:uid="{00000000-0005-0000-0000-00004C000000}"/>
    <cellStyle name="Currency 2" xfId="111" xr:uid="{00000000-0005-0000-0000-00004D000000}"/>
    <cellStyle name="Currency 3" xfId="901" xr:uid="{00000000-0005-0000-0000-00004E000000}"/>
    <cellStyle name="Excel Built-in Accent1" xfId="90" xr:uid="{00000000-0005-0000-0000-00004F000000}"/>
    <cellStyle name="Excel Built-in Accent1 1" xfId="91" xr:uid="{00000000-0005-0000-0000-000050000000}"/>
    <cellStyle name="Excel Built-in Accent2" xfId="92" xr:uid="{00000000-0005-0000-0000-000051000000}"/>
    <cellStyle name="Excel Built-in Accent2 2" xfId="93" xr:uid="{00000000-0005-0000-0000-000052000000}"/>
    <cellStyle name="Excel Built-in Normal" xfId="44" xr:uid="{00000000-0005-0000-0000-000053000000}"/>
    <cellStyle name="Excel Built-in Normal 1" xfId="89" xr:uid="{00000000-0005-0000-0000-000054000000}"/>
    <cellStyle name="Excel Built-in Normal 2" xfId="47" xr:uid="{00000000-0005-0000-0000-000055000000}"/>
    <cellStyle name="Excel Built-in Normal 2 2" xfId="65" xr:uid="{00000000-0005-0000-0000-000056000000}"/>
    <cellStyle name="Excel Built-in Normal 2 3" xfId="66" xr:uid="{00000000-0005-0000-0000-000057000000}"/>
    <cellStyle name="Excel Built-in Normal 2 4" xfId="64" xr:uid="{00000000-0005-0000-0000-000058000000}"/>
    <cellStyle name="Excel Built-in Normal 2 5" xfId="112" xr:uid="{00000000-0005-0000-0000-000059000000}"/>
    <cellStyle name="Excel Built-in Normal 3" xfId="63" xr:uid="{00000000-0005-0000-0000-00005A000000}"/>
    <cellStyle name="Explanatory Text" xfId="17" builtinId="53" customBuiltin="1"/>
    <cellStyle name="Explanatory Text 2" xfId="384" xr:uid="{00000000-0005-0000-0000-00005C000000}"/>
    <cellStyle name="Good" xfId="7" builtinId="26" customBuiltin="1"/>
    <cellStyle name="Good 2" xfId="374" xr:uid="{00000000-0005-0000-0000-00005E000000}"/>
    <cellStyle name="headerStyle" xfId="86" xr:uid="{00000000-0005-0000-0000-00005F000000}"/>
    <cellStyle name="Heading 1" xfId="3" builtinId="16" customBuiltin="1"/>
    <cellStyle name="Heading 1 2" xfId="370" xr:uid="{00000000-0005-0000-0000-000061000000}"/>
    <cellStyle name="Heading 2" xfId="4" builtinId="17" customBuiltin="1"/>
    <cellStyle name="Heading 2 2" xfId="371" xr:uid="{00000000-0005-0000-0000-000063000000}"/>
    <cellStyle name="Heading 3" xfId="5" builtinId="18" customBuiltin="1"/>
    <cellStyle name="Heading 3 2" xfId="372" xr:uid="{00000000-0005-0000-0000-000065000000}"/>
    <cellStyle name="Heading 4" xfId="6" builtinId="19" customBuiltin="1"/>
    <cellStyle name="Heading 4 2" xfId="373" xr:uid="{00000000-0005-0000-0000-000067000000}"/>
    <cellStyle name="Input" xfId="10" builtinId="20" customBuiltin="1"/>
    <cellStyle name="Input 2" xfId="377" xr:uid="{00000000-0005-0000-0000-000069000000}"/>
    <cellStyle name="Linked Cell" xfId="13" builtinId="24" customBuiltin="1"/>
    <cellStyle name="Linked Cell 2" xfId="380" xr:uid="{00000000-0005-0000-0000-00006B000000}"/>
    <cellStyle name="Neutral" xfId="9" builtinId="28" customBuiltin="1"/>
    <cellStyle name="Neutral 2" xfId="366" xr:uid="{00000000-0005-0000-0000-00006D000000}"/>
    <cellStyle name="Neutral 3" xfId="376" xr:uid="{00000000-0005-0000-0000-00006E000000}"/>
    <cellStyle name="Normal" xfId="0" builtinId="0"/>
    <cellStyle name="Normal 10" xfId="67" xr:uid="{00000000-0005-0000-0000-000070000000}"/>
    <cellStyle name="Normal 10 2 4" xfId="100" xr:uid="{00000000-0005-0000-0000-000071000000}"/>
    <cellStyle name="Normal 11" xfId="68" xr:uid="{00000000-0005-0000-0000-000072000000}"/>
    <cellStyle name="Normal 12" xfId="69" xr:uid="{00000000-0005-0000-0000-000073000000}"/>
    <cellStyle name="Normal 12 2" xfId="70" xr:uid="{00000000-0005-0000-0000-000074000000}"/>
    <cellStyle name="Normal 12 3" xfId="101" xr:uid="{00000000-0005-0000-0000-000075000000}"/>
    <cellStyle name="Normal 13" xfId="71" xr:uid="{00000000-0005-0000-0000-000076000000}"/>
    <cellStyle name="Normal 14" xfId="99" xr:uid="{00000000-0005-0000-0000-000077000000}"/>
    <cellStyle name="Normal 14 2" xfId="102" xr:uid="{00000000-0005-0000-0000-000078000000}"/>
    <cellStyle name="Normal 15" xfId="369" xr:uid="{00000000-0005-0000-0000-000079000000}"/>
    <cellStyle name="Normal 16" xfId="103" xr:uid="{00000000-0005-0000-0000-00007A000000}"/>
    <cellStyle name="Normal 17" xfId="368" xr:uid="{00000000-0005-0000-0000-00007B000000}"/>
    <cellStyle name="Normal 17 2" xfId="416" xr:uid="{00000000-0005-0000-0000-00007C000000}"/>
    <cellStyle name="Normal 17 2 2" xfId="419" xr:uid="{00000000-0005-0000-0000-00007D000000}"/>
    <cellStyle name="Normal 17 2 2 2" xfId="892" xr:uid="{00000000-0005-0000-0000-00007E000000}"/>
    <cellStyle name="Normal 17 2 3" xfId="894" xr:uid="{00000000-0005-0000-0000-00007F000000}"/>
    <cellStyle name="Normal 17 3" xfId="418" xr:uid="{00000000-0005-0000-0000-000080000000}"/>
    <cellStyle name="Normal 17 3 2" xfId="893" xr:uid="{00000000-0005-0000-0000-000081000000}"/>
    <cellStyle name="Normal 17 4" xfId="417" xr:uid="{00000000-0005-0000-0000-000082000000}"/>
    <cellStyle name="Normal 17 4 2" xfId="895" xr:uid="{00000000-0005-0000-0000-000083000000}"/>
    <cellStyle name="Normal 17 5" xfId="899" xr:uid="{00000000-0005-0000-0000-000084000000}"/>
    <cellStyle name="Normal 17 6" xfId="896" xr:uid="{00000000-0005-0000-0000-000085000000}"/>
    <cellStyle name="Normal 17 7" xfId="415" xr:uid="{00000000-0005-0000-0000-000086000000}"/>
    <cellStyle name="Normal 18" xfId="890" xr:uid="{00000000-0005-0000-0000-000087000000}"/>
    <cellStyle name="Normal 18 2" xfId="897" xr:uid="{00000000-0005-0000-0000-000088000000}"/>
    <cellStyle name="Normal 19" xfId="898" xr:uid="{00000000-0005-0000-0000-000089000000}"/>
    <cellStyle name="Normal 2" xfId="1" xr:uid="{00000000-0005-0000-0000-00008A000000}"/>
    <cellStyle name="Normal 2 10" xfId="936" xr:uid="{00000000-0005-0000-0000-00008B000000}"/>
    <cellStyle name="Normal 2 11" xfId="43" xr:uid="{00000000-0005-0000-0000-00008C000000}"/>
    <cellStyle name="Normal 2 2" xfId="45" xr:uid="{00000000-0005-0000-0000-00008D000000}"/>
    <cellStyle name="Normal 2 2 2" xfId="87" xr:uid="{00000000-0005-0000-0000-00008E000000}"/>
    <cellStyle name="Normal 2 2 2 2" xfId="104" xr:uid="{00000000-0005-0000-0000-00008F000000}"/>
    <cellStyle name="Normal 2 2 3" xfId="96" xr:uid="{00000000-0005-0000-0000-000090000000}"/>
    <cellStyle name="Normal 2 2 4" xfId="51" xr:uid="{00000000-0005-0000-0000-000091000000}"/>
    <cellStyle name="Normal 2 2 5" xfId="113" xr:uid="{00000000-0005-0000-0000-000092000000}"/>
    <cellStyle name="Normal 2 2 6" xfId="114" xr:uid="{00000000-0005-0000-0000-000093000000}"/>
    <cellStyle name="Normal 2 3" xfId="97" xr:uid="{00000000-0005-0000-0000-000094000000}"/>
    <cellStyle name="Normal 2 3 2" xfId="105" xr:uid="{00000000-0005-0000-0000-000095000000}"/>
    <cellStyle name="Normal 2 3 3" xfId="115" xr:uid="{00000000-0005-0000-0000-000096000000}"/>
    <cellStyle name="Normal 2 3 4" xfId="116" xr:uid="{00000000-0005-0000-0000-000097000000}"/>
    <cellStyle name="Normal 2 4" xfId="95" xr:uid="{00000000-0005-0000-0000-000098000000}"/>
    <cellStyle name="Normal 2 4 2" xfId="117" xr:uid="{00000000-0005-0000-0000-000099000000}"/>
    <cellStyle name="Normal 2 4 3" xfId="118" xr:uid="{00000000-0005-0000-0000-00009A000000}"/>
    <cellStyle name="Normal 2 5" xfId="50" xr:uid="{00000000-0005-0000-0000-00009B000000}"/>
    <cellStyle name="Normal 2 6" xfId="119" xr:uid="{00000000-0005-0000-0000-00009C000000}"/>
    <cellStyle name="Normal 2 7" xfId="120" xr:uid="{00000000-0005-0000-0000-00009D000000}"/>
    <cellStyle name="Normal 2 7 10" xfId="137" xr:uid="{00000000-0005-0000-0000-00009E000000}"/>
    <cellStyle name="Normal 2 7 10 2" xfId="170" xr:uid="{00000000-0005-0000-0000-00009F000000}"/>
    <cellStyle name="Normal 2 7 10 2 2" xfId="442" xr:uid="{00000000-0005-0000-0000-0000A0000000}"/>
    <cellStyle name="Normal 2 7 10 2 3" xfId="657" xr:uid="{00000000-0005-0000-0000-0000A1000000}"/>
    <cellStyle name="Normal 2 7 10 3" xfId="269" xr:uid="{00000000-0005-0000-0000-0000A2000000}"/>
    <cellStyle name="Normal 2 7 10 3 2" xfId="335" xr:uid="{00000000-0005-0000-0000-0000A3000000}"/>
    <cellStyle name="Normal 2 7 10 3 2 2" xfId="444" xr:uid="{00000000-0005-0000-0000-0000A4000000}"/>
    <cellStyle name="Normal 2 7 10 3 2 3" xfId="659" xr:uid="{00000000-0005-0000-0000-0000A5000000}"/>
    <cellStyle name="Normal 2 7 10 3 3" xfId="443" xr:uid="{00000000-0005-0000-0000-0000A6000000}"/>
    <cellStyle name="Normal 2 7 10 3 4" xfId="658" xr:uid="{00000000-0005-0000-0000-0000A7000000}"/>
    <cellStyle name="Normal 2 7 10 4" xfId="441" xr:uid="{00000000-0005-0000-0000-0000A8000000}"/>
    <cellStyle name="Normal 2 7 10 5" xfId="656" xr:uid="{00000000-0005-0000-0000-0000A9000000}"/>
    <cellStyle name="Normal 2 7 11" xfId="154" xr:uid="{00000000-0005-0000-0000-0000AA000000}"/>
    <cellStyle name="Normal 2 7 11 2" xfId="187" xr:uid="{00000000-0005-0000-0000-0000AB000000}"/>
    <cellStyle name="Normal 2 7 11 2 2" xfId="446" xr:uid="{00000000-0005-0000-0000-0000AC000000}"/>
    <cellStyle name="Normal 2 7 11 2 3" xfId="661" xr:uid="{00000000-0005-0000-0000-0000AD000000}"/>
    <cellStyle name="Normal 2 7 11 3" xfId="279" xr:uid="{00000000-0005-0000-0000-0000AE000000}"/>
    <cellStyle name="Normal 2 7 11 3 2" xfId="345" xr:uid="{00000000-0005-0000-0000-0000AF000000}"/>
    <cellStyle name="Normal 2 7 11 3 2 2" xfId="448" xr:uid="{00000000-0005-0000-0000-0000B0000000}"/>
    <cellStyle name="Normal 2 7 11 3 2 3" xfId="663" xr:uid="{00000000-0005-0000-0000-0000B1000000}"/>
    <cellStyle name="Normal 2 7 11 3 3" xfId="447" xr:uid="{00000000-0005-0000-0000-0000B2000000}"/>
    <cellStyle name="Normal 2 7 11 3 4" xfId="662" xr:uid="{00000000-0005-0000-0000-0000B3000000}"/>
    <cellStyle name="Normal 2 7 11 4" xfId="445" xr:uid="{00000000-0005-0000-0000-0000B4000000}"/>
    <cellStyle name="Normal 2 7 11 5" xfId="660" xr:uid="{00000000-0005-0000-0000-0000B5000000}"/>
    <cellStyle name="Normal 2 7 12" xfId="149" xr:uid="{00000000-0005-0000-0000-0000B6000000}"/>
    <cellStyle name="Normal 2 7 12 2" xfId="182" xr:uid="{00000000-0005-0000-0000-0000B7000000}"/>
    <cellStyle name="Normal 2 7 12 2 2" xfId="450" xr:uid="{00000000-0005-0000-0000-0000B8000000}"/>
    <cellStyle name="Normal 2 7 12 2 3" xfId="665" xr:uid="{00000000-0005-0000-0000-0000B9000000}"/>
    <cellStyle name="Normal 2 7 12 3" xfId="274" xr:uid="{00000000-0005-0000-0000-0000BA000000}"/>
    <cellStyle name="Normal 2 7 12 3 2" xfId="340" xr:uid="{00000000-0005-0000-0000-0000BB000000}"/>
    <cellStyle name="Normal 2 7 12 3 2 2" xfId="452" xr:uid="{00000000-0005-0000-0000-0000BC000000}"/>
    <cellStyle name="Normal 2 7 12 3 2 3" xfId="667" xr:uid="{00000000-0005-0000-0000-0000BD000000}"/>
    <cellStyle name="Normal 2 7 12 3 3" xfId="451" xr:uid="{00000000-0005-0000-0000-0000BE000000}"/>
    <cellStyle name="Normal 2 7 12 3 4" xfId="666" xr:uid="{00000000-0005-0000-0000-0000BF000000}"/>
    <cellStyle name="Normal 2 7 12 4" xfId="449" xr:uid="{00000000-0005-0000-0000-0000C0000000}"/>
    <cellStyle name="Normal 2 7 12 5" xfId="664" xr:uid="{00000000-0005-0000-0000-0000C1000000}"/>
    <cellStyle name="Normal 2 7 13" xfId="156" xr:uid="{00000000-0005-0000-0000-0000C2000000}"/>
    <cellStyle name="Normal 2 7 13 2" xfId="189" xr:uid="{00000000-0005-0000-0000-0000C3000000}"/>
    <cellStyle name="Normal 2 7 13 2 2" xfId="454" xr:uid="{00000000-0005-0000-0000-0000C4000000}"/>
    <cellStyle name="Normal 2 7 13 2 3" xfId="669" xr:uid="{00000000-0005-0000-0000-0000C5000000}"/>
    <cellStyle name="Normal 2 7 13 3" xfId="280" xr:uid="{00000000-0005-0000-0000-0000C6000000}"/>
    <cellStyle name="Normal 2 7 13 3 2" xfId="346" xr:uid="{00000000-0005-0000-0000-0000C7000000}"/>
    <cellStyle name="Normal 2 7 13 3 2 2" xfId="456" xr:uid="{00000000-0005-0000-0000-0000C8000000}"/>
    <cellStyle name="Normal 2 7 13 3 2 3" xfId="671" xr:uid="{00000000-0005-0000-0000-0000C9000000}"/>
    <cellStyle name="Normal 2 7 13 3 3" xfId="455" xr:uid="{00000000-0005-0000-0000-0000CA000000}"/>
    <cellStyle name="Normal 2 7 13 3 4" xfId="670" xr:uid="{00000000-0005-0000-0000-0000CB000000}"/>
    <cellStyle name="Normal 2 7 13 4" xfId="453" xr:uid="{00000000-0005-0000-0000-0000CC000000}"/>
    <cellStyle name="Normal 2 7 13 5" xfId="668" xr:uid="{00000000-0005-0000-0000-0000CD000000}"/>
    <cellStyle name="Normal 2 7 14" xfId="155" xr:uid="{00000000-0005-0000-0000-0000CE000000}"/>
    <cellStyle name="Normal 2 7 14 2" xfId="188" xr:uid="{00000000-0005-0000-0000-0000CF000000}"/>
    <cellStyle name="Normal 2 7 14 2 2" xfId="458" xr:uid="{00000000-0005-0000-0000-0000D0000000}"/>
    <cellStyle name="Normal 2 7 14 2 3" xfId="673" xr:uid="{00000000-0005-0000-0000-0000D1000000}"/>
    <cellStyle name="Normal 2 7 14 3" xfId="457" xr:uid="{00000000-0005-0000-0000-0000D2000000}"/>
    <cellStyle name="Normal 2 7 14 4" xfId="672" xr:uid="{00000000-0005-0000-0000-0000D3000000}"/>
    <cellStyle name="Normal 2 7 15" xfId="440" xr:uid="{00000000-0005-0000-0000-0000D4000000}"/>
    <cellStyle name="Normal 2 7 16" xfId="655" xr:uid="{00000000-0005-0000-0000-0000D5000000}"/>
    <cellStyle name="Normal 2 7 2" xfId="125" xr:uid="{00000000-0005-0000-0000-0000D6000000}"/>
    <cellStyle name="Normal 2 7 2 10" xfId="152" xr:uid="{00000000-0005-0000-0000-0000D7000000}"/>
    <cellStyle name="Normal 2 7 2 10 2" xfId="185" xr:uid="{00000000-0005-0000-0000-0000D8000000}"/>
    <cellStyle name="Normal 2 7 2 10 2 2" xfId="461" xr:uid="{00000000-0005-0000-0000-0000D9000000}"/>
    <cellStyle name="Normal 2 7 2 10 2 3" xfId="676" xr:uid="{00000000-0005-0000-0000-0000DA000000}"/>
    <cellStyle name="Normal 2 7 2 10 3" xfId="277" xr:uid="{00000000-0005-0000-0000-0000DB000000}"/>
    <cellStyle name="Normal 2 7 2 10 3 2" xfId="343" xr:uid="{00000000-0005-0000-0000-0000DC000000}"/>
    <cellStyle name="Normal 2 7 2 10 3 2 2" xfId="463" xr:uid="{00000000-0005-0000-0000-0000DD000000}"/>
    <cellStyle name="Normal 2 7 2 10 3 2 3" xfId="678" xr:uid="{00000000-0005-0000-0000-0000DE000000}"/>
    <cellStyle name="Normal 2 7 2 10 3 3" xfId="462" xr:uid="{00000000-0005-0000-0000-0000DF000000}"/>
    <cellStyle name="Normal 2 7 2 10 3 4" xfId="677" xr:uid="{00000000-0005-0000-0000-0000E0000000}"/>
    <cellStyle name="Normal 2 7 2 10 4" xfId="460" xr:uid="{00000000-0005-0000-0000-0000E1000000}"/>
    <cellStyle name="Normal 2 7 2 10 5" xfId="675" xr:uid="{00000000-0005-0000-0000-0000E2000000}"/>
    <cellStyle name="Normal 2 7 2 11" xfId="157" xr:uid="{00000000-0005-0000-0000-0000E3000000}"/>
    <cellStyle name="Normal 2 7 2 11 2" xfId="190" xr:uid="{00000000-0005-0000-0000-0000E4000000}"/>
    <cellStyle name="Normal 2 7 2 11 2 2" xfId="465" xr:uid="{00000000-0005-0000-0000-0000E5000000}"/>
    <cellStyle name="Normal 2 7 2 11 2 3" xfId="680" xr:uid="{00000000-0005-0000-0000-0000E6000000}"/>
    <cellStyle name="Normal 2 7 2 11 3" xfId="281" xr:uid="{00000000-0005-0000-0000-0000E7000000}"/>
    <cellStyle name="Normal 2 7 2 11 3 2" xfId="347" xr:uid="{00000000-0005-0000-0000-0000E8000000}"/>
    <cellStyle name="Normal 2 7 2 11 3 2 2" xfId="467" xr:uid="{00000000-0005-0000-0000-0000E9000000}"/>
    <cellStyle name="Normal 2 7 2 11 3 2 3" xfId="682" xr:uid="{00000000-0005-0000-0000-0000EA000000}"/>
    <cellStyle name="Normal 2 7 2 11 3 3" xfId="466" xr:uid="{00000000-0005-0000-0000-0000EB000000}"/>
    <cellStyle name="Normal 2 7 2 11 3 4" xfId="681" xr:uid="{00000000-0005-0000-0000-0000EC000000}"/>
    <cellStyle name="Normal 2 7 2 11 4" xfId="464" xr:uid="{00000000-0005-0000-0000-0000ED000000}"/>
    <cellStyle name="Normal 2 7 2 11 5" xfId="679" xr:uid="{00000000-0005-0000-0000-0000EE000000}"/>
    <cellStyle name="Normal 2 7 2 12" xfId="159" xr:uid="{00000000-0005-0000-0000-0000EF000000}"/>
    <cellStyle name="Normal 2 7 2 12 2" xfId="192" xr:uid="{00000000-0005-0000-0000-0000F0000000}"/>
    <cellStyle name="Normal 2 7 2 12 2 2" xfId="469" xr:uid="{00000000-0005-0000-0000-0000F1000000}"/>
    <cellStyle name="Normal 2 7 2 12 2 3" xfId="684" xr:uid="{00000000-0005-0000-0000-0000F2000000}"/>
    <cellStyle name="Normal 2 7 2 12 3" xfId="468" xr:uid="{00000000-0005-0000-0000-0000F3000000}"/>
    <cellStyle name="Normal 2 7 2 12 4" xfId="683" xr:uid="{00000000-0005-0000-0000-0000F4000000}"/>
    <cellStyle name="Normal 2 7 2 13" xfId="229" xr:uid="{00000000-0005-0000-0000-0000F5000000}"/>
    <cellStyle name="Normal 2 7 2 13 2" xfId="295" xr:uid="{00000000-0005-0000-0000-0000F6000000}"/>
    <cellStyle name="Normal 2 7 2 13 2 2" xfId="471" xr:uid="{00000000-0005-0000-0000-0000F7000000}"/>
    <cellStyle name="Normal 2 7 2 13 2 3" xfId="686" xr:uid="{00000000-0005-0000-0000-0000F8000000}"/>
    <cellStyle name="Normal 2 7 2 13 3" xfId="470" xr:uid="{00000000-0005-0000-0000-0000F9000000}"/>
    <cellStyle name="Normal 2 7 2 13 4" xfId="685" xr:uid="{00000000-0005-0000-0000-0000FA000000}"/>
    <cellStyle name="Normal 2 7 2 14" xfId="459" xr:uid="{00000000-0005-0000-0000-0000FB000000}"/>
    <cellStyle name="Normal 2 7 2 15" xfId="674" xr:uid="{00000000-0005-0000-0000-0000FC000000}"/>
    <cellStyle name="Normal 2 7 2 2" xfId="140" xr:uid="{00000000-0005-0000-0000-0000FD000000}"/>
    <cellStyle name="Normal 2 7 2 2 2" xfId="205" xr:uid="{00000000-0005-0000-0000-0000FE000000}"/>
    <cellStyle name="Normal 2 7 2 2 2 2" xfId="223" xr:uid="{00000000-0005-0000-0000-0000FF000000}"/>
    <cellStyle name="Normal 2 7 2 2 2 2 2" xfId="259" xr:uid="{00000000-0005-0000-0000-000000010000}"/>
    <cellStyle name="Normal 2 7 2 2 2 2 2 2" xfId="325" xr:uid="{00000000-0005-0000-0000-000001010000}"/>
    <cellStyle name="Normal 2 7 2 2 2 2 2 2 2" xfId="476" xr:uid="{00000000-0005-0000-0000-000002010000}"/>
    <cellStyle name="Normal 2 7 2 2 2 2 2 2 3" xfId="691" xr:uid="{00000000-0005-0000-0000-000003010000}"/>
    <cellStyle name="Normal 2 7 2 2 2 2 2 3" xfId="475" xr:uid="{00000000-0005-0000-0000-000004010000}"/>
    <cellStyle name="Normal 2 7 2 2 2 2 2 4" xfId="690" xr:uid="{00000000-0005-0000-0000-000005010000}"/>
    <cellStyle name="Normal 2 7 2 2 2 2 3" xfId="474" xr:uid="{00000000-0005-0000-0000-000006010000}"/>
    <cellStyle name="Normal 2 7 2 2 2 2 4" xfId="689" xr:uid="{00000000-0005-0000-0000-000007010000}"/>
    <cellStyle name="Normal 2 7 2 2 2 3" xfId="241" xr:uid="{00000000-0005-0000-0000-000008010000}"/>
    <cellStyle name="Normal 2 7 2 2 2 3 2" xfId="307" xr:uid="{00000000-0005-0000-0000-000009010000}"/>
    <cellStyle name="Normal 2 7 2 2 2 3 2 2" xfId="478" xr:uid="{00000000-0005-0000-0000-00000A010000}"/>
    <cellStyle name="Normal 2 7 2 2 2 3 2 3" xfId="693" xr:uid="{00000000-0005-0000-0000-00000B010000}"/>
    <cellStyle name="Normal 2 7 2 2 2 3 3" xfId="477" xr:uid="{00000000-0005-0000-0000-00000C010000}"/>
    <cellStyle name="Normal 2 7 2 2 2 3 4" xfId="692" xr:uid="{00000000-0005-0000-0000-00000D010000}"/>
    <cellStyle name="Normal 2 7 2 2 2 4" xfId="473" xr:uid="{00000000-0005-0000-0000-00000E010000}"/>
    <cellStyle name="Normal 2 7 2 2 2 5" xfId="688" xr:uid="{00000000-0005-0000-0000-00000F010000}"/>
    <cellStyle name="Normal 2 7 2 2 3" xfId="214" xr:uid="{00000000-0005-0000-0000-000010010000}"/>
    <cellStyle name="Normal 2 7 2 2 3 2" xfId="250" xr:uid="{00000000-0005-0000-0000-000011010000}"/>
    <cellStyle name="Normal 2 7 2 2 3 2 2" xfId="316" xr:uid="{00000000-0005-0000-0000-000012010000}"/>
    <cellStyle name="Normal 2 7 2 2 3 2 2 2" xfId="481" xr:uid="{00000000-0005-0000-0000-000013010000}"/>
    <cellStyle name="Normal 2 7 2 2 3 2 2 3" xfId="696" xr:uid="{00000000-0005-0000-0000-000014010000}"/>
    <cellStyle name="Normal 2 7 2 2 3 2 3" xfId="480" xr:uid="{00000000-0005-0000-0000-000015010000}"/>
    <cellStyle name="Normal 2 7 2 2 3 2 4" xfId="695" xr:uid="{00000000-0005-0000-0000-000016010000}"/>
    <cellStyle name="Normal 2 7 2 2 3 3" xfId="479" xr:uid="{00000000-0005-0000-0000-000017010000}"/>
    <cellStyle name="Normal 2 7 2 2 3 4" xfId="694" xr:uid="{00000000-0005-0000-0000-000018010000}"/>
    <cellStyle name="Normal 2 7 2 2 4" xfId="196" xr:uid="{00000000-0005-0000-0000-000019010000}"/>
    <cellStyle name="Normal 2 7 2 2 4 2" xfId="285" xr:uid="{00000000-0005-0000-0000-00001A010000}"/>
    <cellStyle name="Normal 2 7 2 2 4 2 2" xfId="351" xr:uid="{00000000-0005-0000-0000-00001B010000}"/>
    <cellStyle name="Normal 2 7 2 2 4 2 2 2" xfId="484" xr:uid="{00000000-0005-0000-0000-00001C010000}"/>
    <cellStyle name="Normal 2 7 2 2 4 2 2 3" xfId="699" xr:uid="{00000000-0005-0000-0000-00001D010000}"/>
    <cellStyle name="Normal 2 7 2 2 4 2 3" xfId="483" xr:uid="{00000000-0005-0000-0000-00001E010000}"/>
    <cellStyle name="Normal 2 7 2 2 4 2 4" xfId="698" xr:uid="{00000000-0005-0000-0000-00001F010000}"/>
    <cellStyle name="Normal 2 7 2 2 4 3" xfId="482" xr:uid="{00000000-0005-0000-0000-000020010000}"/>
    <cellStyle name="Normal 2 7 2 2 4 4" xfId="697" xr:uid="{00000000-0005-0000-0000-000021010000}"/>
    <cellStyle name="Normal 2 7 2 2 5" xfId="232" xr:uid="{00000000-0005-0000-0000-000022010000}"/>
    <cellStyle name="Normal 2 7 2 2 5 2" xfId="298" xr:uid="{00000000-0005-0000-0000-000023010000}"/>
    <cellStyle name="Normal 2 7 2 2 5 2 2" xfId="486" xr:uid="{00000000-0005-0000-0000-000024010000}"/>
    <cellStyle name="Normal 2 7 2 2 5 2 3" xfId="701" xr:uid="{00000000-0005-0000-0000-000025010000}"/>
    <cellStyle name="Normal 2 7 2 2 5 3" xfId="485" xr:uid="{00000000-0005-0000-0000-000026010000}"/>
    <cellStyle name="Normal 2 7 2 2 5 4" xfId="700" xr:uid="{00000000-0005-0000-0000-000027010000}"/>
    <cellStyle name="Normal 2 7 2 2 6" xfId="173" xr:uid="{00000000-0005-0000-0000-000028010000}"/>
    <cellStyle name="Normal 2 7 2 2 6 2" xfId="487" xr:uid="{00000000-0005-0000-0000-000029010000}"/>
    <cellStyle name="Normal 2 7 2 2 6 3" xfId="702" xr:uid="{00000000-0005-0000-0000-00002A010000}"/>
    <cellStyle name="Normal 2 7 2 2 7" xfId="472" xr:uid="{00000000-0005-0000-0000-00002B010000}"/>
    <cellStyle name="Normal 2 7 2 2 8" xfId="687" xr:uid="{00000000-0005-0000-0000-00002C010000}"/>
    <cellStyle name="Normal 2 7 2 3" xfId="135" xr:uid="{00000000-0005-0000-0000-00002D010000}"/>
    <cellStyle name="Normal 2 7 2 3 2" xfId="203" xr:uid="{00000000-0005-0000-0000-00002E010000}"/>
    <cellStyle name="Normal 2 7 2 3 2 2" xfId="221" xr:uid="{00000000-0005-0000-0000-00002F010000}"/>
    <cellStyle name="Normal 2 7 2 3 2 2 2" xfId="257" xr:uid="{00000000-0005-0000-0000-000030010000}"/>
    <cellStyle name="Normal 2 7 2 3 2 2 2 2" xfId="323" xr:uid="{00000000-0005-0000-0000-000031010000}"/>
    <cellStyle name="Normal 2 7 2 3 2 2 2 2 2" xfId="492" xr:uid="{00000000-0005-0000-0000-000032010000}"/>
    <cellStyle name="Normal 2 7 2 3 2 2 2 2 3" xfId="707" xr:uid="{00000000-0005-0000-0000-000033010000}"/>
    <cellStyle name="Normal 2 7 2 3 2 2 2 3" xfId="491" xr:uid="{00000000-0005-0000-0000-000034010000}"/>
    <cellStyle name="Normal 2 7 2 3 2 2 2 4" xfId="706" xr:uid="{00000000-0005-0000-0000-000035010000}"/>
    <cellStyle name="Normal 2 7 2 3 2 2 3" xfId="490" xr:uid="{00000000-0005-0000-0000-000036010000}"/>
    <cellStyle name="Normal 2 7 2 3 2 2 4" xfId="705" xr:uid="{00000000-0005-0000-0000-000037010000}"/>
    <cellStyle name="Normal 2 7 2 3 2 3" xfId="239" xr:uid="{00000000-0005-0000-0000-000038010000}"/>
    <cellStyle name="Normal 2 7 2 3 2 3 2" xfId="305" xr:uid="{00000000-0005-0000-0000-000039010000}"/>
    <cellStyle name="Normal 2 7 2 3 2 3 2 2" xfId="494" xr:uid="{00000000-0005-0000-0000-00003A010000}"/>
    <cellStyle name="Normal 2 7 2 3 2 3 2 3" xfId="709" xr:uid="{00000000-0005-0000-0000-00003B010000}"/>
    <cellStyle name="Normal 2 7 2 3 2 3 3" xfId="493" xr:uid="{00000000-0005-0000-0000-00003C010000}"/>
    <cellStyle name="Normal 2 7 2 3 2 3 4" xfId="708" xr:uid="{00000000-0005-0000-0000-00003D010000}"/>
    <cellStyle name="Normal 2 7 2 3 2 4" xfId="489" xr:uid="{00000000-0005-0000-0000-00003E010000}"/>
    <cellStyle name="Normal 2 7 2 3 2 5" xfId="704" xr:uid="{00000000-0005-0000-0000-00003F010000}"/>
    <cellStyle name="Normal 2 7 2 3 3" xfId="212" xr:uid="{00000000-0005-0000-0000-000040010000}"/>
    <cellStyle name="Normal 2 7 2 3 3 2" xfId="248" xr:uid="{00000000-0005-0000-0000-000041010000}"/>
    <cellStyle name="Normal 2 7 2 3 3 2 2" xfId="314" xr:uid="{00000000-0005-0000-0000-000042010000}"/>
    <cellStyle name="Normal 2 7 2 3 3 2 2 2" xfId="497" xr:uid="{00000000-0005-0000-0000-000043010000}"/>
    <cellStyle name="Normal 2 7 2 3 3 2 2 3" xfId="712" xr:uid="{00000000-0005-0000-0000-000044010000}"/>
    <cellStyle name="Normal 2 7 2 3 3 2 3" xfId="496" xr:uid="{00000000-0005-0000-0000-000045010000}"/>
    <cellStyle name="Normal 2 7 2 3 3 2 4" xfId="711" xr:uid="{00000000-0005-0000-0000-000046010000}"/>
    <cellStyle name="Normal 2 7 2 3 3 3" xfId="495" xr:uid="{00000000-0005-0000-0000-000047010000}"/>
    <cellStyle name="Normal 2 7 2 3 3 4" xfId="710" xr:uid="{00000000-0005-0000-0000-000048010000}"/>
    <cellStyle name="Normal 2 7 2 3 4" xfId="194" xr:uid="{00000000-0005-0000-0000-000049010000}"/>
    <cellStyle name="Normal 2 7 2 3 4 2" xfId="283" xr:uid="{00000000-0005-0000-0000-00004A010000}"/>
    <cellStyle name="Normal 2 7 2 3 4 2 2" xfId="349" xr:uid="{00000000-0005-0000-0000-00004B010000}"/>
    <cellStyle name="Normal 2 7 2 3 4 2 2 2" xfId="500" xr:uid="{00000000-0005-0000-0000-00004C010000}"/>
    <cellStyle name="Normal 2 7 2 3 4 2 2 3" xfId="715" xr:uid="{00000000-0005-0000-0000-00004D010000}"/>
    <cellStyle name="Normal 2 7 2 3 4 2 3" xfId="499" xr:uid="{00000000-0005-0000-0000-00004E010000}"/>
    <cellStyle name="Normal 2 7 2 3 4 2 4" xfId="714" xr:uid="{00000000-0005-0000-0000-00004F010000}"/>
    <cellStyle name="Normal 2 7 2 3 4 3" xfId="498" xr:uid="{00000000-0005-0000-0000-000050010000}"/>
    <cellStyle name="Normal 2 7 2 3 4 4" xfId="713" xr:uid="{00000000-0005-0000-0000-000051010000}"/>
    <cellStyle name="Normal 2 7 2 3 5" xfId="230" xr:uid="{00000000-0005-0000-0000-000052010000}"/>
    <cellStyle name="Normal 2 7 2 3 5 2" xfId="296" xr:uid="{00000000-0005-0000-0000-000053010000}"/>
    <cellStyle name="Normal 2 7 2 3 5 2 2" xfId="502" xr:uid="{00000000-0005-0000-0000-000054010000}"/>
    <cellStyle name="Normal 2 7 2 3 5 2 3" xfId="717" xr:uid="{00000000-0005-0000-0000-000055010000}"/>
    <cellStyle name="Normal 2 7 2 3 5 3" xfId="501" xr:uid="{00000000-0005-0000-0000-000056010000}"/>
    <cellStyle name="Normal 2 7 2 3 5 4" xfId="716" xr:uid="{00000000-0005-0000-0000-000057010000}"/>
    <cellStyle name="Normal 2 7 2 3 6" xfId="168" xr:uid="{00000000-0005-0000-0000-000058010000}"/>
    <cellStyle name="Normal 2 7 2 3 6 2" xfId="503" xr:uid="{00000000-0005-0000-0000-000059010000}"/>
    <cellStyle name="Normal 2 7 2 3 6 3" xfId="718" xr:uid="{00000000-0005-0000-0000-00005A010000}"/>
    <cellStyle name="Normal 2 7 2 3 7" xfId="488" xr:uid="{00000000-0005-0000-0000-00005B010000}"/>
    <cellStyle name="Normal 2 7 2 3 8" xfId="703" xr:uid="{00000000-0005-0000-0000-00005C010000}"/>
    <cellStyle name="Normal 2 7 2 4" xfId="142" xr:uid="{00000000-0005-0000-0000-00005D010000}"/>
    <cellStyle name="Normal 2 7 2 4 2" xfId="207" xr:uid="{00000000-0005-0000-0000-00005E010000}"/>
    <cellStyle name="Normal 2 7 2 4 2 2" xfId="225" xr:uid="{00000000-0005-0000-0000-00005F010000}"/>
    <cellStyle name="Normal 2 7 2 4 2 2 2" xfId="261" xr:uid="{00000000-0005-0000-0000-000060010000}"/>
    <cellStyle name="Normal 2 7 2 4 2 2 2 2" xfId="327" xr:uid="{00000000-0005-0000-0000-000061010000}"/>
    <cellStyle name="Normal 2 7 2 4 2 2 2 2 2" xfId="508" xr:uid="{00000000-0005-0000-0000-000062010000}"/>
    <cellStyle name="Normal 2 7 2 4 2 2 2 2 3" xfId="723" xr:uid="{00000000-0005-0000-0000-000063010000}"/>
    <cellStyle name="Normal 2 7 2 4 2 2 2 3" xfId="507" xr:uid="{00000000-0005-0000-0000-000064010000}"/>
    <cellStyle name="Normal 2 7 2 4 2 2 2 4" xfId="722" xr:uid="{00000000-0005-0000-0000-000065010000}"/>
    <cellStyle name="Normal 2 7 2 4 2 2 3" xfId="506" xr:uid="{00000000-0005-0000-0000-000066010000}"/>
    <cellStyle name="Normal 2 7 2 4 2 2 4" xfId="721" xr:uid="{00000000-0005-0000-0000-000067010000}"/>
    <cellStyle name="Normal 2 7 2 4 2 3" xfId="243" xr:uid="{00000000-0005-0000-0000-000068010000}"/>
    <cellStyle name="Normal 2 7 2 4 2 3 2" xfId="309" xr:uid="{00000000-0005-0000-0000-000069010000}"/>
    <cellStyle name="Normal 2 7 2 4 2 3 2 2" xfId="510" xr:uid="{00000000-0005-0000-0000-00006A010000}"/>
    <cellStyle name="Normal 2 7 2 4 2 3 2 3" xfId="725" xr:uid="{00000000-0005-0000-0000-00006B010000}"/>
    <cellStyle name="Normal 2 7 2 4 2 3 3" xfId="509" xr:uid="{00000000-0005-0000-0000-00006C010000}"/>
    <cellStyle name="Normal 2 7 2 4 2 3 4" xfId="724" xr:uid="{00000000-0005-0000-0000-00006D010000}"/>
    <cellStyle name="Normal 2 7 2 4 2 4" xfId="505" xr:uid="{00000000-0005-0000-0000-00006E010000}"/>
    <cellStyle name="Normal 2 7 2 4 2 5" xfId="720" xr:uid="{00000000-0005-0000-0000-00006F010000}"/>
    <cellStyle name="Normal 2 7 2 4 3" xfId="216" xr:uid="{00000000-0005-0000-0000-000070010000}"/>
    <cellStyle name="Normal 2 7 2 4 3 2" xfId="252" xr:uid="{00000000-0005-0000-0000-000071010000}"/>
    <cellStyle name="Normal 2 7 2 4 3 2 2" xfId="318" xr:uid="{00000000-0005-0000-0000-000072010000}"/>
    <cellStyle name="Normal 2 7 2 4 3 2 2 2" xfId="513" xr:uid="{00000000-0005-0000-0000-000073010000}"/>
    <cellStyle name="Normal 2 7 2 4 3 2 2 3" xfId="728" xr:uid="{00000000-0005-0000-0000-000074010000}"/>
    <cellStyle name="Normal 2 7 2 4 3 2 3" xfId="512" xr:uid="{00000000-0005-0000-0000-000075010000}"/>
    <cellStyle name="Normal 2 7 2 4 3 2 4" xfId="727" xr:uid="{00000000-0005-0000-0000-000076010000}"/>
    <cellStyle name="Normal 2 7 2 4 3 3" xfId="511" xr:uid="{00000000-0005-0000-0000-000077010000}"/>
    <cellStyle name="Normal 2 7 2 4 3 4" xfId="726" xr:uid="{00000000-0005-0000-0000-000078010000}"/>
    <cellStyle name="Normal 2 7 2 4 4" xfId="198" xr:uid="{00000000-0005-0000-0000-000079010000}"/>
    <cellStyle name="Normal 2 7 2 4 4 2" xfId="287" xr:uid="{00000000-0005-0000-0000-00007A010000}"/>
    <cellStyle name="Normal 2 7 2 4 4 2 2" xfId="353" xr:uid="{00000000-0005-0000-0000-00007B010000}"/>
    <cellStyle name="Normal 2 7 2 4 4 2 2 2" xfId="516" xr:uid="{00000000-0005-0000-0000-00007C010000}"/>
    <cellStyle name="Normal 2 7 2 4 4 2 2 3" xfId="731" xr:uid="{00000000-0005-0000-0000-00007D010000}"/>
    <cellStyle name="Normal 2 7 2 4 4 2 3" xfId="515" xr:uid="{00000000-0005-0000-0000-00007E010000}"/>
    <cellStyle name="Normal 2 7 2 4 4 2 4" xfId="730" xr:uid="{00000000-0005-0000-0000-00007F010000}"/>
    <cellStyle name="Normal 2 7 2 4 4 3" xfId="514" xr:uid="{00000000-0005-0000-0000-000080010000}"/>
    <cellStyle name="Normal 2 7 2 4 4 4" xfId="729" xr:uid="{00000000-0005-0000-0000-000081010000}"/>
    <cellStyle name="Normal 2 7 2 4 5" xfId="234" xr:uid="{00000000-0005-0000-0000-000082010000}"/>
    <cellStyle name="Normal 2 7 2 4 5 2" xfId="300" xr:uid="{00000000-0005-0000-0000-000083010000}"/>
    <cellStyle name="Normal 2 7 2 4 5 2 2" xfId="518" xr:uid="{00000000-0005-0000-0000-000084010000}"/>
    <cellStyle name="Normal 2 7 2 4 5 2 3" xfId="733" xr:uid="{00000000-0005-0000-0000-000085010000}"/>
    <cellStyle name="Normal 2 7 2 4 5 3" xfId="517" xr:uid="{00000000-0005-0000-0000-000086010000}"/>
    <cellStyle name="Normal 2 7 2 4 5 4" xfId="732" xr:uid="{00000000-0005-0000-0000-000087010000}"/>
    <cellStyle name="Normal 2 7 2 4 6" xfId="175" xr:uid="{00000000-0005-0000-0000-000088010000}"/>
    <cellStyle name="Normal 2 7 2 4 6 2" xfId="519" xr:uid="{00000000-0005-0000-0000-000089010000}"/>
    <cellStyle name="Normal 2 7 2 4 6 3" xfId="734" xr:uid="{00000000-0005-0000-0000-00008A010000}"/>
    <cellStyle name="Normal 2 7 2 4 7" xfId="504" xr:uid="{00000000-0005-0000-0000-00008B010000}"/>
    <cellStyle name="Normal 2 7 2 4 8" xfId="719" xr:uid="{00000000-0005-0000-0000-00008C010000}"/>
    <cellStyle name="Normal 2 7 2 5" xfId="128" xr:uid="{00000000-0005-0000-0000-00008D010000}"/>
    <cellStyle name="Normal 2 7 2 5 2" xfId="209" xr:uid="{00000000-0005-0000-0000-00008E010000}"/>
    <cellStyle name="Normal 2 7 2 5 2 2" xfId="227" xr:uid="{00000000-0005-0000-0000-00008F010000}"/>
    <cellStyle name="Normal 2 7 2 5 2 2 2" xfId="263" xr:uid="{00000000-0005-0000-0000-000090010000}"/>
    <cellStyle name="Normal 2 7 2 5 2 2 2 2" xfId="329" xr:uid="{00000000-0005-0000-0000-000091010000}"/>
    <cellStyle name="Normal 2 7 2 5 2 2 2 2 2" xfId="524" xr:uid="{00000000-0005-0000-0000-000092010000}"/>
    <cellStyle name="Normal 2 7 2 5 2 2 2 2 3" xfId="739" xr:uid="{00000000-0005-0000-0000-000093010000}"/>
    <cellStyle name="Normal 2 7 2 5 2 2 2 3" xfId="523" xr:uid="{00000000-0005-0000-0000-000094010000}"/>
    <cellStyle name="Normal 2 7 2 5 2 2 2 4" xfId="738" xr:uid="{00000000-0005-0000-0000-000095010000}"/>
    <cellStyle name="Normal 2 7 2 5 2 2 3" xfId="522" xr:uid="{00000000-0005-0000-0000-000096010000}"/>
    <cellStyle name="Normal 2 7 2 5 2 2 4" xfId="737" xr:uid="{00000000-0005-0000-0000-000097010000}"/>
    <cellStyle name="Normal 2 7 2 5 2 3" xfId="245" xr:uid="{00000000-0005-0000-0000-000098010000}"/>
    <cellStyle name="Normal 2 7 2 5 2 3 2" xfId="311" xr:uid="{00000000-0005-0000-0000-000099010000}"/>
    <cellStyle name="Normal 2 7 2 5 2 3 2 2" xfId="526" xr:uid="{00000000-0005-0000-0000-00009A010000}"/>
    <cellStyle name="Normal 2 7 2 5 2 3 2 3" xfId="741" xr:uid="{00000000-0005-0000-0000-00009B010000}"/>
    <cellStyle name="Normal 2 7 2 5 2 3 3" xfId="525" xr:uid="{00000000-0005-0000-0000-00009C010000}"/>
    <cellStyle name="Normal 2 7 2 5 2 3 4" xfId="740" xr:uid="{00000000-0005-0000-0000-00009D010000}"/>
    <cellStyle name="Normal 2 7 2 5 2 4" xfId="521" xr:uid="{00000000-0005-0000-0000-00009E010000}"/>
    <cellStyle name="Normal 2 7 2 5 2 5" xfId="736" xr:uid="{00000000-0005-0000-0000-00009F010000}"/>
    <cellStyle name="Normal 2 7 2 5 3" xfId="218" xr:uid="{00000000-0005-0000-0000-0000A0010000}"/>
    <cellStyle name="Normal 2 7 2 5 3 2" xfId="254" xr:uid="{00000000-0005-0000-0000-0000A1010000}"/>
    <cellStyle name="Normal 2 7 2 5 3 2 2" xfId="320" xr:uid="{00000000-0005-0000-0000-0000A2010000}"/>
    <cellStyle name="Normal 2 7 2 5 3 2 2 2" xfId="529" xr:uid="{00000000-0005-0000-0000-0000A3010000}"/>
    <cellStyle name="Normal 2 7 2 5 3 2 2 3" xfId="744" xr:uid="{00000000-0005-0000-0000-0000A4010000}"/>
    <cellStyle name="Normal 2 7 2 5 3 2 3" xfId="528" xr:uid="{00000000-0005-0000-0000-0000A5010000}"/>
    <cellStyle name="Normal 2 7 2 5 3 2 4" xfId="743" xr:uid="{00000000-0005-0000-0000-0000A6010000}"/>
    <cellStyle name="Normal 2 7 2 5 3 3" xfId="527" xr:uid="{00000000-0005-0000-0000-0000A7010000}"/>
    <cellStyle name="Normal 2 7 2 5 3 4" xfId="742" xr:uid="{00000000-0005-0000-0000-0000A8010000}"/>
    <cellStyle name="Normal 2 7 2 5 4" xfId="200" xr:uid="{00000000-0005-0000-0000-0000A9010000}"/>
    <cellStyle name="Normal 2 7 2 5 4 2" xfId="289" xr:uid="{00000000-0005-0000-0000-0000AA010000}"/>
    <cellStyle name="Normal 2 7 2 5 4 2 2" xfId="355" xr:uid="{00000000-0005-0000-0000-0000AB010000}"/>
    <cellStyle name="Normal 2 7 2 5 4 2 2 2" xfId="532" xr:uid="{00000000-0005-0000-0000-0000AC010000}"/>
    <cellStyle name="Normal 2 7 2 5 4 2 2 3" xfId="747" xr:uid="{00000000-0005-0000-0000-0000AD010000}"/>
    <cellStyle name="Normal 2 7 2 5 4 2 3" xfId="531" xr:uid="{00000000-0005-0000-0000-0000AE010000}"/>
    <cellStyle name="Normal 2 7 2 5 4 2 4" xfId="746" xr:uid="{00000000-0005-0000-0000-0000AF010000}"/>
    <cellStyle name="Normal 2 7 2 5 4 3" xfId="530" xr:uid="{00000000-0005-0000-0000-0000B0010000}"/>
    <cellStyle name="Normal 2 7 2 5 4 4" xfId="745" xr:uid="{00000000-0005-0000-0000-0000B1010000}"/>
    <cellStyle name="Normal 2 7 2 5 5" xfId="236" xr:uid="{00000000-0005-0000-0000-0000B2010000}"/>
    <cellStyle name="Normal 2 7 2 5 5 2" xfId="302" xr:uid="{00000000-0005-0000-0000-0000B3010000}"/>
    <cellStyle name="Normal 2 7 2 5 5 2 2" xfId="534" xr:uid="{00000000-0005-0000-0000-0000B4010000}"/>
    <cellStyle name="Normal 2 7 2 5 5 2 3" xfId="749" xr:uid="{00000000-0005-0000-0000-0000B5010000}"/>
    <cellStyle name="Normal 2 7 2 5 5 3" xfId="533" xr:uid="{00000000-0005-0000-0000-0000B6010000}"/>
    <cellStyle name="Normal 2 7 2 5 5 4" xfId="748" xr:uid="{00000000-0005-0000-0000-0000B7010000}"/>
    <cellStyle name="Normal 2 7 2 5 6" xfId="161" xr:uid="{00000000-0005-0000-0000-0000B8010000}"/>
    <cellStyle name="Normal 2 7 2 5 6 2" xfId="535" xr:uid="{00000000-0005-0000-0000-0000B9010000}"/>
    <cellStyle name="Normal 2 7 2 5 6 3" xfId="750" xr:uid="{00000000-0005-0000-0000-0000BA010000}"/>
    <cellStyle name="Normal 2 7 2 5 7" xfId="520" xr:uid="{00000000-0005-0000-0000-0000BB010000}"/>
    <cellStyle name="Normal 2 7 2 5 8" xfId="735" xr:uid="{00000000-0005-0000-0000-0000BC010000}"/>
    <cellStyle name="Normal 2 7 2 6" xfId="144" xr:uid="{00000000-0005-0000-0000-0000BD010000}"/>
    <cellStyle name="Normal 2 7 2 6 2" xfId="219" xr:uid="{00000000-0005-0000-0000-0000BE010000}"/>
    <cellStyle name="Normal 2 7 2 6 2 2" xfId="255" xr:uid="{00000000-0005-0000-0000-0000BF010000}"/>
    <cellStyle name="Normal 2 7 2 6 2 2 2" xfId="321" xr:uid="{00000000-0005-0000-0000-0000C0010000}"/>
    <cellStyle name="Normal 2 7 2 6 2 2 2 2" xfId="539" xr:uid="{00000000-0005-0000-0000-0000C1010000}"/>
    <cellStyle name="Normal 2 7 2 6 2 2 2 3" xfId="754" xr:uid="{00000000-0005-0000-0000-0000C2010000}"/>
    <cellStyle name="Normal 2 7 2 6 2 2 3" xfId="538" xr:uid="{00000000-0005-0000-0000-0000C3010000}"/>
    <cellStyle name="Normal 2 7 2 6 2 2 4" xfId="753" xr:uid="{00000000-0005-0000-0000-0000C4010000}"/>
    <cellStyle name="Normal 2 7 2 6 2 3" xfId="537" xr:uid="{00000000-0005-0000-0000-0000C5010000}"/>
    <cellStyle name="Normal 2 7 2 6 2 4" xfId="752" xr:uid="{00000000-0005-0000-0000-0000C6010000}"/>
    <cellStyle name="Normal 2 7 2 6 3" xfId="201" xr:uid="{00000000-0005-0000-0000-0000C7010000}"/>
    <cellStyle name="Normal 2 7 2 6 3 2" xfId="290" xr:uid="{00000000-0005-0000-0000-0000C8010000}"/>
    <cellStyle name="Normal 2 7 2 6 3 2 2" xfId="356" xr:uid="{00000000-0005-0000-0000-0000C9010000}"/>
    <cellStyle name="Normal 2 7 2 6 3 2 2 2" xfId="542" xr:uid="{00000000-0005-0000-0000-0000CA010000}"/>
    <cellStyle name="Normal 2 7 2 6 3 2 2 3" xfId="757" xr:uid="{00000000-0005-0000-0000-0000CB010000}"/>
    <cellStyle name="Normal 2 7 2 6 3 2 3" xfId="541" xr:uid="{00000000-0005-0000-0000-0000CC010000}"/>
    <cellStyle name="Normal 2 7 2 6 3 2 4" xfId="756" xr:uid="{00000000-0005-0000-0000-0000CD010000}"/>
    <cellStyle name="Normal 2 7 2 6 3 3" xfId="540" xr:uid="{00000000-0005-0000-0000-0000CE010000}"/>
    <cellStyle name="Normal 2 7 2 6 3 4" xfId="755" xr:uid="{00000000-0005-0000-0000-0000CF010000}"/>
    <cellStyle name="Normal 2 7 2 6 4" xfId="237" xr:uid="{00000000-0005-0000-0000-0000D0010000}"/>
    <cellStyle name="Normal 2 7 2 6 4 2" xfId="303" xr:uid="{00000000-0005-0000-0000-0000D1010000}"/>
    <cellStyle name="Normal 2 7 2 6 4 2 2" xfId="544" xr:uid="{00000000-0005-0000-0000-0000D2010000}"/>
    <cellStyle name="Normal 2 7 2 6 4 2 3" xfId="759" xr:uid="{00000000-0005-0000-0000-0000D3010000}"/>
    <cellStyle name="Normal 2 7 2 6 4 3" xfId="543" xr:uid="{00000000-0005-0000-0000-0000D4010000}"/>
    <cellStyle name="Normal 2 7 2 6 4 4" xfId="758" xr:uid="{00000000-0005-0000-0000-0000D5010000}"/>
    <cellStyle name="Normal 2 7 2 6 5" xfId="177" xr:uid="{00000000-0005-0000-0000-0000D6010000}"/>
    <cellStyle name="Normal 2 7 2 6 5 2" xfId="545" xr:uid="{00000000-0005-0000-0000-0000D7010000}"/>
    <cellStyle name="Normal 2 7 2 6 5 3" xfId="760" xr:uid="{00000000-0005-0000-0000-0000D8010000}"/>
    <cellStyle name="Normal 2 7 2 6 6" xfId="536" xr:uid="{00000000-0005-0000-0000-0000D9010000}"/>
    <cellStyle name="Normal 2 7 2 6 7" xfId="751" xr:uid="{00000000-0005-0000-0000-0000DA010000}"/>
    <cellStyle name="Normal 2 7 2 7" xfId="146" xr:uid="{00000000-0005-0000-0000-0000DB010000}"/>
    <cellStyle name="Normal 2 7 2 7 2" xfId="210" xr:uid="{00000000-0005-0000-0000-0000DC010000}"/>
    <cellStyle name="Normal 2 7 2 7 2 2" xfId="292" xr:uid="{00000000-0005-0000-0000-0000DD010000}"/>
    <cellStyle name="Normal 2 7 2 7 2 2 2" xfId="358" xr:uid="{00000000-0005-0000-0000-0000DE010000}"/>
    <cellStyle name="Normal 2 7 2 7 2 2 2 2" xfId="549" xr:uid="{00000000-0005-0000-0000-0000DF010000}"/>
    <cellStyle name="Normal 2 7 2 7 2 2 2 3" xfId="764" xr:uid="{00000000-0005-0000-0000-0000E0010000}"/>
    <cellStyle name="Normal 2 7 2 7 2 2 3" xfId="548" xr:uid="{00000000-0005-0000-0000-0000E1010000}"/>
    <cellStyle name="Normal 2 7 2 7 2 2 4" xfId="763" xr:uid="{00000000-0005-0000-0000-0000E2010000}"/>
    <cellStyle name="Normal 2 7 2 7 2 3" xfId="547" xr:uid="{00000000-0005-0000-0000-0000E3010000}"/>
    <cellStyle name="Normal 2 7 2 7 2 4" xfId="762" xr:uid="{00000000-0005-0000-0000-0000E4010000}"/>
    <cellStyle name="Normal 2 7 2 7 3" xfId="246" xr:uid="{00000000-0005-0000-0000-0000E5010000}"/>
    <cellStyle name="Normal 2 7 2 7 3 2" xfId="312" xr:uid="{00000000-0005-0000-0000-0000E6010000}"/>
    <cellStyle name="Normal 2 7 2 7 3 2 2" xfId="551" xr:uid="{00000000-0005-0000-0000-0000E7010000}"/>
    <cellStyle name="Normal 2 7 2 7 3 2 3" xfId="766" xr:uid="{00000000-0005-0000-0000-0000E8010000}"/>
    <cellStyle name="Normal 2 7 2 7 3 3" xfId="550" xr:uid="{00000000-0005-0000-0000-0000E9010000}"/>
    <cellStyle name="Normal 2 7 2 7 3 4" xfId="765" xr:uid="{00000000-0005-0000-0000-0000EA010000}"/>
    <cellStyle name="Normal 2 7 2 7 4" xfId="179" xr:uid="{00000000-0005-0000-0000-0000EB010000}"/>
    <cellStyle name="Normal 2 7 2 7 4 2" xfId="552" xr:uid="{00000000-0005-0000-0000-0000EC010000}"/>
    <cellStyle name="Normal 2 7 2 7 4 3" xfId="767" xr:uid="{00000000-0005-0000-0000-0000ED010000}"/>
    <cellStyle name="Normal 2 7 2 7 5" xfId="546" xr:uid="{00000000-0005-0000-0000-0000EE010000}"/>
    <cellStyle name="Normal 2 7 2 7 6" xfId="761" xr:uid="{00000000-0005-0000-0000-0000EF010000}"/>
    <cellStyle name="Normal 2 7 2 8" xfId="147" xr:uid="{00000000-0005-0000-0000-0000F0010000}"/>
    <cellStyle name="Normal 2 7 2 8 2" xfId="180" xr:uid="{00000000-0005-0000-0000-0000F1010000}"/>
    <cellStyle name="Normal 2 7 2 8 2 2" xfId="554" xr:uid="{00000000-0005-0000-0000-0000F2010000}"/>
    <cellStyle name="Normal 2 7 2 8 2 3" xfId="769" xr:uid="{00000000-0005-0000-0000-0000F3010000}"/>
    <cellStyle name="Normal 2 7 2 8 3" xfId="272" xr:uid="{00000000-0005-0000-0000-0000F4010000}"/>
    <cellStyle name="Normal 2 7 2 8 3 2" xfId="338" xr:uid="{00000000-0005-0000-0000-0000F5010000}"/>
    <cellStyle name="Normal 2 7 2 8 3 2 2" xfId="556" xr:uid="{00000000-0005-0000-0000-0000F6010000}"/>
    <cellStyle name="Normal 2 7 2 8 3 2 3" xfId="771" xr:uid="{00000000-0005-0000-0000-0000F7010000}"/>
    <cellStyle name="Normal 2 7 2 8 3 3" xfId="555" xr:uid="{00000000-0005-0000-0000-0000F8010000}"/>
    <cellStyle name="Normal 2 7 2 8 3 4" xfId="770" xr:uid="{00000000-0005-0000-0000-0000F9010000}"/>
    <cellStyle name="Normal 2 7 2 8 4" xfId="553" xr:uid="{00000000-0005-0000-0000-0000FA010000}"/>
    <cellStyle name="Normal 2 7 2 8 5" xfId="768" xr:uid="{00000000-0005-0000-0000-0000FB010000}"/>
    <cellStyle name="Normal 2 7 2 9" xfId="151" xr:uid="{00000000-0005-0000-0000-0000FC010000}"/>
    <cellStyle name="Normal 2 7 2 9 2" xfId="184" xr:uid="{00000000-0005-0000-0000-0000FD010000}"/>
    <cellStyle name="Normal 2 7 2 9 2 2" xfId="558" xr:uid="{00000000-0005-0000-0000-0000FE010000}"/>
    <cellStyle name="Normal 2 7 2 9 2 3" xfId="773" xr:uid="{00000000-0005-0000-0000-0000FF010000}"/>
    <cellStyle name="Normal 2 7 2 9 3" xfId="276" xr:uid="{00000000-0005-0000-0000-000000020000}"/>
    <cellStyle name="Normal 2 7 2 9 3 2" xfId="342" xr:uid="{00000000-0005-0000-0000-000001020000}"/>
    <cellStyle name="Normal 2 7 2 9 3 2 2" xfId="560" xr:uid="{00000000-0005-0000-0000-000002020000}"/>
    <cellStyle name="Normal 2 7 2 9 3 2 3" xfId="775" xr:uid="{00000000-0005-0000-0000-000003020000}"/>
    <cellStyle name="Normal 2 7 2 9 3 3" xfId="559" xr:uid="{00000000-0005-0000-0000-000004020000}"/>
    <cellStyle name="Normal 2 7 2 9 3 4" xfId="774" xr:uid="{00000000-0005-0000-0000-000005020000}"/>
    <cellStyle name="Normal 2 7 2 9 4" xfId="557" xr:uid="{00000000-0005-0000-0000-000006020000}"/>
    <cellStyle name="Normal 2 7 2 9 5" xfId="772" xr:uid="{00000000-0005-0000-0000-000007020000}"/>
    <cellStyle name="Normal 2 7 3" xfId="126" xr:uid="{00000000-0005-0000-0000-000008020000}"/>
    <cellStyle name="Normal 2 7 3 10" xfId="150" xr:uid="{00000000-0005-0000-0000-000009020000}"/>
    <cellStyle name="Normal 2 7 3 10 2" xfId="183" xr:uid="{00000000-0005-0000-0000-00000A020000}"/>
    <cellStyle name="Normal 2 7 3 10 2 2" xfId="563" xr:uid="{00000000-0005-0000-0000-00000B020000}"/>
    <cellStyle name="Normal 2 7 3 10 2 3" xfId="778" xr:uid="{00000000-0005-0000-0000-00000C020000}"/>
    <cellStyle name="Normal 2 7 3 10 3" xfId="275" xr:uid="{00000000-0005-0000-0000-00000D020000}"/>
    <cellStyle name="Normal 2 7 3 10 3 2" xfId="341" xr:uid="{00000000-0005-0000-0000-00000E020000}"/>
    <cellStyle name="Normal 2 7 3 10 3 2 2" xfId="565" xr:uid="{00000000-0005-0000-0000-00000F020000}"/>
    <cellStyle name="Normal 2 7 3 10 3 2 3" xfId="780" xr:uid="{00000000-0005-0000-0000-000010020000}"/>
    <cellStyle name="Normal 2 7 3 10 3 3" xfId="564" xr:uid="{00000000-0005-0000-0000-000011020000}"/>
    <cellStyle name="Normal 2 7 3 10 3 4" xfId="779" xr:uid="{00000000-0005-0000-0000-000012020000}"/>
    <cellStyle name="Normal 2 7 3 10 4" xfId="562" xr:uid="{00000000-0005-0000-0000-000013020000}"/>
    <cellStyle name="Normal 2 7 3 10 5" xfId="777" xr:uid="{00000000-0005-0000-0000-000014020000}"/>
    <cellStyle name="Normal 2 7 3 11" xfId="158" xr:uid="{00000000-0005-0000-0000-000015020000}"/>
    <cellStyle name="Normal 2 7 3 11 2" xfId="191" xr:uid="{00000000-0005-0000-0000-000016020000}"/>
    <cellStyle name="Normal 2 7 3 11 2 2" xfId="567" xr:uid="{00000000-0005-0000-0000-000017020000}"/>
    <cellStyle name="Normal 2 7 3 11 2 3" xfId="782" xr:uid="{00000000-0005-0000-0000-000018020000}"/>
    <cellStyle name="Normal 2 7 3 11 3" xfId="282" xr:uid="{00000000-0005-0000-0000-000019020000}"/>
    <cellStyle name="Normal 2 7 3 11 3 2" xfId="348" xr:uid="{00000000-0005-0000-0000-00001A020000}"/>
    <cellStyle name="Normal 2 7 3 11 3 2 2" xfId="569" xr:uid="{00000000-0005-0000-0000-00001B020000}"/>
    <cellStyle name="Normal 2 7 3 11 3 2 3" xfId="784" xr:uid="{00000000-0005-0000-0000-00001C020000}"/>
    <cellStyle name="Normal 2 7 3 11 3 3" xfId="568" xr:uid="{00000000-0005-0000-0000-00001D020000}"/>
    <cellStyle name="Normal 2 7 3 11 3 4" xfId="783" xr:uid="{00000000-0005-0000-0000-00001E020000}"/>
    <cellStyle name="Normal 2 7 3 11 4" xfId="566" xr:uid="{00000000-0005-0000-0000-00001F020000}"/>
    <cellStyle name="Normal 2 7 3 11 5" xfId="781" xr:uid="{00000000-0005-0000-0000-000020020000}"/>
    <cellStyle name="Normal 2 7 3 12" xfId="160" xr:uid="{00000000-0005-0000-0000-000021020000}"/>
    <cellStyle name="Normal 2 7 3 12 2" xfId="193" xr:uid="{00000000-0005-0000-0000-000022020000}"/>
    <cellStyle name="Normal 2 7 3 12 2 2" xfId="571" xr:uid="{00000000-0005-0000-0000-000023020000}"/>
    <cellStyle name="Normal 2 7 3 12 2 3" xfId="786" xr:uid="{00000000-0005-0000-0000-000024020000}"/>
    <cellStyle name="Normal 2 7 3 12 3" xfId="570" xr:uid="{00000000-0005-0000-0000-000025020000}"/>
    <cellStyle name="Normal 2 7 3 12 4" xfId="785" xr:uid="{00000000-0005-0000-0000-000026020000}"/>
    <cellStyle name="Normal 2 7 3 13" xfId="228" xr:uid="{00000000-0005-0000-0000-000027020000}"/>
    <cellStyle name="Normal 2 7 3 13 2" xfId="294" xr:uid="{00000000-0005-0000-0000-000028020000}"/>
    <cellStyle name="Normal 2 7 3 13 2 2" xfId="573" xr:uid="{00000000-0005-0000-0000-000029020000}"/>
    <cellStyle name="Normal 2 7 3 13 2 3" xfId="788" xr:uid="{00000000-0005-0000-0000-00002A020000}"/>
    <cellStyle name="Normal 2 7 3 13 3" xfId="572" xr:uid="{00000000-0005-0000-0000-00002B020000}"/>
    <cellStyle name="Normal 2 7 3 13 4" xfId="787" xr:uid="{00000000-0005-0000-0000-00002C020000}"/>
    <cellStyle name="Normal 2 7 3 14" xfId="561" xr:uid="{00000000-0005-0000-0000-00002D020000}"/>
    <cellStyle name="Normal 2 7 3 15" xfId="776" xr:uid="{00000000-0005-0000-0000-00002E020000}"/>
    <cellStyle name="Normal 2 7 3 2" xfId="141" xr:uid="{00000000-0005-0000-0000-00002F020000}"/>
    <cellStyle name="Normal 2 7 3 2 2" xfId="204" xr:uid="{00000000-0005-0000-0000-000030020000}"/>
    <cellStyle name="Normal 2 7 3 2 2 2" xfId="222" xr:uid="{00000000-0005-0000-0000-000031020000}"/>
    <cellStyle name="Normal 2 7 3 2 2 2 2" xfId="258" xr:uid="{00000000-0005-0000-0000-000032020000}"/>
    <cellStyle name="Normal 2 7 3 2 2 2 2 2" xfId="324" xr:uid="{00000000-0005-0000-0000-000033020000}"/>
    <cellStyle name="Normal 2 7 3 2 2 2 2 2 2" xfId="578" xr:uid="{00000000-0005-0000-0000-000034020000}"/>
    <cellStyle name="Normal 2 7 3 2 2 2 2 2 3" xfId="793" xr:uid="{00000000-0005-0000-0000-000035020000}"/>
    <cellStyle name="Normal 2 7 3 2 2 2 2 3" xfId="577" xr:uid="{00000000-0005-0000-0000-000036020000}"/>
    <cellStyle name="Normal 2 7 3 2 2 2 2 4" xfId="792" xr:uid="{00000000-0005-0000-0000-000037020000}"/>
    <cellStyle name="Normal 2 7 3 2 2 2 3" xfId="576" xr:uid="{00000000-0005-0000-0000-000038020000}"/>
    <cellStyle name="Normal 2 7 3 2 2 2 4" xfId="791" xr:uid="{00000000-0005-0000-0000-000039020000}"/>
    <cellStyle name="Normal 2 7 3 2 2 3" xfId="240" xr:uid="{00000000-0005-0000-0000-00003A020000}"/>
    <cellStyle name="Normal 2 7 3 2 2 3 2" xfId="306" xr:uid="{00000000-0005-0000-0000-00003B020000}"/>
    <cellStyle name="Normal 2 7 3 2 2 3 2 2" xfId="580" xr:uid="{00000000-0005-0000-0000-00003C020000}"/>
    <cellStyle name="Normal 2 7 3 2 2 3 2 3" xfId="795" xr:uid="{00000000-0005-0000-0000-00003D020000}"/>
    <cellStyle name="Normal 2 7 3 2 2 3 3" xfId="579" xr:uid="{00000000-0005-0000-0000-00003E020000}"/>
    <cellStyle name="Normal 2 7 3 2 2 3 4" xfId="794" xr:uid="{00000000-0005-0000-0000-00003F020000}"/>
    <cellStyle name="Normal 2 7 3 2 2 4" xfId="575" xr:uid="{00000000-0005-0000-0000-000040020000}"/>
    <cellStyle name="Normal 2 7 3 2 2 5" xfId="790" xr:uid="{00000000-0005-0000-0000-000041020000}"/>
    <cellStyle name="Normal 2 7 3 2 3" xfId="213" xr:uid="{00000000-0005-0000-0000-000042020000}"/>
    <cellStyle name="Normal 2 7 3 2 3 2" xfId="249" xr:uid="{00000000-0005-0000-0000-000043020000}"/>
    <cellStyle name="Normal 2 7 3 2 3 2 2" xfId="315" xr:uid="{00000000-0005-0000-0000-000044020000}"/>
    <cellStyle name="Normal 2 7 3 2 3 2 2 2" xfId="583" xr:uid="{00000000-0005-0000-0000-000045020000}"/>
    <cellStyle name="Normal 2 7 3 2 3 2 2 3" xfId="798" xr:uid="{00000000-0005-0000-0000-000046020000}"/>
    <cellStyle name="Normal 2 7 3 2 3 2 3" xfId="582" xr:uid="{00000000-0005-0000-0000-000047020000}"/>
    <cellStyle name="Normal 2 7 3 2 3 2 4" xfId="797" xr:uid="{00000000-0005-0000-0000-000048020000}"/>
    <cellStyle name="Normal 2 7 3 2 3 3" xfId="581" xr:uid="{00000000-0005-0000-0000-000049020000}"/>
    <cellStyle name="Normal 2 7 3 2 3 4" xfId="796" xr:uid="{00000000-0005-0000-0000-00004A020000}"/>
    <cellStyle name="Normal 2 7 3 2 4" xfId="195" xr:uid="{00000000-0005-0000-0000-00004B020000}"/>
    <cellStyle name="Normal 2 7 3 2 4 2" xfId="284" xr:uid="{00000000-0005-0000-0000-00004C020000}"/>
    <cellStyle name="Normal 2 7 3 2 4 2 2" xfId="350" xr:uid="{00000000-0005-0000-0000-00004D020000}"/>
    <cellStyle name="Normal 2 7 3 2 4 2 2 2" xfId="586" xr:uid="{00000000-0005-0000-0000-00004E020000}"/>
    <cellStyle name="Normal 2 7 3 2 4 2 2 3" xfId="801" xr:uid="{00000000-0005-0000-0000-00004F020000}"/>
    <cellStyle name="Normal 2 7 3 2 4 2 3" xfId="585" xr:uid="{00000000-0005-0000-0000-000050020000}"/>
    <cellStyle name="Normal 2 7 3 2 4 2 4" xfId="800" xr:uid="{00000000-0005-0000-0000-000051020000}"/>
    <cellStyle name="Normal 2 7 3 2 4 3" xfId="584" xr:uid="{00000000-0005-0000-0000-000052020000}"/>
    <cellStyle name="Normal 2 7 3 2 4 4" xfId="799" xr:uid="{00000000-0005-0000-0000-000053020000}"/>
    <cellStyle name="Normal 2 7 3 2 5" xfId="231" xr:uid="{00000000-0005-0000-0000-000054020000}"/>
    <cellStyle name="Normal 2 7 3 2 5 2" xfId="297" xr:uid="{00000000-0005-0000-0000-000055020000}"/>
    <cellStyle name="Normal 2 7 3 2 5 2 2" xfId="588" xr:uid="{00000000-0005-0000-0000-000056020000}"/>
    <cellStyle name="Normal 2 7 3 2 5 2 3" xfId="803" xr:uid="{00000000-0005-0000-0000-000057020000}"/>
    <cellStyle name="Normal 2 7 3 2 5 3" xfId="587" xr:uid="{00000000-0005-0000-0000-000058020000}"/>
    <cellStyle name="Normal 2 7 3 2 5 4" xfId="802" xr:uid="{00000000-0005-0000-0000-000059020000}"/>
    <cellStyle name="Normal 2 7 3 2 6" xfId="174" xr:uid="{00000000-0005-0000-0000-00005A020000}"/>
    <cellStyle name="Normal 2 7 3 2 6 2" xfId="589" xr:uid="{00000000-0005-0000-0000-00005B020000}"/>
    <cellStyle name="Normal 2 7 3 2 6 3" xfId="804" xr:uid="{00000000-0005-0000-0000-00005C020000}"/>
    <cellStyle name="Normal 2 7 3 2 7" xfId="574" xr:uid="{00000000-0005-0000-0000-00005D020000}"/>
    <cellStyle name="Normal 2 7 3 2 8" xfId="789" xr:uid="{00000000-0005-0000-0000-00005E020000}"/>
    <cellStyle name="Normal 2 7 3 3" xfId="132" xr:uid="{00000000-0005-0000-0000-00005F020000}"/>
    <cellStyle name="Normal 2 7 3 3 2" xfId="208" xr:uid="{00000000-0005-0000-0000-000060020000}"/>
    <cellStyle name="Normal 2 7 3 3 2 2" xfId="226" xr:uid="{00000000-0005-0000-0000-000061020000}"/>
    <cellStyle name="Normal 2 7 3 3 2 2 2" xfId="262" xr:uid="{00000000-0005-0000-0000-000062020000}"/>
    <cellStyle name="Normal 2 7 3 3 2 2 2 2" xfId="328" xr:uid="{00000000-0005-0000-0000-000063020000}"/>
    <cellStyle name="Normal 2 7 3 3 2 2 2 2 2" xfId="601" xr:uid="{00000000-0005-0000-0000-000064020000}"/>
    <cellStyle name="Normal 2 7 3 3 2 2 2 2 3" xfId="809" xr:uid="{00000000-0005-0000-0000-000065020000}"/>
    <cellStyle name="Normal 2 7 3 3 2 2 2 3" xfId="592" xr:uid="{00000000-0005-0000-0000-000066020000}"/>
    <cellStyle name="Normal 2 7 3 3 2 2 2 4" xfId="808" xr:uid="{00000000-0005-0000-0000-000067020000}"/>
    <cellStyle name="Normal 2 7 3 3 2 2 3" xfId="591" xr:uid="{00000000-0005-0000-0000-000068020000}"/>
    <cellStyle name="Normal 2 7 3 3 2 2 4" xfId="807" xr:uid="{00000000-0005-0000-0000-000069020000}"/>
    <cellStyle name="Normal 2 7 3 3 2 3" xfId="244" xr:uid="{00000000-0005-0000-0000-00006A020000}"/>
    <cellStyle name="Normal 2 7 3 3 2 3 2" xfId="310" xr:uid="{00000000-0005-0000-0000-00006B020000}"/>
    <cellStyle name="Normal 2 7 3 3 2 3 2 2" xfId="593" xr:uid="{00000000-0005-0000-0000-00006C020000}"/>
    <cellStyle name="Normal 2 7 3 3 2 3 2 3" xfId="811" xr:uid="{00000000-0005-0000-0000-00006D020000}"/>
    <cellStyle name="Normal 2 7 3 3 2 3 3" xfId="608" xr:uid="{00000000-0005-0000-0000-00006E020000}"/>
    <cellStyle name="Normal 2 7 3 3 2 3 4" xfId="810" xr:uid="{00000000-0005-0000-0000-00006F020000}"/>
    <cellStyle name="Normal 2 7 3 3 2 4" xfId="610" xr:uid="{00000000-0005-0000-0000-000070020000}"/>
    <cellStyle name="Normal 2 7 3 3 2 5" xfId="806" xr:uid="{00000000-0005-0000-0000-000071020000}"/>
    <cellStyle name="Normal 2 7 3 3 3" xfId="217" xr:uid="{00000000-0005-0000-0000-000072020000}"/>
    <cellStyle name="Normal 2 7 3 3 3 2" xfId="253" xr:uid="{00000000-0005-0000-0000-000073020000}"/>
    <cellStyle name="Normal 2 7 3 3 3 2 2" xfId="319" xr:uid="{00000000-0005-0000-0000-000074020000}"/>
    <cellStyle name="Normal 2 7 3 3 3 2 2 2" xfId="609" xr:uid="{00000000-0005-0000-0000-000075020000}"/>
    <cellStyle name="Normal 2 7 3 3 3 2 2 3" xfId="814" xr:uid="{00000000-0005-0000-0000-000076020000}"/>
    <cellStyle name="Normal 2 7 3 3 3 2 3" xfId="636" xr:uid="{00000000-0005-0000-0000-000077020000}"/>
    <cellStyle name="Normal 2 7 3 3 3 2 4" xfId="813" xr:uid="{00000000-0005-0000-0000-000078020000}"/>
    <cellStyle name="Normal 2 7 3 3 3 3" xfId="594" xr:uid="{00000000-0005-0000-0000-000079020000}"/>
    <cellStyle name="Normal 2 7 3 3 3 4" xfId="812" xr:uid="{00000000-0005-0000-0000-00007A020000}"/>
    <cellStyle name="Normal 2 7 3 3 4" xfId="199" xr:uid="{00000000-0005-0000-0000-00007B020000}"/>
    <cellStyle name="Normal 2 7 3 3 4 2" xfId="288" xr:uid="{00000000-0005-0000-0000-00007C020000}"/>
    <cellStyle name="Normal 2 7 3 3 4 2 2" xfId="354" xr:uid="{00000000-0005-0000-0000-00007D020000}"/>
    <cellStyle name="Normal 2 7 3 3 4 2 2 2" xfId="424" xr:uid="{00000000-0005-0000-0000-00007E020000}"/>
    <cellStyle name="Normal 2 7 3 3 4 2 2 3" xfId="817" xr:uid="{00000000-0005-0000-0000-00007F020000}"/>
    <cellStyle name="Normal 2 7 3 3 4 2 3" xfId="616" xr:uid="{00000000-0005-0000-0000-000080020000}"/>
    <cellStyle name="Normal 2 7 3 3 4 2 4" xfId="816" xr:uid="{00000000-0005-0000-0000-000081020000}"/>
    <cellStyle name="Normal 2 7 3 3 4 3" xfId="602" xr:uid="{00000000-0005-0000-0000-000082020000}"/>
    <cellStyle name="Normal 2 7 3 3 4 4" xfId="815" xr:uid="{00000000-0005-0000-0000-000083020000}"/>
    <cellStyle name="Normal 2 7 3 3 5" xfId="235" xr:uid="{00000000-0005-0000-0000-000084020000}"/>
    <cellStyle name="Normal 2 7 3 3 5 2" xfId="301" xr:uid="{00000000-0005-0000-0000-000085020000}"/>
    <cellStyle name="Normal 2 7 3 3 5 2 2" xfId="603" xr:uid="{00000000-0005-0000-0000-000086020000}"/>
    <cellStyle name="Normal 2 7 3 3 5 2 3" xfId="819" xr:uid="{00000000-0005-0000-0000-000087020000}"/>
    <cellStyle name="Normal 2 7 3 3 5 3" xfId="637" xr:uid="{00000000-0005-0000-0000-000088020000}"/>
    <cellStyle name="Normal 2 7 3 3 5 4" xfId="818" xr:uid="{00000000-0005-0000-0000-000089020000}"/>
    <cellStyle name="Normal 2 7 3 3 6" xfId="165" xr:uid="{00000000-0005-0000-0000-00008A020000}"/>
    <cellStyle name="Normal 2 7 3 3 6 2" xfId="604" xr:uid="{00000000-0005-0000-0000-00008B020000}"/>
    <cellStyle name="Normal 2 7 3 3 6 3" xfId="820" xr:uid="{00000000-0005-0000-0000-00008C020000}"/>
    <cellStyle name="Normal 2 7 3 3 7" xfId="590" xr:uid="{00000000-0005-0000-0000-00008D020000}"/>
    <cellStyle name="Normal 2 7 3 3 8" xfId="805" xr:uid="{00000000-0005-0000-0000-00008E020000}"/>
    <cellStyle name="Normal 2 7 3 4" xfId="143" xr:uid="{00000000-0005-0000-0000-00008F020000}"/>
    <cellStyle name="Normal 2 7 3 4 2" xfId="206" xr:uid="{00000000-0005-0000-0000-000090020000}"/>
    <cellStyle name="Normal 2 7 3 4 2 2" xfId="224" xr:uid="{00000000-0005-0000-0000-000091020000}"/>
    <cellStyle name="Normal 2 7 3 4 2 2 2" xfId="260" xr:uid="{00000000-0005-0000-0000-000092020000}"/>
    <cellStyle name="Normal 2 7 3 4 2 2 2 2" xfId="326" xr:uid="{00000000-0005-0000-0000-000093020000}"/>
    <cellStyle name="Normal 2 7 3 4 2 2 2 2 2" xfId="620" xr:uid="{00000000-0005-0000-0000-000094020000}"/>
    <cellStyle name="Normal 2 7 3 4 2 2 2 2 3" xfId="825" xr:uid="{00000000-0005-0000-0000-000095020000}"/>
    <cellStyle name="Normal 2 7 3 4 2 2 2 3" xfId="619" xr:uid="{00000000-0005-0000-0000-000096020000}"/>
    <cellStyle name="Normal 2 7 3 4 2 2 2 4" xfId="824" xr:uid="{00000000-0005-0000-0000-000097020000}"/>
    <cellStyle name="Normal 2 7 3 4 2 2 3" xfId="605" xr:uid="{00000000-0005-0000-0000-000098020000}"/>
    <cellStyle name="Normal 2 7 3 4 2 2 4" xfId="823" xr:uid="{00000000-0005-0000-0000-000099020000}"/>
    <cellStyle name="Normal 2 7 3 4 2 3" xfId="242" xr:uid="{00000000-0005-0000-0000-00009A020000}"/>
    <cellStyle name="Normal 2 7 3 4 2 3 2" xfId="308" xr:uid="{00000000-0005-0000-0000-00009B020000}"/>
    <cellStyle name="Normal 2 7 3 4 2 3 2 2" xfId="606" xr:uid="{00000000-0005-0000-0000-00009C020000}"/>
    <cellStyle name="Normal 2 7 3 4 2 3 2 3" xfId="827" xr:uid="{00000000-0005-0000-0000-00009D020000}"/>
    <cellStyle name="Normal 2 7 3 4 2 3 3" xfId="621" xr:uid="{00000000-0005-0000-0000-00009E020000}"/>
    <cellStyle name="Normal 2 7 3 4 2 3 4" xfId="826" xr:uid="{00000000-0005-0000-0000-00009F020000}"/>
    <cellStyle name="Normal 2 7 3 4 2 4" xfId="618" xr:uid="{00000000-0005-0000-0000-0000A0020000}"/>
    <cellStyle name="Normal 2 7 3 4 2 5" xfId="822" xr:uid="{00000000-0005-0000-0000-0000A1020000}"/>
    <cellStyle name="Normal 2 7 3 4 3" xfId="215" xr:uid="{00000000-0005-0000-0000-0000A2020000}"/>
    <cellStyle name="Normal 2 7 3 4 3 2" xfId="251" xr:uid="{00000000-0005-0000-0000-0000A3020000}"/>
    <cellStyle name="Normal 2 7 3 4 3 2 2" xfId="317" xr:uid="{00000000-0005-0000-0000-0000A4020000}"/>
    <cellStyle name="Normal 2 7 3 4 3 2 2 2" xfId="432" xr:uid="{00000000-0005-0000-0000-0000A5020000}"/>
    <cellStyle name="Normal 2 7 3 4 3 2 2 3" xfId="830" xr:uid="{00000000-0005-0000-0000-0000A6020000}"/>
    <cellStyle name="Normal 2 7 3 4 3 2 3" xfId="422" xr:uid="{00000000-0005-0000-0000-0000A7020000}"/>
    <cellStyle name="Normal 2 7 3 4 3 2 4" xfId="829" xr:uid="{00000000-0005-0000-0000-0000A8020000}"/>
    <cellStyle name="Normal 2 7 3 4 3 3" xfId="622" xr:uid="{00000000-0005-0000-0000-0000A9020000}"/>
    <cellStyle name="Normal 2 7 3 4 3 4" xfId="828" xr:uid="{00000000-0005-0000-0000-0000AA020000}"/>
    <cellStyle name="Normal 2 7 3 4 4" xfId="197" xr:uid="{00000000-0005-0000-0000-0000AB020000}"/>
    <cellStyle name="Normal 2 7 3 4 4 2" xfId="286" xr:uid="{00000000-0005-0000-0000-0000AC020000}"/>
    <cellStyle name="Normal 2 7 3 4 4 2 2" xfId="352" xr:uid="{00000000-0005-0000-0000-0000AD020000}"/>
    <cellStyle name="Normal 2 7 3 4 4 2 2 2" xfId="423" xr:uid="{00000000-0005-0000-0000-0000AE020000}"/>
    <cellStyle name="Normal 2 7 3 4 4 2 2 3" xfId="833" xr:uid="{00000000-0005-0000-0000-0000AF020000}"/>
    <cellStyle name="Normal 2 7 3 4 4 2 3" xfId="431" xr:uid="{00000000-0005-0000-0000-0000B0020000}"/>
    <cellStyle name="Normal 2 7 3 4 4 2 4" xfId="832" xr:uid="{00000000-0005-0000-0000-0000B1020000}"/>
    <cellStyle name="Normal 2 7 3 4 4 3" xfId="439" xr:uid="{00000000-0005-0000-0000-0000B2020000}"/>
    <cellStyle name="Normal 2 7 3 4 4 4" xfId="831" xr:uid="{00000000-0005-0000-0000-0000B3020000}"/>
    <cellStyle name="Normal 2 7 3 4 5" xfId="233" xr:uid="{00000000-0005-0000-0000-0000B4020000}"/>
    <cellStyle name="Normal 2 7 3 4 5 2" xfId="299" xr:uid="{00000000-0005-0000-0000-0000B5020000}"/>
    <cellStyle name="Normal 2 7 3 4 5 2 2" xfId="436" xr:uid="{00000000-0005-0000-0000-0000B6020000}"/>
    <cellStyle name="Normal 2 7 3 4 5 2 3" xfId="835" xr:uid="{00000000-0005-0000-0000-0000B7020000}"/>
    <cellStyle name="Normal 2 7 3 4 5 3" xfId="435" xr:uid="{00000000-0005-0000-0000-0000B8020000}"/>
    <cellStyle name="Normal 2 7 3 4 5 4" xfId="834" xr:uid="{00000000-0005-0000-0000-0000B9020000}"/>
    <cellStyle name="Normal 2 7 3 4 6" xfId="176" xr:uid="{00000000-0005-0000-0000-0000BA020000}"/>
    <cellStyle name="Normal 2 7 3 4 6 2" xfId="421" xr:uid="{00000000-0005-0000-0000-0000BB020000}"/>
    <cellStyle name="Normal 2 7 3 4 6 3" xfId="836" xr:uid="{00000000-0005-0000-0000-0000BC020000}"/>
    <cellStyle name="Normal 2 7 3 4 7" xfId="607" xr:uid="{00000000-0005-0000-0000-0000BD020000}"/>
    <cellStyle name="Normal 2 7 3 4 8" xfId="821" xr:uid="{00000000-0005-0000-0000-0000BE020000}"/>
    <cellStyle name="Normal 2 7 3 5" xfId="136" xr:uid="{00000000-0005-0000-0000-0000BF020000}"/>
    <cellStyle name="Normal 2 7 3 5 2" xfId="220" xr:uid="{00000000-0005-0000-0000-0000C0020000}"/>
    <cellStyle name="Normal 2 7 3 5 2 2" xfId="256" xr:uid="{00000000-0005-0000-0000-0000C1020000}"/>
    <cellStyle name="Normal 2 7 3 5 2 2 2" xfId="322" xr:uid="{00000000-0005-0000-0000-0000C2020000}"/>
    <cellStyle name="Normal 2 7 3 5 2 2 2 2" xfId="595" xr:uid="{00000000-0005-0000-0000-0000C3020000}"/>
    <cellStyle name="Normal 2 7 3 5 2 2 2 3" xfId="840" xr:uid="{00000000-0005-0000-0000-0000C4020000}"/>
    <cellStyle name="Normal 2 7 3 5 2 2 3" xfId="426" xr:uid="{00000000-0005-0000-0000-0000C5020000}"/>
    <cellStyle name="Normal 2 7 3 5 2 2 4" xfId="839" xr:uid="{00000000-0005-0000-0000-0000C6020000}"/>
    <cellStyle name="Normal 2 7 3 5 2 3" xfId="434" xr:uid="{00000000-0005-0000-0000-0000C7020000}"/>
    <cellStyle name="Normal 2 7 3 5 2 4" xfId="838" xr:uid="{00000000-0005-0000-0000-0000C8020000}"/>
    <cellStyle name="Normal 2 7 3 5 3" xfId="202" xr:uid="{00000000-0005-0000-0000-0000C9020000}"/>
    <cellStyle name="Normal 2 7 3 5 3 2" xfId="291" xr:uid="{00000000-0005-0000-0000-0000CA020000}"/>
    <cellStyle name="Normal 2 7 3 5 3 2 2" xfId="357" xr:uid="{00000000-0005-0000-0000-0000CB020000}"/>
    <cellStyle name="Normal 2 7 3 5 3 2 2 2" xfId="623" xr:uid="{00000000-0005-0000-0000-0000CC020000}"/>
    <cellStyle name="Normal 2 7 3 5 3 2 2 3" xfId="843" xr:uid="{00000000-0005-0000-0000-0000CD020000}"/>
    <cellStyle name="Normal 2 7 3 5 3 2 3" xfId="625" xr:uid="{00000000-0005-0000-0000-0000CE020000}"/>
    <cellStyle name="Normal 2 7 3 5 3 2 4" xfId="842" xr:uid="{00000000-0005-0000-0000-0000CF020000}"/>
    <cellStyle name="Normal 2 7 3 5 3 3" xfId="596" xr:uid="{00000000-0005-0000-0000-0000D0020000}"/>
    <cellStyle name="Normal 2 7 3 5 3 4" xfId="841" xr:uid="{00000000-0005-0000-0000-0000D1020000}"/>
    <cellStyle name="Normal 2 7 3 5 4" xfId="238" xr:uid="{00000000-0005-0000-0000-0000D2020000}"/>
    <cellStyle name="Normal 2 7 3 5 4 2" xfId="304" xr:uid="{00000000-0005-0000-0000-0000D3020000}"/>
    <cellStyle name="Normal 2 7 3 5 4 2 2" xfId="654" xr:uid="{00000000-0005-0000-0000-0000D4020000}"/>
    <cellStyle name="Normal 2 7 3 5 4 2 3" xfId="845" xr:uid="{00000000-0005-0000-0000-0000D5020000}"/>
    <cellStyle name="Normal 2 7 3 5 4 3" xfId="624" xr:uid="{00000000-0005-0000-0000-0000D6020000}"/>
    <cellStyle name="Normal 2 7 3 5 4 4" xfId="844" xr:uid="{00000000-0005-0000-0000-0000D7020000}"/>
    <cellStyle name="Normal 2 7 3 5 5" xfId="169" xr:uid="{00000000-0005-0000-0000-0000D8020000}"/>
    <cellStyle name="Normal 2 7 3 5 5 2" xfId="615" xr:uid="{00000000-0005-0000-0000-0000D9020000}"/>
    <cellStyle name="Normal 2 7 3 5 5 3" xfId="846" xr:uid="{00000000-0005-0000-0000-0000DA020000}"/>
    <cellStyle name="Normal 2 7 3 5 6" xfId="617" xr:uid="{00000000-0005-0000-0000-0000DB020000}"/>
    <cellStyle name="Normal 2 7 3 5 7" xfId="837" xr:uid="{00000000-0005-0000-0000-0000DC020000}"/>
    <cellStyle name="Normal 2 7 3 6" xfId="145" xr:uid="{00000000-0005-0000-0000-0000DD020000}"/>
    <cellStyle name="Normal 2 7 3 6 2" xfId="211" xr:uid="{00000000-0005-0000-0000-0000DE020000}"/>
    <cellStyle name="Normal 2 7 3 6 2 2" xfId="293" xr:uid="{00000000-0005-0000-0000-0000DF020000}"/>
    <cellStyle name="Normal 2 7 3 6 2 2 2" xfId="359" xr:uid="{00000000-0005-0000-0000-0000E0020000}"/>
    <cellStyle name="Normal 2 7 3 6 2 2 2 2" xfId="613" xr:uid="{00000000-0005-0000-0000-0000E1020000}"/>
    <cellStyle name="Normal 2 7 3 6 2 2 2 3" xfId="850" xr:uid="{00000000-0005-0000-0000-0000E2020000}"/>
    <cellStyle name="Normal 2 7 3 6 2 2 3" xfId="612" xr:uid="{00000000-0005-0000-0000-0000E3020000}"/>
    <cellStyle name="Normal 2 7 3 6 2 2 4" xfId="849" xr:uid="{00000000-0005-0000-0000-0000E4020000}"/>
    <cellStyle name="Normal 2 7 3 6 2 3" xfId="611" xr:uid="{00000000-0005-0000-0000-0000E5020000}"/>
    <cellStyle name="Normal 2 7 3 6 2 4" xfId="848" xr:uid="{00000000-0005-0000-0000-0000E6020000}"/>
    <cellStyle name="Normal 2 7 3 6 3" xfId="247" xr:uid="{00000000-0005-0000-0000-0000E7020000}"/>
    <cellStyle name="Normal 2 7 3 6 3 2" xfId="313" xr:uid="{00000000-0005-0000-0000-0000E8020000}"/>
    <cellStyle name="Normal 2 7 3 6 3 2 2" xfId="597" xr:uid="{00000000-0005-0000-0000-0000E9020000}"/>
    <cellStyle name="Normal 2 7 3 6 3 2 3" xfId="852" xr:uid="{00000000-0005-0000-0000-0000EA020000}"/>
    <cellStyle name="Normal 2 7 3 6 3 3" xfId="614" xr:uid="{00000000-0005-0000-0000-0000EB020000}"/>
    <cellStyle name="Normal 2 7 3 6 3 4" xfId="851" xr:uid="{00000000-0005-0000-0000-0000EC020000}"/>
    <cellStyle name="Normal 2 7 3 6 4" xfId="178" xr:uid="{00000000-0005-0000-0000-0000ED020000}"/>
    <cellStyle name="Normal 2 7 3 6 4 2" xfId="598" xr:uid="{00000000-0005-0000-0000-0000EE020000}"/>
    <cellStyle name="Normal 2 7 3 6 4 3" xfId="853" xr:uid="{00000000-0005-0000-0000-0000EF020000}"/>
    <cellStyle name="Normal 2 7 3 6 5" xfId="626" xr:uid="{00000000-0005-0000-0000-0000F0020000}"/>
    <cellStyle name="Normal 2 7 3 6 6" xfId="847" xr:uid="{00000000-0005-0000-0000-0000F1020000}"/>
    <cellStyle name="Normal 2 7 3 7" xfId="130" xr:uid="{00000000-0005-0000-0000-0000F2020000}"/>
    <cellStyle name="Normal 2 7 3 7 2" xfId="163" xr:uid="{00000000-0005-0000-0000-0000F3020000}"/>
    <cellStyle name="Normal 2 7 3 7 2 2" xfId="600" xr:uid="{00000000-0005-0000-0000-0000F4020000}"/>
    <cellStyle name="Normal 2 7 3 7 2 3" xfId="855" xr:uid="{00000000-0005-0000-0000-0000F5020000}"/>
    <cellStyle name="Normal 2 7 3 7 3" xfId="265" xr:uid="{00000000-0005-0000-0000-0000F6020000}"/>
    <cellStyle name="Normal 2 7 3 7 3 2" xfId="331" xr:uid="{00000000-0005-0000-0000-0000F7020000}"/>
    <cellStyle name="Normal 2 7 3 7 3 2 2" xfId="430" xr:uid="{00000000-0005-0000-0000-0000F8020000}"/>
    <cellStyle name="Normal 2 7 3 7 3 2 3" xfId="857" xr:uid="{00000000-0005-0000-0000-0000F9020000}"/>
    <cellStyle name="Normal 2 7 3 7 3 3" xfId="429" xr:uid="{00000000-0005-0000-0000-0000FA020000}"/>
    <cellStyle name="Normal 2 7 3 7 3 4" xfId="856" xr:uid="{00000000-0005-0000-0000-0000FB020000}"/>
    <cellStyle name="Normal 2 7 3 7 4" xfId="599" xr:uid="{00000000-0005-0000-0000-0000FC020000}"/>
    <cellStyle name="Normal 2 7 3 7 5" xfId="854" xr:uid="{00000000-0005-0000-0000-0000FD020000}"/>
    <cellStyle name="Normal 2 7 3 8" xfId="148" xr:uid="{00000000-0005-0000-0000-0000FE020000}"/>
    <cellStyle name="Normal 2 7 3 8 2" xfId="181" xr:uid="{00000000-0005-0000-0000-0000FF020000}"/>
    <cellStyle name="Normal 2 7 3 8 2 2" xfId="642" xr:uid="{00000000-0005-0000-0000-000000030000}"/>
    <cellStyle name="Normal 2 7 3 8 2 3" xfId="859" xr:uid="{00000000-0005-0000-0000-000001030000}"/>
    <cellStyle name="Normal 2 7 3 8 3" xfId="273" xr:uid="{00000000-0005-0000-0000-000002030000}"/>
    <cellStyle name="Normal 2 7 3 8 3 2" xfId="339" xr:uid="{00000000-0005-0000-0000-000003030000}"/>
    <cellStyle name="Normal 2 7 3 8 3 2 2" xfId="650" xr:uid="{00000000-0005-0000-0000-000004030000}"/>
    <cellStyle name="Normal 2 7 3 8 3 2 3" xfId="861" xr:uid="{00000000-0005-0000-0000-000005030000}"/>
    <cellStyle name="Normal 2 7 3 8 3 3" xfId="646" xr:uid="{00000000-0005-0000-0000-000006030000}"/>
    <cellStyle name="Normal 2 7 3 8 3 4" xfId="860" xr:uid="{00000000-0005-0000-0000-000007030000}"/>
    <cellStyle name="Normal 2 7 3 8 4" xfId="433" xr:uid="{00000000-0005-0000-0000-000008030000}"/>
    <cellStyle name="Normal 2 7 3 8 5" xfId="858" xr:uid="{00000000-0005-0000-0000-000009030000}"/>
    <cellStyle name="Normal 2 7 3 9" xfId="153" xr:uid="{00000000-0005-0000-0000-00000A030000}"/>
    <cellStyle name="Normal 2 7 3 9 2" xfId="186" xr:uid="{00000000-0005-0000-0000-00000B030000}"/>
    <cellStyle name="Normal 2 7 3 9 2 2" xfId="425" xr:uid="{00000000-0005-0000-0000-00000C030000}"/>
    <cellStyle name="Normal 2 7 3 9 2 3" xfId="863" xr:uid="{00000000-0005-0000-0000-00000D030000}"/>
    <cellStyle name="Normal 2 7 3 9 3" xfId="278" xr:uid="{00000000-0005-0000-0000-00000E030000}"/>
    <cellStyle name="Normal 2 7 3 9 3 2" xfId="344" xr:uid="{00000000-0005-0000-0000-00000F030000}"/>
    <cellStyle name="Normal 2 7 3 9 3 2 2" xfId="639" xr:uid="{00000000-0005-0000-0000-000010030000}"/>
    <cellStyle name="Normal 2 7 3 9 3 2 3" xfId="865" xr:uid="{00000000-0005-0000-0000-000011030000}"/>
    <cellStyle name="Normal 2 7 3 9 3 3" xfId="428" xr:uid="{00000000-0005-0000-0000-000012030000}"/>
    <cellStyle name="Normal 2 7 3 9 3 4" xfId="864" xr:uid="{00000000-0005-0000-0000-000013030000}"/>
    <cellStyle name="Normal 2 7 3 9 4" xfId="437" xr:uid="{00000000-0005-0000-0000-000014030000}"/>
    <cellStyle name="Normal 2 7 3 9 5" xfId="862" xr:uid="{00000000-0005-0000-0000-000015030000}"/>
    <cellStyle name="Normal 2 7 4" xfId="139" xr:uid="{00000000-0005-0000-0000-000016030000}"/>
    <cellStyle name="Normal 2 7 4 2" xfId="172" xr:uid="{00000000-0005-0000-0000-000017030000}"/>
    <cellStyle name="Normal 2 7 4 2 2" xfId="647" xr:uid="{00000000-0005-0000-0000-000018030000}"/>
    <cellStyle name="Normal 2 7 4 2 3" xfId="867" xr:uid="{00000000-0005-0000-0000-000019030000}"/>
    <cellStyle name="Normal 2 7 4 3" xfId="271" xr:uid="{00000000-0005-0000-0000-00001A030000}"/>
    <cellStyle name="Normal 2 7 4 3 2" xfId="337" xr:uid="{00000000-0005-0000-0000-00001B030000}"/>
    <cellStyle name="Normal 2 7 4 3 2 2" xfId="438" xr:uid="{00000000-0005-0000-0000-00001C030000}"/>
    <cellStyle name="Normal 2 7 4 3 2 3" xfId="869" xr:uid="{00000000-0005-0000-0000-00001D030000}"/>
    <cellStyle name="Normal 2 7 4 3 3" xfId="651" xr:uid="{00000000-0005-0000-0000-00001E030000}"/>
    <cellStyle name="Normal 2 7 4 3 4" xfId="868" xr:uid="{00000000-0005-0000-0000-00001F030000}"/>
    <cellStyle name="Normal 2 7 4 4" xfId="643" xr:uid="{00000000-0005-0000-0000-000020030000}"/>
    <cellStyle name="Normal 2 7 4 5" xfId="866" xr:uid="{00000000-0005-0000-0000-000021030000}"/>
    <cellStyle name="Normal 2 7 5" xfId="138" xr:uid="{00000000-0005-0000-0000-000022030000}"/>
    <cellStyle name="Normal 2 7 5 2" xfId="171" xr:uid="{00000000-0005-0000-0000-000023030000}"/>
    <cellStyle name="Normal 2 7 5 2 2" xfId="627" xr:uid="{00000000-0005-0000-0000-000024030000}"/>
    <cellStyle name="Normal 2 7 5 2 3" xfId="871" xr:uid="{00000000-0005-0000-0000-000025030000}"/>
    <cellStyle name="Normal 2 7 5 3" xfId="270" xr:uid="{00000000-0005-0000-0000-000026030000}"/>
    <cellStyle name="Normal 2 7 5 3 2" xfId="336" xr:uid="{00000000-0005-0000-0000-000027030000}"/>
    <cellStyle name="Normal 2 7 5 3 2 2" xfId="628" xr:uid="{00000000-0005-0000-0000-000028030000}"/>
    <cellStyle name="Normal 2 7 5 3 2 3" xfId="873" xr:uid="{00000000-0005-0000-0000-000029030000}"/>
    <cellStyle name="Normal 2 7 5 3 3" xfId="640" xr:uid="{00000000-0005-0000-0000-00002A030000}"/>
    <cellStyle name="Normal 2 7 5 3 4" xfId="872" xr:uid="{00000000-0005-0000-0000-00002B030000}"/>
    <cellStyle name="Normal 2 7 5 4" xfId="420" xr:uid="{00000000-0005-0000-0000-00002C030000}"/>
    <cellStyle name="Normal 2 7 5 5" xfId="870" xr:uid="{00000000-0005-0000-0000-00002D030000}"/>
    <cellStyle name="Normal 2 7 6" xfId="131" xr:uid="{00000000-0005-0000-0000-00002E030000}"/>
    <cellStyle name="Normal 2 7 6 2" xfId="164" xr:uid="{00000000-0005-0000-0000-00002F030000}"/>
    <cellStyle name="Normal 2 7 6 2 2" xfId="629" xr:uid="{00000000-0005-0000-0000-000030030000}"/>
    <cellStyle name="Normal 2 7 6 2 3" xfId="875" xr:uid="{00000000-0005-0000-0000-000031030000}"/>
    <cellStyle name="Normal 2 7 6 3" xfId="266" xr:uid="{00000000-0005-0000-0000-000032030000}"/>
    <cellStyle name="Normal 2 7 6 3 2" xfId="332" xr:uid="{00000000-0005-0000-0000-000033030000}"/>
    <cellStyle name="Normal 2 7 6 3 2 2" xfId="630" xr:uid="{00000000-0005-0000-0000-000034030000}"/>
    <cellStyle name="Normal 2 7 6 3 2 3" xfId="877" xr:uid="{00000000-0005-0000-0000-000035030000}"/>
    <cellStyle name="Normal 2 7 6 3 3" xfId="648" xr:uid="{00000000-0005-0000-0000-000036030000}"/>
    <cellStyle name="Normal 2 7 6 3 4" xfId="876" xr:uid="{00000000-0005-0000-0000-000037030000}"/>
    <cellStyle name="Normal 2 7 6 4" xfId="644" xr:uid="{00000000-0005-0000-0000-000038030000}"/>
    <cellStyle name="Normal 2 7 6 5" xfId="874" xr:uid="{00000000-0005-0000-0000-000039030000}"/>
    <cellStyle name="Normal 2 7 7" xfId="129" xr:uid="{00000000-0005-0000-0000-00003A030000}"/>
    <cellStyle name="Normal 2 7 7 2" xfId="162" xr:uid="{00000000-0005-0000-0000-00003B030000}"/>
    <cellStyle name="Normal 2 7 7 2 2" xfId="631" xr:uid="{00000000-0005-0000-0000-00003C030000}"/>
    <cellStyle name="Normal 2 7 7 2 3" xfId="879" xr:uid="{00000000-0005-0000-0000-00003D030000}"/>
    <cellStyle name="Normal 2 7 7 3" xfId="264" xr:uid="{00000000-0005-0000-0000-00003E030000}"/>
    <cellStyle name="Normal 2 7 7 3 2" xfId="330" xr:uid="{00000000-0005-0000-0000-00003F030000}"/>
    <cellStyle name="Normal 2 7 7 3 2 2" xfId="632" xr:uid="{00000000-0005-0000-0000-000040030000}"/>
    <cellStyle name="Normal 2 7 7 3 2 3" xfId="881" xr:uid="{00000000-0005-0000-0000-000041030000}"/>
    <cellStyle name="Normal 2 7 7 3 3" xfId="653" xr:uid="{00000000-0005-0000-0000-000042030000}"/>
    <cellStyle name="Normal 2 7 7 3 4" xfId="880" xr:uid="{00000000-0005-0000-0000-000043030000}"/>
    <cellStyle name="Normal 2 7 7 4" xfId="652" xr:uid="{00000000-0005-0000-0000-000044030000}"/>
    <cellStyle name="Normal 2 7 7 5" xfId="878" xr:uid="{00000000-0005-0000-0000-000045030000}"/>
    <cellStyle name="Normal 2 7 8" xfId="134" xr:uid="{00000000-0005-0000-0000-000046030000}"/>
    <cellStyle name="Normal 2 7 8 2" xfId="167" xr:uid="{00000000-0005-0000-0000-000047030000}"/>
    <cellStyle name="Normal 2 7 8 2 2" xfId="638" xr:uid="{00000000-0005-0000-0000-000048030000}"/>
    <cellStyle name="Normal 2 7 8 2 3" xfId="883" xr:uid="{00000000-0005-0000-0000-000049030000}"/>
    <cellStyle name="Normal 2 7 8 3" xfId="268" xr:uid="{00000000-0005-0000-0000-00004A030000}"/>
    <cellStyle name="Normal 2 7 8 3 2" xfId="334" xr:uid="{00000000-0005-0000-0000-00004B030000}"/>
    <cellStyle name="Normal 2 7 8 3 2 2" xfId="633" xr:uid="{00000000-0005-0000-0000-00004C030000}"/>
    <cellStyle name="Normal 2 7 8 3 2 3" xfId="885" xr:uid="{00000000-0005-0000-0000-00004D030000}"/>
    <cellStyle name="Normal 2 7 8 3 3" xfId="641" xr:uid="{00000000-0005-0000-0000-00004E030000}"/>
    <cellStyle name="Normal 2 7 8 3 4" xfId="884" xr:uid="{00000000-0005-0000-0000-00004F030000}"/>
    <cellStyle name="Normal 2 7 8 4" xfId="427" xr:uid="{00000000-0005-0000-0000-000050030000}"/>
    <cellStyle name="Normal 2 7 8 5" xfId="882" xr:uid="{00000000-0005-0000-0000-000051030000}"/>
    <cellStyle name="Normal 2 7 9" xfId="133" xr:uid="{00000000-0005-0000-0000-000052030000}"/>
    <cellStyle name="Normal 2 7 9 2" xfId="166" xr:uid="{00000000-0005-0000-0000-000053030000}"/>
    <cellStyle name="Normal 2 7 9 2 2" xfId="634" xr:uid="{00000000-0005-0000-0000-000054030000}"/>
    <cellStyle name="Normal 2 7 9 2 3" xfId="887" xr:uid="{00000000-0005-0000-0000-000055030000}"/>
    <cellStyle name="Normal 2 7 9 3" xfId="267" xr:uid="{00000000-0005-0000-0000-000056030000}"/>
    <cellStyle name="Normal 2 7 9 3 2" xfId="333" xr:uid="{00000000-0005-0000-0000-000057030000}"/>
    <cellStyle name="Normal 2 7 9 3 2 2" xfId="635" xr:uid="{00000000-0005-0000-0000-000058030000}"/>
    <cellStyle name="Normal 2 7 9 3 2 3" xfId="889" xr:uid="{00000000-0005-0000-0000-000059030000}"/>
    <cellStyle name="Normal 2 7 9 3 3" xfId="649" xr:uid="{00000000-0005-0000-0000-00005A030000}"/>
    <cellStyle name="Normal 2 7 9 3 4" xfId="888" xr:uid="{00000000-0005-0000-0000-00005B030000}"/>
    <cellStyle name="Normal 2 7 9 4" xfId="645" xr:uid="{00000000-0005-0000-0000-00005C030000}"/>
    <cellStyle name="Normal 2 7 9 5" xfId="886" xr:uid="{00000000-0005-0000-0000-00005D030000}"/>
    <cellStyle name="Normal 2 8" xfId="412" xr:uid="{00000000-0005-0000-0000-00005E030000}"/>
    <cellStyle name="Normal 2 9" xfId="413" xr:uid="{00000000-0005-0000-0000-00005F030000}"/>
    <cellStyle name="Normal 2 9 2" xfId="414" xr:uid="{00000000-0005-0000-0000-000060030000}"/>
    <cellStyle name="Normal 20" xfId="891" xr:uid="{00000000-0005-0000-0000-000061030000}"/>
    <cellStyle name="Normal 3" xfId="72" xr:uid="{00000000-0005-0000-0000-000062030000}"/>
    <cellStyle name="Normal 3 2" xfId="94" xr:uid="{00000000-0005-0000-0000-000063030000}"/>
    <cellStyle name="Normal 3 2 2" xfId="904" xr:uid="{00000000-0005-0000-0000-000064030000}"/>
    <cellStyle name="Normal 3 2 2 2" xfId="926" xr:uid="{00000000-0005-0000-0000-000065030000}"/>
    <cellStyle name="Normal 3 2 2 3" xfId="914" xr:uid="{00000000-0005-0000-0000-000066030000}"/>
    <cellStyle name="Normal 3 2 2 4" xfId="935" xr:uid="{00000000-0005-0000-0000-000067030000}"/>
    <cellStyle name="Normal 3 2 3" xfId="907" xr:uid="{00000000-0005-0000-0000-000068030000}"/>
    <cellStyle name="Normal 3 2 3 2" xfId="930" xr:uid="{00000000-0005-0000-0000-000069030000}"/>
    <cellStyle name="Normal 3 2 3 3" xfId="921" xr:uid="{00000000-0005-0000-0000-00006A030000}"/>
    <cellStyle name="Normal 3 2 4" xfId="911" xr:uid="{00000000-0005-0000-0000-00006B030000}"/>
    <cellStyle name="Normal 3 2 4 2" xfId="934" xr:uid="{00000000-0005-0000-0000-00006C030000}"/>
    <cellStyle name="Normal 3 2 5" xfId="924" xr:uid="{00000000-0005-0000-0000-00006D030000}"/>
    <cellStyle name="Normal 3 2 6" xfId="913" xr:uid="{00000000-0005-0000-0000-00006E030000}"/>
    <cellStyle name="Normal 3 3" xfId="98" xr:uid="{00000000-0005-0000-0000-00006F030000}"/>
    <cellStyle name="Normal 3 4" xfId="121" xr:uid="{00000000-0005-0000-0000-000070030000}"/>
    <cellStyle name="Normal 3 4 2" xfId="906" xr:uid="{00000000-0005-0000-0000-000071030000}"/>
    <cellStyle name="Normal 3 4 2 2" xfId="928" xr:uid="{00000000-0005-0000-0000-000072030000}"/>
    <cellStyle name="Normal 3 4 2 3" xfId="919" xr:uid="{00000000-0005-0000-0000-000073030000}"/>
    <cellStyle name="Normal 3 4 3" xfId="909" xr:uid="{00000000-0005-0000-0000-000074030000}"/>
    <cellStyle name="Normal 3 4 3 2" xfId="932" xr:uid="{00000000-0005-0000-0000-000075030000}"/>
    <cellStyle name="Normal 3 4 4" xfId="925" xr:uid="{00000000-0005-0000-0000-000076030000}"/>
    <cellStyle name="Normal 3 4 5" xfId="915" xr:uid="{00000000-0005-0000-0000-000077030000}"/>
    <cellStyle name="Normal 3 4 6" xfId="903" xr:uid="{00000000-0005-0000-0000-000078030000}"/>
    <cellStyle name="Normal 3 5" xfId="122" xr:uid="{00000000-0005-0000-0000-000079030000}"/>
    <cellStyle name="Normal 3 5 2" xfId="927" xr:uid="{00000000-0005-0000-0000-00007A030000}"/>
    <cellStyle name="Normal 3 5 3" xfId="918" xr:uid="{00000000-0005-0000-0000-00007B030000}"/>
    <cellStyle name="Normal 3 5 4" xfId="905" xr:uid="{00000000-0005-0000-0000-00007C030000}"/>
    <cellStyle name="Normal 3 6" xfId="908" xr:uid="{00000000-0005-0000-0000-00007D030000}"/>
    <cellStyle name="Normal 3 6 2" xfId="931" xr:uid="{00000000-0005-0000-0000-00007E030000}"/>
    <cellStyle name="Normal 3 7" xfId="922" xr:uid="{00000000-0005-0000-0000-00007F030000}"/>
    <cellStyle name="Normal 3 8" xfId="912" xr:uid="{00000000-0005-0000-0000-000080030000}"/>
    <cellStyle name="Normal 4" xfId="49" xr:uid="{00000000-0005-0000-0000-000081030000}"/>
    <cellStyle name="Normal 4 2" xfId="46" xr:uid="{00000000-0005-0000-0000-000082030000}"/>
    <cellStyle name="Normal 4 2 2" xfId="75" xr:uid="{00000000-0005-0000-0000-000083030000}"/>
    <cellStyle name="Normal 4 2 3" xfId="74" xr:uid="{00000000-0005-0000-0000-000084030000}"/>
    <cellStyle name="Normal 4 3" xfId="76" xr:uid="{00000000-0005-0000-0000-000085030000}"/>
    <cellStyle name="Normal 4 3 2" xfId="929" xr:uid="{00000000-0005-0000-0000-000086030000}"/>
    <cellStyle name="Normal 4 3 3" xfId="920" xr:uid="{00000000-0005-0000-0000-000087030000}"/>
    <cellStyle name="Normal 4 4" xfId="88" xr:uid="{00000000-0005-0000-0000-000088030000}"/>
    <cellStyle name="Normal 4 4 2" xfId="933" xr:uid="{00000000-0005-0000-0000-000089030000}"/>
    <cellStyle name="Normal 4 4 3" xfId="910" xr:uid="{00000000-0005-0000-0000-00008A030000}"/>
    <cellStyle name="Normal 4 5" xfId="73" xr:uid="{00000000-0005-0000-0000-00008B030000}"/>
    <cellStyle name="Normal 4 5 2" xfId="923" xr:uid="{00000000-0005-0000-0000-00008C030000}"/>
    <cellStyle name="Normal 4 6" xfId="127" xr:uid="{00000000-0005-0000-0000-00008D030000}"/>
    <cellStyle name="Normal 4 6 2" xfId="916" xr:uid="{00000000-0005-0000-0000-00008E030000}"/>
    <cellStyle name="Normal 5" xfId="77" xr:uid="{00000000-0005-0000-0000-00008F030000}"/>
    <cellStyle name="Normal 5 2" xfId="78" xr:uid="{00000000-0005-0000-0000-000090030000}"/>
    <cellStyle name="Normal 5 3" xfId="106" xr:uid="{00000000-0005-0000-0000-000091030000}"/>
    <cellStyle name="Normal 6" xfId="79" xr:uid="{00000000-0005-0000-0000-000092030000}"/>
    <cellStyle name="Normal 6 2" xfId="917" xr:uid="{00000000-0005-0000-0000-000093030000}"/>
    <cellStyle name="Normal 6 3" xfId="900" xr:uid="{00000000-0005-0000-0000-000094030000}"/>
    <cellStyle name="Normal 6 3 5" xfId="107" xr:uid="{00000000-0005-0000-0000-000095030000}"/>
    <cellStyle name="Normal 7" xfId="80" xr:uid="{00000000-0005-0000-0000-000096030000}"/>
    <cellStyle name="Normal 7 2" xfId="81" xr:uid="{00000000-0005-0000-0000-000097030000}"/>
    <cellStyle name="Normal 8" xfId="82" xr:uid="{00000000-0005-0000-0000-000098030000}"/>
    <cellStyle name="Normal 9" xfId="83" xr:uid="{00000000-0005-0000-0000-000099030000}"/>
    <cellStyle name="Not send to agency" xfId="902" xr:uid="{00000000-0005-0000-0000-00009A030000}"/>
    <cellStyle name="Note" xfId="16" builtinId="10" customBuiltin="1"/>
    <cellStyle name="Note 2" xfId="84" xr:uid="{00000000-0005-0000-0000-00009C030000}"/>
    <cellStyle name="Note 2 2" xfId="85" xr:uid="{00000000-0005-0000-0000-00009D030000}"/>
    <cellStyle name="Note 3" xfId="383" xr:uid="{00000000-0005-0000-0000-00009E030000}"/>
    <cellStyle name="Output" xfId="11" builtinId="21" customBuiltin="1"/>
    <cellStyle name="Output 2" xfId="378" xr:uid="{00000000-0005-0000-0000-0000A0030000}"/>
    <cellStyle name="Percent 2" xfId="123" xr:uid="{00000000-0005-0000-0000-0000A1030000}"/>
    <cellStyle name="Percent 3" xfId="124" xr:uid="{00000000-0005-0000-0000-0000A2030000}"/>
    <cellStyle name="Title" xfId="2" builtinId="15" customBuiltin="1"/>
    <cellStyle name="Title 2" xfId="367" xr:uid="{00000000-0005-0000-0000-0000A4030000}"/>
    <cellStyle name="Total" xfId="18" builtinId="25" customBuiltin="1"/>
    <cellStyle name="Total 2" xfId="385" xr:uid="{00000000-0005-0000-0000-0000A6030000}"/>
    <cellStyle name="Warning Text" xfId="15" builtinId="11" customBuiltin="1"/>
    <cellStyle name="Warning Text 2" xfId="382" xr:uid="{00000000-0005-0000-0000-0000A803000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3</xdr:row>
      <xdr:rowOff>19050</xdr:rowOff>
    </xdr:from>
    <xdr:to>
      <xdr:col>13</xdr:col>
      <xdr:colOff>579120</xdr:colOff>
      <xdr:row>5</xdr:row>
      <xdr:rowOff>94401</xdr:rowOff>
    </xdr:to>
    <xdr:sp macro="" textlink="">
      <xdr:nvSpPr>
        <xdr:cNvPr id="2" name="TextBox 7">
          <a:extLst>
            <a:ext uri="{FF2B5EF4-FFF2-40B4-BE49-F238E27FC236}">
              <a16:creationId xmlns:a16="http://schemas.microsoft.com/office/drawing/2014/main" id="{4DFA10D3-9A18-4AD1-A9CB-5B3BBB1343D3}"/>
            </a:ext>
          </a:extLst>
        </xdr:cNvPr>
        <xdr:cNvSpPr txBox="1">
          <a:spLocks noChangeArrowheads="1"/>
        </xdr:cNvSpPr>
      </xdr:nvSpPr>
      <xdr:spPr bwMode="auto">
        <a:xfrm>
          <a:off x="659131" y="575310"/>
          <a:ext cx="8488679" cy="441111"/>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2200" b="1">
              <a:solidFill>
                <a:schemeClr val="tx1">
                  <a:lumMod val="75000"/>
                  <a:lumOff val="25000"/>
                </a:schemeClr>
              </a:solidFill>
              <a:latin typeface="Calibri" pitchFamily="34" charset="0"/>
            </a:rPr>
            <a:t>Data &amp; Integration Practice</a:t>
          </a:r>
        </a:p>
      </xdr:txBody>
    </xdr:sp>
    <xdr:clientData/>
  </xdr:twoCellAnchor>
  <xdr:twoCellAnchor>
    <xdr:from>
      <xdr:col>1</xdr:col>
      <xdr:colOff>7620</xdr:colOff>
      <xdr:row>5</xdr:row>
      <xdr:rowOff>28575</xdr:rowOff>
    </xdr:from>
    <xdr:to>
      <xdr:col>13</xdr:col>
      <xdr:colOff>541020</xdr:colOff>
      <xdr:row>7</xdr:row>
      <xdr:rowOff>9990</xdr:rowOff>
    </xdr:to>
    <xdr:sp macro="" textlink="">
      <xdr:nvSpPr>
        <xdr:cNvPr id="3" name="TextBox 7">
          <a:extLst>
            <a:ext uri="{FF2B5EF4-FFF2-40B4-BE49-F238E27FC236}">
              <a16:creationId xmlns:a16="http://schemas.microsoft.com/office/drawing/2014/main" id="{181C2BC4-2D39-4130-AE6A-19CAC7A45D49}"/>
            </a:ext>
          </a:extLst>
        </xdr:cNvPr>
        <xdr:cNvSpPr txBox="1">
          <a:spLocks noChangeArrowheads="1"/>
        </xdr:cNvSpPr>
      </xdr:nvSpPr>
      <xdr:spPr bwMode="auto">
        <a:xfrm>
          <a:off x="666750" y="950595"/>
          <a:ext cx="8442960" cy="347175"/>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0">
              <a:solidFill>
                <a:srgbClr val="808000"/>
              </a:solidFill>
              <a:latin typeface="Calibri" pitchFamily="34" charset="0"/>
            </a:rPr>
            <a:t>Lean</a:t>
          </a:r>
          <a:r>
            <a:rPr lang="en-US" sz="1600" b="1" i="0">
              <a:solidFill>
                <a:srgbClr val="0070C0"/>
              </a:solidFill>
              <a:latin typeface="Calibri" pitchFamily="34" charset="0"/>
            </a:rPr>
            <a:t>,</a:t>
          </a:r>
          <a:r>
            <a:rPr lang="en-US" sz="1600" b="1" i="0">
              <a:solidFill>
                <a:srgbClr val="00B0F0"/>
              </a:solidFill>
              <a:latin typeface="Calibri" pitchFamily="34" charset="0"/>
            </a:rPr>
            <a:t> </a:t>
          </a:r>
          <a:r>
            <a:rPr lang="en-US" sz="1600" b="1" i="0">
              <a:solidFill>
                <a:srgbClr val="7030A0"/>
              </a:solidFill>
              <a:latin typeface="Calibri" pitchFamily="34" charset="0"/>
            </a:rPr>
            <a:t>Agile </a:t>
          </a:r>
          <a:r>
            <a:rPr lang="en-US" sz="1600" b="1" i="0">
              <a:solidFill>
                <a:schemeClr val="bg1">
                  <a:lumMod val="65000"/>
                </a:schemeClr>
              </a:solidFill>
              <a:latin typeface="Calibri" pitchFamily="34" charset="0"/>
            </a:rPr>
            <a:t>&amp;</a:t>
          </a:r>
          <a:r>
            <a:rPr lang="en-US" sz="1600" b="1" i="0">
              <a:solidFill>
                <a:schemeClr val="accent3">
                  <a:lumMod val="75000"/>
                </a:schemeClr>
              </a:solidFill>
              <a:latin typeface="Calibri" pitchFamily="34" charset="0"/>
            </a:rPr>
            <a:t> </a:t>
          </a:r>
          <a:r>
            <a:rPr lang="en-US" sz="1600" b="1" i="0">
              <a:solidFill>
                <a:srgbClr val="0070C0"/>
              </a:solidFill>
              <a:latin typeface="Calibri" pitchFamily="34" charset="0"/>
            </a:rPr>
            <a:t>DevOps</a:t>
          </a:r>
          <a:r>
            <a:rPr lang="en-US" sz="1600" b="1" i="0">
              <a:solidFill>
                <a:srgbClr val="7ABC32"/>
              </a:solidFill>
              <a:latin typeface="Calibri" pitchFamily="34" charset="0"/>
            </a:rPr>
            <a:t> </a:t>
          </a:r>
          <a:r>
            <a:rPr lang="en-US" sz="1600" b="1" i="0" kern="1200">
              <a:solidFill>
                <a:schemeClr val="bg1">
                  <a:lumMod val="65000"/>
                </a:schemeClr>
              </a:solidFill>
              <a:latin typeface="Calibri" pitchFamily="34" charset="0"/>
              <a:ea typeface="+mn-ea"/>
              <a:cs typeface="+mn-cs"/>
            </a:rPr>
            <a:t>Driven</a:t>
          </a:r>
          <a:r>
            <a:rPr lang="en-US" sz="1600" b="1" i="0">
              <a:solidFill>
                <a:srgbClr val="7ABC32"/>
              </a:solidFill>
              <a:latin typeface="Calibri" pitchFamily="34" charset="0"/>
            </a:rPr>
            <a:t> </a:t>
          </a:r>
          <a:r>
            <a:rPr lang="en-US" sz="1600" b="1" i="0">
              <a:solidFill>
                <a:schemeClr val="tx1">
                  <a:lumMod val="50000"/>
                  <a:lumOff val="50000"/>
                </a:schemeClr>
              </a:solidFill>
              <a:latin typeface="Calibri" pitchFamily="34" charset="0"/>
            </a:rPr>
            <a:t>Continuous Delivery Method</a:t>
          </a:r>
        </a:p>
      </xdr:txBody>
    </xdr:sp>
    <xdr:clientData/>
  </xdr:twoCellAnchor>
  <xdr:twoCellAnchor>
    <xdr:from>
      <xdr:col>1</xdr:col>
      <xdr:colOff>7620</xdr:colOff>
      <xdr:row>7</xdr:row>
      <xdr:rowOff>3810</xdr:rowOff>
    </xdr:from>
    <xdr:to>
      <xdr:col>13</xdr:col>
      <xdr:colOff>533401</xdr:colOff>
      <xdr:row>8</xdr:row>
      <xdr:rowOff>152780</xdr:rowOff>
    </xdr:to>
    <xdr:sp macro="" textlink="">
      <xdr:nvSpPr>
        <xdr:cNvPr id="4" name="TextBox 7">
          <a:extLst>
            <a:ext uri="{FF2B5EF4-FFF2-40B4-BE49-F238E27FC236}">
              <a16:creationId xmlns:a16="http://schemas.microsoft.com/office/drawing/2014/main" id="{455E518A-BC70-4CCD-A298-3B17EF7734CB}"/>
            </a:ext>
          </a:extLst>
        </xdr:cNvPr>
        <xdr:cNvSpPr txBox="1">
          <a:spLocks noChangeArrowheads="1"/>
        </xdr:cNvSpPr>
      </xdr:nvSpPr>
      <xdr:spPr bwMode="auto">
        <a:xfrm>
          <a:off x="666750" y="1291590"/>
          <a:ext cx="8435341" cy="331850"/>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1pPr>
          <a:lvl2pPr marL="47625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2pPr>
          <a:lvl3pPr marL="955675"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3pPr>
          <a:lvl4pPr marL="1435100"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4pPr>
          <a:lvl5pPr marL="1912938" indent="1588" algn="l" rtl="0" eaLnBrk="0" fontAlgn="base" hangingPunct="0">
            <a:spcBef>
              <a:spcPct val="0"/>
            </a:spcBef>
            <a:spcAft>
              <a:spcPct val="0"/>
            </a:spcAft>
            <a:defRPr kern="1200">
              <a:solidFill>
                <a:schemeClr val="tx1"/>
              </a:solidFill>
              <a:latin typeface="Arial" panose="020B0604020202020204" pitchFamily="34" charset="0"/>
              <a:ea typeface="+mn-ea"/>
              <a:cs typeface="+mn-cs"/>
            </a:defRPr>
          </a:lvl5pPr>
          <a:lvl6pPr marL="2286000" algn="l" defTabSz="914400" rtl="0" eaLnBrk="1" latinLnBrk="0" hangingPunct="1">
            <a:defRPr kern="1200">
              <a:solidFill>
                <a:schemeClr val="tx1"/>
              </a:solidFill>
              <a:latin typeface="Arial" panose="020B0604020202020204" pitchFamily="34" charset="0"/>
              <a:ea typeface="+mn-ea"/>
              <a:cs typeface="+mn-cs"/>
            </a:defRPr>
          </a:lvl6pPr>
          <a:lvl7pPr marL="2743200" algn="l" defTabSz="914400" rtl="0" eaLnBrk="1" latinLnBrk="0" hangingPunct="1">
            <a:defRPr kern="1200">
              <a:solidFill>
                <a:schemeClr val="tx1"/>
              </a:solidFill>
              <a:latin typeface="Arial" panose="020B0604020202020204" pitchFamily="34" charset="0"/>
              <a:ea typeface="+mn-ea"/>
              <a:cs typeface="+mn-cs"/>
            </a:defRPr>
          </a:lvl7pPr>
          <a:lvl8pPr marL="3200400" algn="l" defTabSz="914400" rtl="0" eaLnBrk="1" latinLnBrk="0" hangingPunct="1">
            <a:defRPr kern="1200">
              <a:solidFill>
                <a:schemeClr val="tx1"/>
              </a:solidFill>
              <a:latin typeface="Arial" panose="020B0604020202020204" pitchFamily="34" charset="0"/>
              <a:ea typeface="+mn-ea"/>
              <a:cs typeface="+mn-cs"/>
            </a:defRPr>
          </a:lvl8pPr>
          <a:lvl9pPr marL="3657600" algn="l" defTabSz="914400" rtl="0" eaLnBrk="1" latinLnBrk="0" hangingPunct="1">
            <a:defRPr kern="1200">
              <a:solidFill>
                <a:schemeClr val="tx1"/>
              </a:solidFill>
              <a:latin typeface="Arial" panose="020B0604020202020204" pitchFamily="34" charset="0"/>
              <a:ea typeface="+mn-ea"/>
              <a:cs typeface="+mn-cs"/>
            </a:defRPr>
          </a:lvl9pPr>
        </a:lstStyle>
        <a:p>
          <a:pPr eaLnBrk="1" hangingPunct="1">
            <a:defRPr/>
          </a:pPr>
          <a:r>
            <a:rPr lang="en-US" sz="1600" b="1" i="1">
              <a:solidFill>
                <a:srgbClr val="FF6600"/>
              </a:solidFill>
              <a:latin typeface="Perpetua" pitchFamily="18" charset="0"/>
              <a:cs typeface="Aparajita" pitchFamily="34" charset="0"/>
            </a:rPr>
            <a:t>Retail Due Date Change Business Rules</a:t>
          </a:r>
        </a:p>
      </xdr:txBody>
    </xdr:sp>
    <xdr:clientData/>
  </xdr:twoCellAnchor>
  <xdr:twoCellAnchor>
    <xdr:from>
      <xdr:col>1</xdr:col>
      <xdr:colOff>0</xdr:colOff>
      <xdr:row>12</xdr:row>
      <xdr:rowOff>129540</xdr:rowOff>
    </xdr:from>
    <xdr:to>
      <xdr:col>17</xdr:col>
      <xdr:colOff>617220</xdr:colOff>
      <xdr:row>30</xdr:row>
      <xdr:rowOff>13278</xdr:rowOff>
    </xdr:to>
    <xdr:sp macro="" textlink="">
      <xdr:nvSpPr>
        <xdr:cNvPr id="5" name="TextBox 7">
          <a:extLst>
            <a:ext uri="{FF2B5EF4-FFF2-40B4-BE49-F238E27FC236}">
              <a16:creationId xmlns:a16="http://schemas.microsoft.com/office/drawing/2014/main" id="{F99151FD-A88E-440A-A7FE-6F24BABEFE5D}"/>
            </a:ext>
          </a:extLst>
        </xdr:cNvPr>
        <xdr:cNvSpPr txBox="1">
          <a:spLocks noChangeArrowheads="1"/>
        </xdr:cNvSpPr>
      </xdr:nvSpPr>
      <xdr:spPr bwMode="auto">
        <a:xfrm>
          <a:off x="659130" y="2331720"/>
          <a:ext cx="11163300" cy="3175578"/>
        </a:xfrm>
        <a:prstGeom prst="rect">
          <a:avLst/>
        </a:prstGeom>
        <a:noFill/>
        <a:ln w="9525">
          <a:noFill/>
          <a:miter lim="800000"/>
          <a:headEnd/>
          <a:tailEnd/>
        </a:ln>
      </xdr:spPr>
      <xdr:txBody>
        <a:bodyPr wrap="square" lIns="365760" tIns="47893" rIns="365760" bIns="47893">
          <a:spAutoFit/>
        </a:bodyPr>
        <a:lstStyle>
          <a:defPPr>
            <a:defRPr lang="en-US"/>
          </a:defPPr>
          <a:lvl1pPr algn="l" rtl="0" eaLnBrk="0" fontAlgn="base" hangingPunct="0">
            <a:spcBef>
              <a:spcPct val="0"/>
            </a:spcBef>
            <a:spcAft>
              <a:spcPct val="0"/>
            </a:spcAft>
            <a:defRPr kern="1200">
              <a:solidFill>
                <a:schemeClr val="tx1"/>
              </a:solidFill>
              <a:latin typeface="Arial" charset="0"/>
              <a:ea typeface="+mn-ea"/>
              <a:cs typeface="+mn-cs"/>
            </a:defRPr>
          </a:lvl1pPr>
          <a:lvl2pPr marL="476250" indent="1588" algn="l" rtl="0" eaLnBrk="0" fontAlgn="base" hangingPunct="0">
            <a:spcBef>
              <a:spcPct val="0"/>
            </a:spcBef>
            <a:spcAft>
              <a:spcPct val="0"/>
            </a:spcAft>
            <a:defRPr kern="1200">
              <a:solidFill>
                <a:schemeClr val="tx1"/>
              </a:solidFill>
              <a:latin typeface="Arial" charset="0"/>
              <a:ea typeface="+mn-ea"/>
              <a:cs typeface="+mn-cs"/>
            </a:defRPr>
          </a:lvl2pPr>
          <a:lvl3pPr marL="955675" indent="1588" algn="l" rtl="0" eaLnBrk="0" fontAlgn="base" hangingPunct="0">
            <a:spcBef>
              <a:spcPct val="0"/>
            </a:spcBef>
            <a:spcAft>
              <a:spcPct val="0"/>
            </a:spcAft>
            <a:defRPr kern="1200">
              <a:solidFill>
                <a:schemeClr val="tx1"/>
              </a:solidFill>
              <a:latin typeface="Arial" charset="0"/>
              <a:ea typeface="+mn-ea"/>
              <a:cs typeface="+mn-cs"/>
            </a:defRPr>
          </a:lvl3pPr>
          <a:lvl4pPr marL="1435100" indent="1588" algn="l" rtl="0" eaLnBrk="0" fontAlgn="base" hangingPunct="0">
            <a:spcBef>
              <a:spcPct val="0"/>
            </a:spcBef>
            <a:spcAft>
              <a:spcPct val="0"/>
            </a:spcAft>
            <a:defRPr kern="1200">
              <a:solidFill>
                <a:schemeClr val="tx1"/>
              </a:solidFill>
              <a:latin typeface="Arial" charset="0"/>
              <a:ea typeface="+mn-ea"/>
              <a:cs typeface="+mn-cs"/>
            </a:defRPr>
          </a:lvl4pPr>
          <a:lvl5pPr marL="1912938" indent="1588" algn="l" rtl="0" eaLnBrk="0" fontAlgn="base" hangingPunct="0">
            <a:spcBef>
              <a:spcPct val="0"/>
            </a:spcBef>
            <a:spcAft>
              <a:spcPct val="0"/>
            </a:spcAft>
            <a:defRPr kern="1200">
              <a:solidFill>
                <a:schemeClr val="tx1"/>
              </a:solidFill>
              <a:latin typeface="Arial" charset="0"/>
              <a:ea typeface="+mn-ea"/>
              <a:cs typeface="+mn-cs"/>
            </a:defRPr>
          </a:lvl5pPr>
          <a:lvl6pPr marL="2286000" algn="l" defTabSz="914400" rtl="0" eaLnBrk="1" latinLnBrk="0" hangingPunct="1">
            <a:defRPr kern="1200">
              <a:solidFill>
                <a:schemeClr val="tx1"/>
              </a:solidFill>
              <a:latin typeface="Arial" charset="0"/>
              <a:ea typeface="+mn-ea"/>
              <a:cs typeface="+mn-cs"/>
            </a:defRPr>
          </a:lvl6pPr>
          <a:lvl7pPr marL="2743200" algn="l" defTabSz="914400" rtl="0" eaLnBrk="1" latinLnBrk="0" hangingPunct="1">
            <a:defRPr kern="1200">
              <a:solidFill>
                <a:schemeClr val="tx1"/>
              </a:solidFill>
              <a:latin typeface="Arial" charset="0"/>
              <a:ea typeface="+mn-ea"/>
              <a:cs typeface="+mn-cs"/>
            </a:defRPr>
          </a:lvl7pPr>
          <a:lvl8pPr marL="3200400" algn="l" defTabSz="914400" rtl="0" eaLnBrk="1" latinLnBrk="0" hangingPunct="1">
            <a:defRPr kern="1200">
              <a:solidFill>
                <a:schemeClr val="tx1"/>
              </a:solidFill>
              <a:latin typeface="Arial" charset="0"/>
              <a:ea typeface="+mn-ea"/>
              <a:cs typeface="+mn-cs"/>
            </a:defRPr>
          </a:lvl8pPr>
          <a:lvl9pPr marL="3657600" algn="l" defTabSz="914400" rtl="0" eaLnBrk="1" latinLnBrk="0" hangingPunct="1">
            <a:defRPr kern="1200">
              <a:solidFill>
                <a:schemeClr val="tx1"/>
              </a:solidFill>
              <a:latin typeface="Arial" charset="0"/>
              <a:ea typeface="+mn-ea"/>
              <a:cs typeface="+mn-cs"/>
            </a:defRPr>
          </a:lvl9pPr>
        </a:lstStyle>
        <a:p>
          <a:pPr algn="just">
            <a:spcAft>
              <a:spcPts val="1200"/>
            </a:spcAft>
            <a:defRPr/>
          </a:pPr>
          <a:r>
            <a:rPr lang="en-US" sz="1200">
              <a:solidFill>
                <a:schemeClr val="tx1">
                  <a:lumMod val="65000"/>
                  <a:lumOff val="35000"/>
                </a:schemeClr>
              </a:solidFill>
              <a:latin typeface="Perpetua" panose="02020502060401020303" pitchFamily="18" charset="0"/>
            </a:rPr>
            <a:t>Copyright © 2012-2015 Steerwise Inc. All Rights Reserved.</a:t>
          </a:r>
        </a:p>
        <a:p>
          <a:pPr algn="just">
            <a:spcAft>
              <a:spcPts val="1200"/>
            </a:spcAft>
            <a:defRPr/>
          </a:pPr>
          <a:r>
            <a:rPr lang="en-US" sz="1200">
              <a:solidFill>
                <a:schemeClr val="tx1">
                  <a:lumMod val="65000"/>
                  <a:lumOff val="35000"/>
                </a:schemeClr>
              </a:solidFill>
              <a:latin typeface="Perpetua" panose="02020502060401020303" pitchFamily="18" charset="0"/>
            </a:rPr>
            <a:t>Steerwise Inc. disclaims all warranties with regard to this material and contents herein, including all implied warranties of suitability and fitness for any particular purpose. In no event shall Steerwise Inc. be liable for any special, incidental, indirect or consequential damages or any damages whatsoever resulting from loss of use, data or profits, whether in an action of contract, negligence or other tortious action, arising out of or in connection with the use or inability to use this material or performance of this material.</a:t>
          </a:r>
        </a:p>
        <a:p>
          <a:pPr algn="just">
            <a:spcAft>
              <a:spcPts val="1200"/>
            </a:spcAft>
            <a:defRPr/>
          </a:pPr>
          <a:r>
            <a:rPr lang="en-US" sz="1200">
              <a:solidFill>
                <a:schemeClr val="tx1">
                  <a:lumMod val="65000"/>
                  <a:lumOff val="35000"/>
                </a:schemeClr>
              </a:solidFill>
              <a:latin typeface="Perpetua" panose="02020502060401020303" pitchFamily="18" charset="0"/>
            </a:rPr>
            <a:t>All or specific content in this material is protected by copyright, and permission must be obtained from the owner prior to any prohibited reproduction, storage in a retrieval system, or transmission in any form or by any means, electronic, mechanical, photocopying, recording or likewise. No one is allowed to remove or modify proprietary markings or proprietary legends, logos, trademarks, trade secrets, copyright and proprietary rights notices from this material under any circumstances.</a:t>
          </a:r>
        </a:p>
        <a:p>
          <a:pPr algn="just">
            <a:spcAft>
              <a:spcPts val="1200"/>
            </a:spcAft>
            <a:defRPr/>
          </a:pPr>
          <a:r>
            <a:rPr lang="en-US" sz="1200">
              <a:solidFill>
                <a:schemeClr val="tx1">
                  <a:lumMod val="65000"/>
                  <a:lumOff val="35000"/>
                </a:schemeClr>
              </a:solidFill>
              <a:latin typeface="Perpetua" panose="02020502060401020303" pitchFamily="18" charset="0"/>
            </a:rPr>
            <a:t>The copyrighted material is intended for use by the licensed customers only. None of the information found here can be used for commercial gain of any kind including resale or reproduction for profit. No one is allowed to copy or sell or distribute any of the material or contents thereof or any derivate works to any party as their own, or of any other party, without explicitly obtaining either a commercial or non-commercial license from Steerwise Inc. </a:t>
          </a:r>
        </a:p>
        <a:p>
          <a:pPr algn="just">
            <a:spcAft>
              <a:spcPts val="1200"/>
            </a:spcAft>
            <a:defRPr/>
          </a:pPr>
          <a:r>
            <a:rPr lang="en-US" sz="1100" b="1">
              <a:solidFill>
                <a:schemeClr val="tx1">
                  <a:lumMod val="65000"/>
                  <a:lumOff val="35000"/>
                </a:schemeClr>
              </a:solidFill>
              <a:latin typeface="+mn-lt"/>
            </a:rPr>
            <a:t>Business Technology Architecture®</a:t>
          </a:r>
          <a:r>
            <a:rPr lang="en-US" sz="1100">
              <a:solidFill>
                <a:schemeClr val="tx1">
                  <a:lumMod val="65000"/>
                  <a:lumOff val="35000"/>
                </a:schemeClr>
              </a:solidFill>
              <a:latin typeface="+mn-lt"/>
            </a:rPr>
            <a:t> </a:t>
          </a:r>
          <a:r>
            <a:rPr lang="en-US" sz="1200">
              <a:solidFill>
                <a:schemeClr val="tx1">
                  <a:lumMod val="65000"/>
                  <a:lumOff val="35000"/>
                </a:schemeClr>
              </a:solidFill>
              <a:latin typeface="Perpetua" panose="02020502060401020303" pitchFamily="18" charset="0"/>
            </a:rPr>
            <a:t>is a registered trademark of Steerwise Inc. </a:t>
          </a:r>
          <a:r>
            <a:rPr lang="en-US" sz="1100" b="1">
              <a:solidFill>
                <a:schemeClr val="tx1">
                  <a:lumMod val="65000"/>
                  <a:lumOff val="35000"/>
                </a:schemeClr>
              </a:solidFill>
              <a:latin typeface="+mn-lt"/>
            </a:rPr>
            <a:t>Business Value First™, Innowise™, Alignwise™, Performwise™, Meaning-Oriented-Modeling™, Meaning-Oriented-Integration™, Business Being™, Data Efficacy &amp; Data Excellence™ </a:t>
          </a:r>
          <a:r>
            <a:rPr lang="en-US" sz="1200">
              <a:solidFill>
                <a:schemeClr val="tx1">
                  <a:lumMod val="65000"/>
                  <a:lumOff val="35000"/>
                </a:schemeClr>
              </a:solidFill>
              <a:latin typeface="Perpetua" panose="02020502060401020303" pitchFamily="18" charset="0"/>
            </a:rPr>
            <a:t>are trademarks of Steerwise Inc.</a:t>
          </a:r>
        </a:p>
        <a:p>
          <a:pPr algn="just">
            <a:spcAft>
              <a:spcPts val="1200"/>
            </a:spcAft>
            <a:defRPr/>
          </a:pPr>
          <a:r>
            <a:rPr lang="en-US" sz="1200">
              <a:solidFill>
                <a:schemeClr val="tx1">
                  <a:lumMod val="65000"/>
                  <a:lumOff val="35000"/>
                </a:schemeClr>
              </a:solidFill>
              <a:latin typeface="Perpetua" panose="02020502060401020303" pitchFamily="18" charset="0"/>
            </a:rPr>
            <a:t>Any inquiries regarding this material, requests for usage rights for the material or contents included herein, should be sent by email to </a:t>
          </a:r>
          <a:r>
            <a:rPr lang="en-US" sz="1200" i="1">
              <a:solidFill>
                <a:schemeClr val="tx1">
                  <a:lumMod val="65000"/>
                  <a:lumOff val="35000"/>
                </a:schemeClr>
              </a:solidFill>
              <a:latin typeface="Perpetua" panose="02020502060401020303" pitchFamily="18" charset="0"/>
            </a:rPr>
            <a:t>info@steerwise.com</a:t>
          </a:r>
        </a:p>
      </xdr:txBody>
    </xdr:sp>
    <xdr:clientData/>
  </xdr:twoCellAnchor>
  <xdr:twoCellAnchor editAs="oneCell">
    <xdr:from>
      <xdr:col>14</xdr:col>
      <xdr:colOff>50759</xdr:colOff>
      <xdr:row>3</xdr:row>
      <xdr:rowOff>92278</xdr:rowOff>
    </xdr:from>
    <xdr:to>
      <xdr:col>17</xdr:col>
      <xdr:colOff>648284</xdr:colOff>
      <xdr:row>8</xdr:row>
      <xdr:rowOff>99060</xdr:rowOff>
    </xdr:to>
    <xdr:pic>
      <xdr:nvPicPr>
        <xdr:cNvPr id="6" name="Picture 5">
          <a:extLst>
            <a:ext uri="{FF2B5EF4-FFF2-40B4-BE49-F238E27FC236}">
              <a16:creationId xmlns:a16="http://schemas.microsoft.com/office/drawing/2014/main" id="{0013424B-663E-453B-9E9E-290DB8AF192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78579" y="648538"/>
          <a:ext cx="2574915" cy="92118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81EF-1ABD-4D6D-86F2-CCD58ED4C08E}">
  <dimension ref="A2:S33"/>
  <sheetViews>
    <sheetView tabSelected="1" workbookViewId="0">
      <selection activeCell="T14" sqref="T14"/>
    </sheetView>
  </sheetViews>
  <sheetFormatPr defaultColWidth="9.1015625" defaultRowHeight="14.4"/>
  <cols>
    <col min="1" max="16384" width="9.1015625" style="48"/>
  </cols>
  <sheetData>
    <row r="2" spans="1:19" ht="14.7" thickBot="1">
      <c r="B2" s="49"/>
      <c r="C2" s="49"/>
      <c r="D2" s="49"/>
      <c r="E2" s="49"/>
      <c r="F2" s="49"/>
      <c r="G2" s="49"/>
      <c r="H2" s="49"/>
      <c r="I2" s="49"/>
      <c r="J2" s="49"/>
      <c r="K2" s="49"/>
      <c r="L2" s="49"/>
      <c r="M2" s="49"/>
      <c r="N2" s="49"/>
      <c r="O2" s="49"/>
      <c r="P2" s="49"/>
      <c r="Q2" s="49"/>
      <c r="R2" s="49"/>
    </row>
    <row r="3" spans="1:19" ht="14.7" thickTop="1">
      <c r="A3" s="50"/>
      <c r="B3" s="51"/>
      <c r="C3" s="52"/>
      <c r="D3" s="52"/>
      <c r="E3" s="52"/>
      <c r="F3" s="52"/>
      <c r="G3" s="52"/>
      <c r="H3" s="52"/>
      <c r="I3" s="52"/>
      <c r="J3" s="52"/>
      <c r="K3" s="52"/>
      <c r="L3" s="52"/>
      <c r="M3" s="52"/>
      <c r="N3" s="52"/>
      <c r="O3" s="53"/>
      <c r="P3" s="54"/>
      <c r="Q3" s="54"/>
      <c r="R3" s="55"/>
      <c r="S3" s="56"/>
    </row>
    <row r="4" spans="1:19">
      <c r="A4" s="50"/>
      <c r="B4" s="57"/>
      <c r="O4" s="100"/>
      <c r="P4" s="101"/>
      <c r="Q4" s="101"/>
      <c r="R4" s="102"/>
      <c r="S4" s="56"/>
    </row>
    <row r="5" spans="1:19">
      <c r="A5" s="50"/>
      <c r="B5" s="57"/>
      <c r="O5" s="100"/>
      <c r="P5" s="101"/>
      <c r="Q5" s="101"/>
      <c r="R5" s="102"/>
      <c r="S5" s="56"/>
    </row>
    <row r="6" spans="1:19">
      <c r="A6" s="50"/>
      <c r="B6" s="57"/>
      <c r="O6" s="100"/>
      <c r="P6" s="101"/>
      <c r="Q6" s="101"/>
      <c r="R6" s="102"/>
      <c r="S6" s="56"/>
    </row>
    <row r="7" spans="1:19">
      <c r="A7" s="50"/>
      <c r="B7" s="57"/>
      <c r="O7" s="100"/>
      <c r="P7" s="101"/>
      <c r="Q7" s="101"/>
      <c r="R7" s="102"/>
      <c r="S7" s="56"/>
    </row>
    <row r="8" spans="1:19">
      <c r="A8" s="50"/>
      <c r="B8" s="57"/>
      <c r="O8" s="100"/>
      <c r="P8" s="101"/>
      <c r="Q8" s="101"/>
      <c r="R8" s="102"/>
      <c r="S8" s="56"/>
    </row>
    <row r="9" spans="1:19">
      <c r="A9" s="50"/>
      <c r="B9" s="57"/>
      <c r="O9" s="103"/>
      <c r="P9" s="104"/>
      <c r="Q9" s="104"/>
      <c r="R9" s="105"/>
      <c r="S9" s="56"/>
    </row>
    <row r="10" spans="1:19">
      <c r="A10" s="50"/>
      <c r="B10" s="57"/>
      <c r="R10" s="58"/>
      <c r="S10" s="56"/>
    </row>
    <row r="11" spans="1:19">
      <c r="A11" s="50"/>
      <c r="B11" s="57"/>
      <c r="R11" s="58"/>
      <c r="S11" s="56"/>
    </row>
    <row r="12" spans="1:19">
      <c r="A12" s="50"/>
      <c r="B12" s="57"/>
      <c r="R12" s="58"/>
      <c r="S12" s="56"/>
    </row>
    <row r="13" spans="1:19">
      <c r="A13" s="50"/>
      <c r="B13" s="57"/>
      <c r="R13" s="58"/>
      <c r="S13" s="56"/>
    </row>
    <row r="14" spans="1:19">
      <c r="A14" s="50"/>
      <c r="B14" s="57"/>
      <c r="R14" s="58"/>
      <c r="S14" s="56"/>
    </row>
    <row r="15" spans="1:19">
      <c r="A15" s="50"/>
      <c r="B15" s="57"/>
      <c r="R15" s="58"/>
      <c r="S15" s="56"/>
    </row>
    <row r="16" spans="1:19">
      <c r="A16" s="50"/>
      <c r="B16" s="57"/>
      <c r="R16" s="58"/>
      <c r="S16" s="56"/>
    </row>
    <row r="17" spans="1:19">
      <c r="A17" s="50"/>
      <c r="B17" s="57"/>
      <c r="R17" s="58"/>
      <c r="S17" s="56"/>
    </row>
    <row r="18" spans="1:19">
      <c r="A18" s="50"/>
      <c r="B18" s="57"/>
      <c r="R18" s="58"/>
      <c r="S18" s="56"/>
    </row>
    <row r="19" spans="1:19">
      <c r="A19" s="50"/>
      <c r="B19" s="57"/>
      <c r="R19" s="58"/>
      <c r="S19" s="56"/>
    </row>
    <row r="20" spans="1:19">
      <c r="A20" s="50"/>
      <c r="B20" s="57"/>
      <c r="R20" s="58"/>
      <c r="S20" s="56"/>
    </row>
    <row r="21" spans="1:19">
      <c r="A21" s="50"/>
      <c r="B21" s="57"/>
      <c r="R21" s="58"/>
      <c r="S21" s="56"/>
    </row>
    <row r="22" spans="1:19">
      <c r="A22" s="50"/>
      <c r="B22" s="57"/>
      <c r="R22" s="58"/>
      <c r="S22" s="56"/>
    </row>
    <row r="23" spans="1:19">
      <c r="A23" s="50"/>
      <c r="B23" s="57"/>
      <c r="R23" s="58"/>
      <c r="S23" s="56"/>
    </row>
    <row r="24" spans="1:19">
      <c r="A24" s="50"/>
      <c r="B24" s="57"/>
      <c r="R24" s="58"/>
      <c r="S24" s="56"/>
    </row>
    <row r="25" spans="1:19">
      <c r="A25" s="50"/>
      <c r="B25" s="57"/>
      <c r="R25" s="58"/>
      <c r="S25" s="56"/>
    </row>
    <row r="26" spans="1:19">
      <c r="A26" s="50"/>
      <c r="B26" s="57"/>
      <c r="R26" s="58"/>
      <c r="S26" s="56"/>
    </row>
    <row r="27" spans="1:19">
      <c r="A27" s="50"/>
      <c r="B27" s="57"/>
      <c r="R27" s="58"/>
      <c r="S27" s="56"/>
    </row>
    <row r="28" spans="1:19">
      <c r="A28" s="50"/>
      <c r="B28" s="57"/>
      <c r="R28" s="58"/>
      <c r="S28" s="56"/>
    </row>
    <row r="29" spans="1:19">
      <c r="A29" s="50"/>
      <c r="B29" s="57"/>
      <c r="R29" s="58"/>
      <c r="S29" s="56"/>
    </row>
    <row r="30" spans="1:19">
      <c r="A30" s="50"/>
      <c r="B30" s="57"/>
      <c r="R30" s="58"/>
      <c r="S30" s="56"/>
    </row>
    <row r="31" spans="1:19">
      <c r="A31" s="50"/>
      <c r="B31" s="57"/>
      <c r="R31" s="58"/>
      <c r="S31" s="56"/>
    </row>
    <row r="32" spans="1:19" ht="14.7" thickBot="1">
      <c r="A32" s="50"/>
      <c r="B32" s="59"/>
      <c r="C32" s="60"/>
      <c r="D32" s="60"/>
      <c r="E32" s="60"/>
      <c r="F32" s="60"/>
      <c r="G32" s="60"/>
      <c r="H32" s="60"/>
      <c r="I32" s="60"/>
      <c r="J32" s="60"/>
      <c r="K32" s="60"/>
      <c r="L32" s="60"/>
      <c r="M32" s="60"/>
      <c r="N32" s="60"/>
      <c r="O32" s="60"/>
      <c r="P32" s="60"/>
      <c r="Q32" s="60"/>
      <c r="R32" s="61"/>
      <c r="S32" s="56"/>
    </row>
    <row r="33" spans="2:18" ht="14.7" thickTop="1">
      <c r="B33" s="62"/>
      <c r="C33" s="62"/>
      <c r="D33" s="62"/>
      <c r="E33" s="62"/>
      <c r="F33" s="62"/>
      <c r="G33" s="62"/>
      <c r="H33" s="62"/>
      <c r="I33" s="62"/>
      <c r="J33" s="62"/>
      <c r="K33" s="62"/>
      <c r="L33" s="62"/>
      <c r="M33" s="62"/>
      <c r="N33" s="62"/>
      <c r="O33" s="62"/>
      <c r="P33" s="62"/>
      <c r="Q33" s="62"/>
      <c r="R33" s="62"/>
    </row>
  </sheetData>
  <mergeCells count="1">
    <mergeCell ref="O4:R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0"/>
  <sheetViews>
    <sheetView showGridLines="0" zoomScale="80" zoomScaleNormal="80" workbookViewId="0">
      <selection activeCell="B19" sqref="B19"/>
    </sheetView>
  </sheetViews>
  <sheetFormatPr defaultColWidth="8.83984375" defaultRowHeight="14.4"/>
  <cols>
    <col min="2" max="2" width="46.68359375" bestFit="1" customWidth="1"/>
    <col min="3" max="3" width="66.83984375" bestFit="1" customWidth="1"/>
    <col min="4" max="4" width="51.41796875" customWidth="1"/>
    <col min="5" max="5" width="67.7890625" customWidth="1"/>
  </cols>
  <sheetData>
    <row r="1" spans="2:5" ht="14.7" thickBot="1"/>
    <row r="2" spans="2:5" ht="14.7" thickBot="1">
      <c r="B2" s="1" t="s">
        <v>115</v>
      </c>
      <c r="C2" s="1" t="s">
        <v>116</v>
      </c>
      <c r="D2" s="1" t="s">
        <v>113</v>
      </c>
      <c r="E2" s="1" t="s">
        <v>19</v>
      </c>
    </row>
    <row r="3" spans="2:5">
      <c r="B3" s="106" t="s">
        <v>16</v>
      </c>
      <c r="C3" s="5" t="s">
        <v>121</v>
      </c>
      <c r="D3" s="5"/>
      <c r="E3" s="8" t="s">
        <v>122</v>
      </c>
    </row>
    <row r="4" spans="2:5">
      <c r="B4" s="107"/>
      <c r="C4" s="6" t="s">
        <v>118</v>
      </c>
      <c r="D4" s="6" t="s">
        <v>117</v>
      </c>
      <c r="E4" s="9" t="s">
        <v>119</v>
      </c>
    </row>
    <row r="5" spans="2:5">
      <c r="B5" s="107"/>
      <c r="C5" s="6" t="s">
        <v>114</v>
      </c>
      <c r="D5" s="6" t="s">
        <v>117</v>
      </c>
      <c r="E5" s="9" t="s">
        <v>120</v>
      </c>
    </row>
    <row r="6" spans="2:5">
      <c r="B6" s="107"/>
      <c r="C6" s="6" t="s">
        <v>123</v>
      </c>
      <c r="D6" s="6"/>
      <c r="E6" s="9" t="s">
        <v>124</v>
      </c>
    </row>
    <row r="7" spans="2:5">
      <c r="B7" s="107"/>
      <c r="C7" s="6"/>
      <c r="D7" s="6"/>
      <c r="E7" s="9"/>
    </row>
    <row r="8" spans="2:5">
      <c r="B8" s="107"/>
      <c r="C8" s="6"/>
      <c r="D8" s="6"/>
      <c r="E8" s="9"/>
    </row>
    <row r="9" spans="2:5" ht="14.7" thickBot="1">
      <c r="B9" s="108"/>
      <c r="C9" s="7"/>
      <c r="D9" s="7"/>
      <c r="E9" s="10"/>
    </row>
    <row r="10" spans="2:5">
      <c r="D10" s="18"/>
    </row>
  </sheetData>
  <mergeCells count="1">
    <mergeCell ref="B3: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47"/>
  <sheetViews>
    <sheetView showGridLines="0" zoomScale="80" zoomScaleNormal="80" workbookViewId="0">
      <pane ySplit="3" topLeftCell="A4" activePane="bottomLeft" state="frozen"/>
      <selection pane="bottomLeft" activeCell="B11" sqref="B11:B17"/>
    </sheetView>
  </sheetViews>
  <sheetFormatPr defaultColWidth="8.83984375" defaultRowHeight="14.4"/>
  <cols>
    <col min="2" max="2" width="46.68359375" bestFit="1" customWidth="1"/>
    <col min="3" max="3" width="70.41796875" customWidth="1"/>
    <col min="4" max="4" width="51.15625" customWidth="1"/>
    <col min="5" max="5" width="53.83984375" customWidth="1"/>
    <col min="6" max="6" width="27.68359375" customWidth="1"/>
    <col min="7" max="7" width="22.41796875" customWidth="1"/>
    <col min="8" max="8" width="118.15625" customWidth="1"/>
    <col min="9" max="9" width="70.83984375" customWidth="1"/>
  </cols>
  <sheetData>
    <row r="1" spans="2:8" ht="14.7" thickBot="1"/>
    <row r="2" spans="2:8" ht="26.25" customHeight="1" thickBot="1">
      <c r="B2" s="109" t="s">
        <v>150</v>
      </c>
      <c r="C2" s="110"/>
      <c r="D2" s="110"/>
      <c r="E2" s="111"/>
      <c r="F2" s="74"/>
      <c r="G2" s="74"/>
      <c r="H2" s="75"/>
    </row>
    <row r="3" spans="2:8" ht="14.7" thickBot="1">
      <c r="B3" s="76" t="s">
        <v>17</v>
      </c>
      <c r="C3" s="43" t="s">
        <v>18</v>
      </c>
      <c r="D3" s="43" t="s">
        <v>22</v>
      </c>
      <c r="E3" s="43" t="s">
        <v>19</v>
      </c>
      <c r="F3" s="43" t="s">
        <v>176</v>
      </c>
      <c r="G3" s="43" t="s">
        <v>175</v>
      </c>
      <c r="H3" s="77" t="s">
        <v>155</v>
      </c>
    </row>
    <row r="4" spans="2:8">
      <c r="B4" s="112" t="s">
        <v>29</v>
      </c>
      <c r="C4" s="5" t="s">
        <v>30</v>
      </c>
      <c r="D4" s="5" t="s">
        <v>0</v>
      </c>
      <c r="E4" s="8" t="s">
        <v>4</v>
      </c>
      <c r="F4" s="8" t="s">
        <v>177</v>
      </c>
      <c r="G4" s="8" t="s">
        <v>4</v>
      </c>
      <c r="H4" s="78" t="s">
        <v>156</v>
      </c>
    </row>
    <row r="5" spans="2:8">
      <c r="B5" s="113"/>
      <c r="C5" s="6" t="s">
        <v>31</v>
      </c>
      <c r="D5" s="6" t="s">
        <v>0</v>
      </c>
      <c r="E5" s="9" t="s">
        <v>68</v>
      </c>
      <c r="F5" s="9" t="s">
        <v>178</v>
      </c>
      <c r="G5" s="9" t="s">
        <v>68</v>
      </c>
      <c r="H5" s="79"/>
    </row>
    <row r="6" spans="2:8" ht="57.6">
      <c r="B6" s="113"/>
      <c r="C6" s="6" t="s">
        <v>32</v>
      </c>
      <c r="D6" s="6" t="s">
        <v>125</v>
      </c>
      <c r="E6" s="9" t="s">
        <v>142</v>
      </c>
      <c r="F6" s="9">
        <v>999</v>
      </c>
      <c r="G6" s="9" t="s">
        <v>122</v>
      </c>
      <c r="H6" s="80" t="s">
        <v>232</v>
      </c>
    </row>
    <row r="7" spans="2:8">
      <c r="B7" s="113"/>
      <c r="C7" s="6" t="s">
        <v>33</v>
      </c>
      <c r="D7" s="6" t="s">
        <v>0</v>
      </c>
      <c r="E7" s="9" t="s">
        <v>67</v>
      </c>
      <c r="F7" s="9" t="s">
        <v>178</v>
      </c>
      <c r="G7" s="9" t="s">
        <v>67</v>
      </c>
      <c r="H7" s="79"/>
    </row>
    <row r="8" spans="2:8" ht="100.8">
      <c r="B8" s="113"/>
      <c r="C8" s="6" t="s">
        <v>34</v>
      </c>
      <c r="D8" s="6" t="s">
        <v>126</v>
      </c>
      <c r="E8" s="9" t="s">
        <v>143</v>
      </c>
      <c r="F8" s="9">
        <v>999</v>
      </c>
      <c r="G8" s="9" t="s">
        <v>179</v>
      </c>
      <c r="H8" s="80" t="s">
        <v>230</v>
      </c>
    </row>
    <row r="9" spans="2:8">
      <c r="B9" s="113"/>
      <c r="C9" s="6" t="s">
        <v>35</v>
      </c>
      <c r="D9" s="6" t="s">
        <v>0</v>
      </c>
      <c r="E9" s="9" t="s">
        <v>67</v>
      </c>
      <c r="F9" s="9" t="s">
        <v>178</v>
      </c>
      <c r="G9" s="9" t="s">
        <v>67</v>
      </c>
      <c r="H9" s="79"/>
    </row>
    <row r="10" spans="2:8" ht="29.1" thickBot="1">
      <c r="B10" s="114"/>
      <c r="C10" s="7" t="s">
        <v>36</v>
      </c>
      <c r="D10" s="7" t="s">
        <v>127</v>
      </c>
      <c r="E10" s="10" t="s">
        <v>112</v>
      </c>
      <c r="F10" s="9">
        <v>999</v>
      </c>
      <c r="G10" s="10" t="s">
        <v>180</v>
      </c>
      <c r="H10" s="80" t="s">
        <v>231</v>
      </c>
    </row>
    <row r="11" spans="2:8">
      <c r="B11" s="112" t="s">
        <v>29</v>
      </c>
      <c r="C11" s="5" t="s">
        <v>197</v>
      </c>
      <c r="D11" s="5" t="s">
        <v>0</v>
      </c>
      <c r="E11" s="8" t="s">
        <v>4</v>
      </c>
      <c r="F11" s="8" t="s">
        <v>177</v>
      </c>
      <c r="G11" s="8" t="s">
        <v>4</v>
      </c>
      <c r="H11" s="78" t="s">
        <v>204</v>
      </c>
    </row>
    <row r="12" spans="2:8">
      <c r="B12" s="113"/>
      <c r="C12" s="6" t="s">
        <v>198</v>
      </c>
      <c r="D12" s="6" t="s">
        <v>0</v>
      </c>
      <c r="E12" s="9" t="s">
        <v>68</v>
      </c>
      <c r="F12" s="9" t="s">
        <v>178</v>
      </c>
      <c r="G12" s="9" t="s">
        <v>68</v>
      </c>
      <c r="H12" s="79" t="s">
        <v>204</v>
      </c>
    </row>
    <row r="13" spans="2:8">
      <c r="B13" s="113"/>
      <c r="C13" s="6" t="s">
        <v>199</v>
      </c>
      <c r="D13" s="6" t="s">
        <v>125</v>
      </c>
      <c r="E13" s="9" t="s">
        <v>142</v>
      </c>
      <c r="F13" s="9">
        <v>999</v>
      </c>
      <c r="G13" s="9" t="s">
        <v>122</v>
      </c>
      <c r="H13" s="79" t="s">
        <v>204</v>
      </c>
    </row>
    <row r="14" spans="2:8">
      <c r="B14" s="113"/>
      <c r="C14" s="6" t="s">
        <v>200</v>
      </c>
      <c r="D14" s="6" t="s">
        <v>0</v>
      </c>
      <c r="E14" s="9" t="s">
        <v>67</v>
      </c>
      <c r="F14" s="9" t="s">
        <v>178</v>
      </c>
      <c r="G14" s="9" t="s">
        <v>67</v>
      </c>
      <c r="H14" s="79" t="s">
        <v>204</v>
      </c>
    </row>
    <row r="15" spans="2:8" ht="28.8">
      <c r="B15" s="113"/>
      <c r="C15" s="6" t="s">
        <v>201</v>
      </c>
      <c r="D15" s="6" t="s">
        <v>126</v>
      </c>
      <c r="E15" s="9" t="s">
        <v>143</v>
      </c>
      <c r="F15" s="9">
        <v>999</v>
      </c>
      <c r="G15" s="9" t="s">
        <v>179</v>
      </c>
      <c r="H15" s="79" t="s">
        <v>204</v>
      </c>
    </row>
    <row r="16" spans="2:8">
      <c r="B16" s="113"/>
      <c r="C16" s="6" t="s">
        <v>202</v>
      </c>
      <c r="D16" s="6" t="s">
        <v>0</v>
      </c>
      <c r="E16" s="9" t="s">
        <v>67</v>
      </c>
      <c r="F16" s="9" t="s">
        <v>178</v>
      </c>
      <c r="G16" s="9" t="s">
        <v>67</v>
      </c>
      <c r="H16" s="79" t="s">
        <v>204</v>
      </c>
    </row>
    <row r="17" spans="1:8" ht="14.7" thickBot="1">
      <c r="B17" s="114"/>
      <c r="C17" s="7" t="s">
        <v>203</v>
      </c>
      <c r="D17" s="7" t="s">
        <v>127</v>
      </c>
      <c r="E17" s="10" t="s">
        <v>112</v>
      </c>
      <c r="F17" s="9">
        <v>999</v>
      </c>
      <c r="G17" s="10" t="s">
        <v>180</v>
      </c>
      <c r="H17" s="79" t="s">
        <v>204</v>
      </c>
    </row>
    <row r="18" spans="1:8">
      <c r="B18" s="112" t="s">
        <v>16</v>
      </c>
      <c r="C18" s="5" t="s">
        <v>63</v>
      </c>
      <c r="D18" s="5" t="s">
        <v>128</v>
      </c>
      <c r="E18" s="8" t="s">
        <v>151</v>
      </c>
      <c r="F18" s="8">
        <v>9999999</v>
      </c>
      <c r="G18" s="8" t="s">
        <v>181</v>
      </c>
      <c r="H18" s="79" t="s">
        <v>157</v>
      </c>
    </row>
    <row r="19" spans="1:8">
      <c r="B19" s="113"/>
      <c r="C19" s="6" t="s">
        <v>64</v>
      </c>
      <c r="D19" s="6" t="s">
        <v>129</v>
      </c>
      <c r="E19" s="9" t="s">
        <v>152</v>
      </c>
      <c r="F19" s="9">
        <v>9999</v>
      </c>
      <c r="G19" s="9" t="s">
        <v>124</v>
      </c>
      <c r="H19" s="79" t="s">
        <v>158</v>
      </c>
    </row>
    <row r="20" spans="1:8" ht="14.7" thickBot="1">
      <c r="B20" s="114"/>
      <c r="C20" s="6" t="s">
        <v>39</v>
      </c>
      <c r="D20" s="6" t="s">
        <v>65</v>
      </c>
      <c r="E20" s="9" t="s">
        <v>0</v>
      </c>
      <c r="F20" s="9"/>
      <c r="G20" s="9"/>
      <c r="H20" s="79" t="s">
        <v>159</v>
      </c>
    </row>
    <row r="21" spans="1:8" ht="14.7" thickBot="1">
      <c r="A21" s="115">
        <v>1</v>
      </c>
      <c r="B21" s="112" t="s">
        <v>25</v>
      </c>
      <c r="C21" s="2" t="s">
        <v>40</v>
      </c>
      <c r="D21" s="5" t="s">
        <v>127</v>
      </c>
      <c r="E21" s="8" t="s">
        <v>69</v>
      </c>
      <c r="F21" s="8">
        <v>999</v>
      </c>
      <c r="G21" s="8" t="s">
        <v>69</v>
      </c>
      <c r="H21" s="79" t="s">
        <v>160</v>
      </c>
    </row>
    <row r="22" spans="1:8" ht="14.7" thickBot="1">
      <c r="A22" s="115"/>
      <c r="B22" s="114"/>
      <c r="C22" s="3" t="s">
        <v>52</v>
      </c>
      <c r="D22" s="16" t="s">
        <v>130</v>
      </c>
      <c r="E22" s="11" t="s">
        <v>144</v>
      </c>
      <c r="F22" s="11">
        <v>999</v>
      </c>
      <c r="G22" s="11" t="s">
        <v>182</v>
      </c>
      <c r="H22" s="79" t="s">
        <v>161</v>
      </c>
    </row>
    <row r="23" spans="1:8">
      <c r="A23" s="115">
        <v>2</v>
      </c>
      <c r="B23" s="112" t="s">
        <v>26</v>
      </c>
      <c r="C23" s="2" t="s">
        <v>41</v>
      </c>
      <c r="D23" s="5" t="s">
        <v>127</v>
      </c>
      <c r="E23" s="12" t="s">
        <v>70</v>
      </c>
      <c r="F23" s="12">
        <v>999</v>
      </c>
      <c r="G23" s="12" t="s">
        <v>70</v>
      </c>
      <c r="H23" s="79" t="s">
        <v>162</v>
      </c>
    </row>
    <row r="24" spans="1:8" ht="28.8">
      <c r="A24" s="115"/>
      <c r="B24" s="113"/>
      <c r="C24" s="3" t="s">
        <v>48</v>
      </c>
      <c r="D24" s="6" t="s">
        <v>82</v>
      </c>
      <c r="E24" s="13" t="s">
        <v>20</v>
      </c>
      <c r="F24" s="9" t="s">
        <v>183</v>
      </c>
      <c r="G24" s="9" t="s">
        <v>184</v>
      </c>
      <c r="H24" s="79" t="s">
        <v>163</v>
      </c>
    </row>
    <row r="25" spans="1:8">
      <c r="A25" s="115"/>
      <c r="B25" s="113"/>
      <c r="C25" s="3" t="s">
        <v>49</v>
      </c>
      <c r="D25" s="6" t="s">
        <v>0</v>
      </c>
      <c r="E25" s="13" t="s">
        <v>145</v>
      </c>
      <c r="F25" s="9" t="s">
        <v>183</v>
      </c>
      <c r="G25" s="9" t="s">
        <v>185</v>
      </c>
      <c r="H25" s="79" t="s">
        <v>164</v>
      </c>
    </row>
    <row r="26" spans="1:8" ht="29.1" thickBot="1">
      <c r="A26" s="115"/>
      <c r="B26" s="114"/>
      <c r="C26" s="3" t="s">
        <v>50</v>
      </c>
      <c r="D26" s="6" t="s">
        <v>83</v>
      </c>
      <c r="E26" s="13" t="s">
        <v>20</v>
      </c>
      <c r="F26" s="10" t="s">
        <v>186</v>
      </c>
      <c r="G26" s="13" t="s">
        <v>187</v>
      </c>
      <c r="H26" s="79" t="s">
        <v>165</v>
      </c>
    </row>
    <row r="27" spans="1:8">
      <c r="A27" s="115">
        <v>3</v>
      </c>
      <c r="B27" s="116" t="s">
        <v>27</v>
      </c>
      <c r="C27" s="2" t="s">
        <v>42</v>
      </c>
      <c r="D27" s="6" t="s">
        <v>127</v>
      </c>
      <c r="E27" s="13" t="s">
        <v>71</v>
      </c>
      <c r="F27" s="13">
        <v>999</v>
      </c>
      <c r="G27" s="13" t="s">
        <v>71</v>
      </c>
      <c r="H27" s="79" t="s">
        <v>166</v>
      </c>
    </row>
    <row r="28" spans="1:8" ht="288.3" thickBot="1">
      <c r="A28" s="115"/>
      <c r="B28" s="117"/>
      <c r="C28" s="3" t="s">
        <v>51</v>
      </c>
      <c r="D28" s="6" t="s">
        <v>153</v>
      </c>
      <c r="E28" s="13" t="s">
        <v>154</v>
      </c>
      <c r="F28" s="9" t="s">
        <v>183</v>
      </c>
      <c r="G28" s="9" t="s">
        <v>188</v>
      </c>
      <c r="H28" s="79" t="s">
        <v>167</v>
      </c>
    </row>
    <row r="29" spans="1:8">
      <c r="A29" s="115">
        <v>4</v>
      </c>
      <c r="B29" s="112" t="s">
        <v>211</v>
      </c>
      <c r="C29" s="2" t="s">
        <v>43</v>
      </c>
      <c r="D29" s="6" t="s">
        <v>127</v>
      </c>
      <c r="E29" s="13" t="s">
        <v>72</v>
      </c>
      <c r="F29" s="13">
        <v>999</v>
      </c>
      <c r="G29" s="13" t="s">
        <v>72</v>
      </c>
      <c r="H29" s="79" t="s">
        <v>168</v>
      </c>
    </row>
    <row r="30" spans="1:8" ht="29.1" thickBot="1">
      <c r="A30" s="115"/>
      <c r="B30" s="114"/>
      <c r="C30" s="3" t="s">
        <v>217</v>
      </c>
      <c r="D30" s="6" t="s">
        <v>131</v>
      </c>
      <c r="E30" s="13" t="s">
        <v>146</v>
      </c>
      <c r="F30" s="9" t="s">
        <v>183</v>
      </c>
      <c r="G30" s="9" t="s">
        <v>188</v>
      </c>
      <c r="H30" s="79" t="s">
        <v>169</v>
      </c>
    </row>
    <row r="31" spans="1:8">
      <c r="A31" s="115">
        <v>5</v>
      </c>
      <c r="B31" s="112" t="s">
        <v>106</v>
      </c>
      <c r="C31" s="2" t="s">
        <v>44</v>
      </c>
      <c r="D31" s="6" t="s">
        <v>127</v>
      </c>
      <c r="E31" s="13" t="s">
        <v>73</v>
      </c>
      <c r="F31" s="13">
        <v>999</v>
      </c>
      <c r="G31" s="13" t="s">
        <v>73</v>
      </c>
      <c r="H31" s="79" t="s">
        <v>170</v>
      </c>
    </row>
    <row r="32" spans="1:8" ht="14.7" thickBot="1">
      <c r="A32" s="115"/>
      <c r="B32" s="114"/>
      <c r="C32" s="3" t="s">
        <v>104</v>
      </c>
      <c r="D32" s="6" t="s">
        <v>0</v>
      </c>
      <c r="E32" s="13" t="s">
        <v>147</v>
      </c>
      <c r="F32" s="13">
        <v>99</v>
      </c>
      <c r="G32" s="13" t="s">
        <v>189</v>
      </c>
      <c r="H32" s="79" t="s">
        <v>171</v>
      </c>
    </row>
    <row r="33" spans="1:8">
      <c r="A33" s="115">
        <v>6</v>
      </c>
      <c r="B33" s="112" t="s">
        <v>28</v>
      </c>
      <c r="C33" s="2" t="s">
        <v>45</v>
      </c>
      <c r="D33" s="6" t="s">
        <v>127</v>
      </c>
      <c r="E33" s="13" t="s">
        <v>74</v>
      </c>
      <c r="F33" s="13">
        <v>999</v>
      </c>
      <c r="G33" s="13" t="s">
        <v>74</v>
      </c>
      <c r="H33" s="79" t="s">
        <v>172</v>
      </c>
    </row>
    <row r="34" spans="1:8" ht="29.1" thickBot="1">
      <c r="A34" s="115"/>
      <c r="B34" s="114"/>
      <c r="C34" s="3" t="s">
        <v>66</v>
      </c>
      <c r="D34" s="6" t="s">
        <v>132</v>
      </c>
      <c r="E34" s="13" t="s">
        <v>75</v>
      </c>
      <c r="F34" s="9" t="s">
        <v>190</v>
      </c>
      <c r="G34" s="9" t="s">
        <v>191</v>
      </c>
      <c r="H34" s="79" t="s">
        <v>173</v>
      </c>
    </row>
    <row r="35" spans="1:8" ht="14.7" thickBot="1">
      <c r="A35" s="115">
        <v>7</v>
      </c>
      <c r="B35" s="112" t="s">
        <v>23</v>
      </c>
      <c r="C35" s="2" t="s">
        <v>46</v>
      </c>
      <c r="D35" s="2" t="s">
        <v>127</v>
      </c>
      <c r="E35" s="8" t="s">
        <v>76</v>
      </c>
      <c r="F35" s="13">
        <v>999</v>
      </c>
      <c r="G35" s="8"/>
      <c r="H35" s="78"/>
    </row>
    <row r="36" spans="1:8" ht="14.7" thickBot="1">
      <c r="A36" s="115"/>
      <c r="B36" s="113"/>
      <c r="C36" s="3" t="s">
        <v>53</v>
      </c>
      <c r="D36" s="3" t="s">
        <v>0</v>
      </c>
      <c r="E36" s="9" t="s">
        <v>207</v>
      </c>
      <c r="F36" s="8">
        <v>9</v>
      </c>
      <c r="G36" s="44"/>
      <c r="H36" s="81"/>
    </row>
    <row r="37" spans="1:8">
      <c r="A37" s="115"/>
      <c r="B37" s="113"/>
      <c r="C37" s="3" t="s">
        <v>54</v>
      </c>
      <c r="D37" s="3" t="s">
        <v>133</v>
      </c>
      <c r="E37" s="9" t="s">
        <v>20</v>
      </c>
      <c r="F37" s="8">
        <v>9</v>
      </c>
      <c r="G37" s="9"/>
      <c r="H37" s="79"/>
    </row>
    <row r="38" spans="1:8" ht="28.8">
      <c r="A38" s="115"/>
      <c r="B38" s="113"/>
      <c r="C38" s="3" t="s">
        <v>55</v>
      </c>
      <c r="D38" s="3" t="s">
        <v>195</v>
      </c>
      <c r="E38" s="9" t="s">
        <v>149</v>
      </c>
      <c r="F38" s="9">
        <v>999</v>
      </c>
      <c r="G38" s="9"/>
      <c r="H38" s="79"/>
    </row>
    <row r="39" spans="1:8">
      <c r="A39" s="115"/>
      <c r="B39" s="113"/>
      <c r="C39" s="3" t="s">
        <v>56</v>
      </c>
      <c r="D39" s="3" t="s">
        <v>134</v>
      </c>
      <c r="E39" s="9" t="s">
        <v>20</v>
      </c>
      <c r="F39" s="9" t="s">
        <v>183</v>
      </c>
      <c r="G39" s="9"/>
      <c r="H39" s="79"/>
    </row>
    <row r="40" spans="1:8" ht="29.1" thickBot="1">
      <c r="A40" s="115"/>
      <c r="B40" s="114"/>
      <c r="C40" s="4" t="s">
        <v>57</v>
      </c>
      <c r="D40" s="7" t="s">
        <v>194</v>
      </c>
      <c r="E40" s="10" t="s">
        <v>20</v>
      </c>
      <c r="F40" s="10" t="s">
        <v>186</v>
      </c>
      <c r="G40" s="10"/>
      <c r="H40" s="82"/>
    </row>
    <row r="41" spans="1:8" ht="14.7" thickBot="1">
      <c r="A41" s="115">
        <v>8</v>
      </c>
      <c r="B41" s="112" t="s">
        <v>24</v>
      </c>
      <c r="C41" s="2" t="s">
        <v>47</v>
      </c>
      <c r="D41" s="2" t="s">
        <v>127</v>
      </c>
      <c r="E41" s="8" t="s">
        <v>76</v>
      </c>
      <c r="F41" s="13">
        <v>999</v>
      </c>
      <c r="G41" s="8"/>
      <c r="H41" s="78"/>
    </row>
    <row r="42" spans="1:8" ht="14.7" thickBot="1">
      <c r="A42" s="115"/>
      <c r="B42" s="113"/>
      <c r="C42" s="3" t="s">
        <v>58</v>
      </c>
      <c r="D42" s="3" t="s">
        <v>0</v>
      </c>
      <c r="E42" s="9" t="s">
        <v>208</v>
      </c>
      <c r="F42" s="8">
        <v>9</v>
      </c>
      <c r="G42" s="8"/>
      <c r="H42" s="78"/>
    </row>
    <row r="43" spans="1:8">
      <c r="A43" s="115"/>
      <c r="B43" s="113"/>
      <c r="C43" s="3" t="s">
        <v>59</v>
      </c>
      <c r="D43" s="3" t="s">
        <v>133</v>
      </c>
      <c r="E43" s="9" t="s">
        <v>20</v>
      </c>
      <c r="F43" s="8">
        <v>9</v>
      </c>
      <c r="G43" s="9"/>
      <c r="H43" s="79"/>
    </row>
    <row r="44" spans="1:8" ht="28.8">
      <c r="A44" s="115"/>
      <c r="B44" s="113"/>
      <c r="C44" s="3" t="s">
        <v>60</v>
      </c>
      <c r="D44" s="3" t="s">
        <v>196</v>
      </c>
      <c r="E44" s="9" t="s">
        <v>148</v>
      </c>
      <c r="F44" s="9">
        <v>999</v>
      </c>
      <c r="G44" s="9"/>
      <c r="H44" s="79"/>
    </row>
    <row r="45" spans="1:8">
      <c r="A45" s="115"/>
      <c r="B45" s="113"/>
      <c r="C45" s="3" t="s">
        <v>61</v>
      </c>
      <c r="D45" s="3" t="s">
        <v>0</v>
      </c>
      <c r="E45" s="9" t="s">
        <v>145</v>
      </c>
      <c r="F45" s="9" t="s">
        <v>183</v>
      </c>
      <c r="G45" s="9"/>
      <c r="H45" s="83"/>
    </row>
    <row r="46" spans="1:8" ht="29.1" thickBot="1">
      <c r="A46" s="115"/>
      <c r="B46" s="114"/>
      <c r="C46" s="4" t="s">
        <v>62</v>
      </c>
      <c r="D46" s="7" t="s">
        <v>194</v>
      </c>
      <c r="E46" s="10" t="s">
        <v>20</v>
      </c>
      <c r="F46" s="10" t="s">
        <v>186</v>
      </c>
      <c r="G46" s="10"/>
      <c r="H46" s="82"/>
    </row>
    <row r="47" spans="1:8" ht="26.85" customHeight="1" thickBot="1">
      <c r="B47" s="84"/>
      <c r="C47" s="85"/>
      <c r="D47" s="86"/>
      <c r="E47" s="87"/>
      <c r="F47" s="88"/>
      <c r="G47" s="88" t="s">
        <v>192</v>
      </c>
      <c r="H47" s="89" t="s">
        <v>174</v>
      </c>
    </row>
  </sheetData>
  <mergeCells count="20">
    <mergeCell ref="A41:A46"/>
    <mergeCell ref="B35:B40"/>
    <mergeCell ref="B41:B46"/>
    <mergeCell ref="A21:A22"/>
    <mergeCell ref="A23:A26"/>
    <mergeCell ref="A27:A28"/>
    <mergeCell ref="A29:A30"/>
    <mergeCell ref="A31:A32"/>
    <mergeCell ref="A33:A34"/>
    <mergeCell ref="A35:A40"/>
    <mergeCell ref="B27:B28"/>
    <mergeCell ref="B29:B30"/>
    <mergeCell ref="B31:B32"/>
    <mergeCell ref="B33:B34"/>
    <mergeCell ref="B2:E2"/>
    <mergeCell ref="B4:B10"/>
    <mergeCell ref="B11:B17"/>
    <mergeCell ref="B23:B26"/>
    <mergeCell ref="B18:B20"/>
    <mergeCell ref="B21:B2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41"/>
  <sheetViews>
    <sheetView showGridLines="0" zoomScale="80" zoomScaleNormal="80" workbookViewId="0">
      <pane ySplit="3" topLeftCell="A4" activePane="bottomLeft" state="frozen"/>
      <selection pane="bottomLeft" activeCell="A2" sqref="A2"/>
    </sheetView>
  </sheetViews>
  <sheetFormatPr defaultColWidth="8.83984375" defaultRowHeight="14.4"/>
  <cols>
    <col min="2" max="2" width="46.68359375" bestFit="1" customWidth="1"/>
    <col min="3" max="3" width="70.41796875" customWidth="1"/>
    <col min="4" max="4" width="51.15625" customWidth="1"/>
    <col min="5" max="5" width="53.83984375" customWidth="1"/>
    <col min="6" max="6" width="27.68359375" customWidth="1"/>
    <col min="7" max="7" width="22.41796875" customWidth="1"/>
    <col min="8" max="8" width="118.15625" customWidth="1"/>
    <col min="9" max="9" width="70.83984375" customWidth="1"/>
  </cols>
  <sheetData>
    <row r="1" spans="2:8" ht="14.7" thickBot="1"/>
    <row r="2" spans="2:8" ht="26.25" customHeight="1" thickBot="1">
      <c r="B2" s="109" t="s">
        <v>206</v>
      </c>
      <c r="C2" s="110"/>
      <c r="D2" s="110"/>
      <c r="E2" s="111"/>
      <c r="F2" s="74"/>
      <c r="G2" s="74"/>
      <c r="H2" s="75"/>
    </row>
    <row r="3" spans="2:8" ht="14.7" thickBot="1">
      <c r="B3" s="76" t="s">
        <v>17</v>
      </c>
      <c r="C3" s="43" t="s">
        <v>18</v>
      </c>
      <c r="D3" s="43" t="s">
        <v>22</v>
      </c>
      <c r="E3" s="43" t="s">
        <v>19</v>
      </c>
      <c r="F3" s="43" t="s">
        <v>176</v>
      </c>
      <c r="G3" s="43" t="s">
        <v>175</v>
      </c>
      <c r="H3" s="77" t="s">
        <v>155</v>
      </c>
    </row>
    <row r="4" spans="2:8">
      <c r="B4" s="112" t="s">
        <v>29</v>
      </c>
      <c r="C4" s="5" t="s">
        <v>30</v>
      </c>
      <c r="D4" s="5" t="s">
        <v>0</v>
      </c>
      <c r="E4" s="8" t="s">
        <v>4</v>
      </c>
      <c r="F4" s="8" t="s">
        <v>177</v>
      </c>
      <c r="G4" s="8" t="s">
        <v>4</v>
      </c>
      <c r="H4" s="78" t="s">
        <v>156</v>
      </c>
    </row>
    <row r="5" spans="2:8">
      <c r="B5" s="113"/>
      <c r="C5" s="6" t="s">
        <v>31</v>
      </c>
      <c r="D5" s="6" t="s">
        <v>0</v>
      </c>
      <c r="E5" s="9" t="s">
        <v>68</v>
      </c>
      <c r="F5" s="9" t="s">
        <v>178</v>
      </c>
      <c r="G5" s="9" t="s">
        <v>68</v>
      </c>
      <c r="H5" s="79"/>
    </row>
    <row r="6" spans="2:8" ht="43.2">
      <c r="B6" s="113"/>
      <c r="C6" s="6" t="s">
        <v>32</v>
      </c>
      <c r="D6" s="6" t="s">
        <v>125</v>
      </c>
      <c r="E6" s="9" t="s">
        <v>142</v>
      </c>
      <c r="F6" s="9">
        <v>999</v>
      </c>
      <c r="G6" s="9" t="s">
        <v>122</v>
      </c>
      <c r="H6" s="80" t="s">
        <v>229</v>
      </c>
    </row>
    <row r="7" spans="2:8">
      <c r="B7" s="113"/>
      <c r="C7" s="6" t="s">
        <v>33</v>
      </c>
      <c r="D7" s="6" t="s">
        <v>0</v>
      </c>
      <c r="E7" s="9" t="s">
        <v>67</v>
      </c>
      <c r="F7" s="9" t="s">
        <v>178</v>
      </c>
      <c r="G7" s="9" t="s">
        <v>67</v>
      </c>
      <c r="H7" s="79"/>
    </row>
    <row r="8" spans="2:8" ht="100.8">
      <c r="B8" s="113"/>
      <c r="C8" s="6" t="s">
        <v>34</v>
      </c>
      <c r="D8" s="6" t="s">
        <v>126</v>
      </c>
      <c r="E8" s="9" t="s">
        <v>143</v>
      </c>
      <c r="F8" s="9">
        <v>999</v>
      </c>
      <c r="G8" s="9" t="s">
        <v>179</v>
      </c>
      <c r="H8" s="80" t="s">
        <v>230</v>
      </c>
    </row>
    <row r="9" spans="2:8">
      <c r="B9" s="113"/>
      <c r="C9" s="6" t="s">
        <v>35</v>
      </c>
      <c r="D9" s="6" t="s">
        <v>0</v>
      </c>
      <c r="E9" s="9" t="s">
        <v>67</v>
      </c>
      <c r="F9" s="9" t="s">
        <v>178</v>
      </c>
      <c r="G9" s="9" t="s">
        <v>67</v>
      </c>
      <c r="H9" s="79"/>
    </row>
    <row r="10" spans="2:8" ht="14.7" thickBot="1">
      <c r="B10" s="114"/>
      <c r="C10" s="7" t="s">
        <v>36</v>
      </c>
      <c r="D10" s="7" t="s">
        <v>127</v>
      </c>
      <c r="E10" s="10" t="s">
        <v>112</v>
      </c>
      <c r="F10" s="9">
        <v>999</v>
      </c>
      <c r="G10" s="10" t="s">
        <v>180</v>
      </c>
      <c r="H10" s="79" t="s">
        <v>228</v>
      </c>
    </row>
    <row r="11" spans="2:8">
      <c r="B11" s="112" t="s">
        <v>29</v>
      </c>
      <c r="C11" s="5" t="s">
        <v>197</v>
      </c>
      <c r="D11" s="5" t="s">
        <v>0</v>
      </c>
      <c r="E11" s="8" t="s">
        <v>4</v>
      </c>
      <c r="F11" s="8" t="s">
        <v>177</v>
      </c>
      <c r="G11" s="8" t="s">
        <v>4</v>
      </c>
      <c r="H11" s="78" t="s">
        <v>204</v>
      </c>
    </row>
    <row r="12" spans="2:8">
      <c r="B12" s="113"/>
      <c r="C12" s="6" t="s">
        <v>198</v>
      </c>
      <c r="D12" s="6" t="s">
        <v>0</v>
      </c>
      <c r="E12" s="9" t="s">
        <v>68</v>
      </c>
      <c r="F12" s="9" t="s">
        <v>178</v>
      </c>
      <c r="G12" s="9" t="s">
        <v>68</v>
      </c>
      <c r="H12" s="79" t="s">
        <v>204</v>
      </c>
    </row>
    <row r="13" spans="2:8">
      <c r="B13" s="113"/>
      <c r="C13" s="6" t="s">
        <v>199</v>
      </c>
      <c r="D13" s="6" t="s">
        <v>125</v>
      </c>
      <c r="E13" s="9" t="s">
        <v>142</v>
      </c>
      <c r="F13" s="9">
        <v>999</v>
      </c>
      <c r="G13" s="9" t="s">
        <v>122</v>
      </c>
      <c r="H13" s="79" t="s">
        <v>204</v>
      </c>
    </row>
    <row r="14" spans="2:8">
      <c r="B14" s="113"/>
      <c r="C14" s="6" t="s">
        <v>200</v>
      </c>
      <c r="D14" s="6" t="s">
        <v>0</v>
      </c>
      <c r="E14" s="9" t="s">
        <v>67</v>
      </c>
      <c r="F14" s="9" t="s">
        <v>178</v>
      </c>
      <c r="G14" s="9" t="s">
        <v>67</v>
      </c>
      <c r="H14" s="79" t="s">
        <v>204</v>
      </c>
    </row>
    <row r="15" spans="2:8" ht="28.8">
      <c r="B15" s="113"/>
      <c r="C15" s="6" t="s">
        <v>201</v>
      </c>
      <c r="D15" s="6" t="s">
        <v>126</v>
      </c>
      <c r="E15" s="9" t="s">
        <v>143</v>
      </c>
      <c r="F15" s="9">
        <v>999</v>
      </c>
      <c r="G15" s="9" t="s">
        <v>179</v>
      </c>
      <c r="H15" s="79" t="s">
        <v>204</v>
      </c>
    </row>
    <row r="16" spans="2:8">
      <c r="B16" s="113"/>
      <c r="C16" s="6" t="s">
        <v>202</v>
      </c>
      <c r="D16" s="6" t="s">
        <v>0</v>
      </c>
      <c r="E16" s="9" t="s">
        <v>67</v>
      </c>
      <c r="F16" s="9" t="s">
        <v>178</v>
      </c>
      <c r="G16" s="9" t="s">
        <v>67</v>
      </c>
      <c r="H16" s="79" t="s">
        <v>204</v>
      </c>
    </row>
    <row r="17" spans="1:8" ht="14.7" thickBot="1">
      <c r="B17" s="114"/>
      <c r="C17" s="7" t="s">
        <v>203</v>
      </c>
      <c r="D17" s="7" t="s">
        <v>127</v>
      </c>
      <c r="E17" s="10" t="s">
        <v>112</v>
      </c>
      <c r="F17" s="9">
        <v>999</v>
      </c>
      <c r="G17" s="10" t="s">
        <v>180</v>
      </c>
      <c r="H17" s="79" t="s">
        <v>204</v>
      </c>
    </row>
    <row r="18" spans="1:8">
      <c r="B18" s="112" t="s">
        <v>16</v>
      </c>
      <c r="C18" s="5" t="s">
        <v>63</v>
      </c>
      <c r="D18" s="5" t="s">
        <v>128</v>
      </c>
      <c r="E18" s="8" t="s">
        <v>151</v>
      </c>
      <c r="F18" s="8">
        <v>9999999</v>
      </c>
      <c r="G18" s="8" t="s">
        <v>181</v>
      </c>
      <c r="H18" s="79" t="s">
        <v>157</v>
      </c>
    </row>
    <row r="19" spans="1:8">
      <c r="B19" s="113"/>
      <c r="C19" s="6" t="s">
        <v>64</v>
      </c>
      <c r="D19" s="6" t="s">
        <v>129</v>
      </c>
      <c r="E19" s="9" t="s">
        <v>152</v>
      </c>
      <c r="F19" s="9">
        <v>9999</v>
      </c>
      <c r="G19" s="9" t="s">
        <v>124</v>
      </c>
      <c r="H19" s="79" t="s">
        <v>158</v>
      </c>
    </row>
    <row r="20" spans="1:8" ht="14.7" thickBot="1">
      <c r="B20" s="114"/>
      <c r="C20" s="6" t="s">
        <v>39</v>
      </c>
      <c r="D20" s="6" t="s">
        <v>65</v>
      </c>
      <c r="E20" s="9" t="s">
        <v>0</v>
      </c>
      <c r="F20" s="9"/>
      <c r="G20" s="9"/>
      <c r="H20" s="79" t="s">
        <v>159</v>
      </c>
    </row>
    <row r="21" spans="1:8" ht="14.7" thickBot="1">
      <c r="A21" s="115"/>
      <c r="B21" s="112" t="s">
        <v>218</v>
      </c>
      <c r="C21" s="2" t="s">
        <v>40</v>
      </c>
      <c r="D21" s="5" t="s">
        <v>127</v>
      </c>
      <c r="E21" s="8" t="s">
        <v>69</v>
      </c>
      <c r="F21" s="8">
        <v>999</v>
      </c>
      <c r="G21" s="8" t="s">
        <v>69</v>
      </c>
      <c r="H21" s="79" t="s">
        <v>160</v>
      </c>
    </row>
    <row r="22" spans="1:8" ht="14.7" thickBot="1">
      <c r="A22" s="115"/>
      <c r="B22" s="114"/>
      <c r="C22" s="3" t="s">
        <v>52</v>
      </c>
      <c r="D22" s="16" t="s">
        <v>130</v>
      </c>
      <c r="E22" s="11" t="s">
        <v>144</v>
      </c>
      <c r="F22" s="11">
        <v>999</v>
      </c>
      <c r="G22" s="11" t="s">
        <v>182</v>
      </c>
      <c r="H22" s="79" t="s">
        <v>161</v>
      </c>
    </row>
    <row r="23" spans="1:8">
      <c r="A23" s="115"/>
      <c r="B23" s="112" t="s">
        <v>219</v>
      </c>
      <c r="C23" s="2" t="s">
        <v>41</v>
      </c>
      <c r="D23" s="5" t="s">
        <v>127</v>
      </c>
      <c r="E23" s="12" t="s">
        <v>70</v>
      </c>
      <c r="F23" s="12">
        <v>999</v>
      </c>
      <c r="G23" s="12" t="s">
        <v>70</v>
      </c>
      <c r="H23" s="79" t="s">
        <v>162</v>
      </c>
    </row>
    <row r="24" spans="1:8" ht="28.8">
      <c r="A24" s="115"/>
      <c r="B24" s="113"/>
      <c r="C24" s="3" t="s">
        <v>48</v>
      </c>
      <c r="D24" s="6" t="s">
        <v>82</v>
      </c>
      <c r="E24" s="13" t="s">
        <v>20</v>
      </c>
      <c r="F24" s="9" t="s">
        <v>183</v>
      </c>
      <c r="G24" s="9" t="s">
        <v>184</v>
      </c>
      <c r="H24" s="79" t="s">
        <v>163</v>
      </c>
    </row>
    <row r="25" spans="1:8">
      <c r="A25" s="115"/>
      <c r="B25" s="113"/>
      <c r="C25" s="3" t="s">
        <v>49</v>
      </c>
      <c r="D25" s="6" t="s">
        <v>0</v>
      </c>
      <c r="E25" s="13" t="s">
        <v>145</v>
      </c>
      <c r="F25" s="9" t="s">
        <v>183</v>
      </c>
      <c r="G25" s="9" t="s">
        <v>185</v>
      </c>
      <c r="H25" s="79" t="s">
        <v>164</v>
      </c>
    </row>
    <row r="26" spans="1:8" ht="29.1" thickBot="1">
      <c r="A26" s="115"/>
      <c r="B26" s="114"/>
      <c r="C26" s="3" t="s">
        <v>50</v>
      </c>
      <c r="D26" s="6" t="s">
        <v>83</v>
      </c>
      <c r="E26" s="13" t="s">
        <v>20</v>
      </c>
      <c r="F26" s="10" t="s">
        <v>186</v>
      </c>
      <c r="G26" s="13" t="s">
        <v>187</v>
      </c>
      <c r="H26" s="79" t="s">
        <v>165</v>
      </c>
    </row>
    <row r="27" spans="1:8">
      <c r="A27" s="115"/>
      <c r="B27" s="116" t="s">
        <v>220</v>
      </c>
      <c r="C27" s="2" t="s">
        <v>42</v>
      </c>
      <c r="D27" s="6" t="s">
        <v>127</v>
      </c>
      <c r="E27" s="13" t="s">
        <v>71</v>
      </c>
      <c r="F27" s="13">
        <v>999</v>
      </c>
      <c r="G27" s="13" t="s">
        <v>71</v>
      </c>
      <c r="H27" s="79" t="s">
        <v>166</v>
      </c>
    </row>
    <row r="28" spans="1:8" ht="288.3" thickBot="1">
      <c r="A28" s="115"/>
      <c r="B28" s="117"/>
      <c r="C28" s="3" t="s">
        <v>51</v>
      </c>
      <c r="D28" s="6" t="s">
        <v>153</v>
      </c>
      <c r="E28" s="13" t="s">
        <v>154</v>
      </c>
      <c r="F28" s="9" t="s">
        <v>183</v>
      </c>
      <c r="G28" s="9" t="s">
        <v>188</v>
      </c>
      <c r="H28" s="79" t="s">
        <v>167</v>
      </c>
    </row>
    <row r="29" spans="1:8">
      <c r="A29" s="115"/>
      <c r="B29" s="112" t="s">
        <v>221</v>
      </c>
      <c r="C29" s="2" t="s">
        <v>43</v>
      </c>
      <c r="D29" s="6" t="s">
        <v>127</v>
      </c>
      <c r="E29" s="13" t="s">
        <v>73</v>
      </c>
      <c r="F29" s="13">
        <v>999</v>
      </c>
      <c r="G29" s="13" t="s">
        <v>73</v>
      </c>
      <c r="H29" s="79" t="s">
        <v>170</v>
      </c>
    </row>
    <row r="30" spans="1:8" ht="14.7" thickBot="1">
      <c r="A30" s="115"/>
      <c r="B30" s="114"/>
      <c r="C30" s="3" t="s">
        <v>209</v>
      </c>
      <c r="D30" s="6" t="s">
        <v>0</v>
      </c>
      <c r="E30" s="13" t="s">
        <v>147</v>
      </c>
      <c r="F30" s="13">
        <v>99</v>
      </c>
      <c r="G30" s="13" t="s">
        <v>189</v>
      </c>
      <c r="H30" s="79" t="s">
        <v>171</v>
      </c>
    </row>
    <row r="31" spans="1:8">
      <c r="A31" s="115"/>
      <c r="B31" s="112" t="s">
        <v>222</v>
      </c>
      <c r="C31" s="2" t="s">
        <v>44</v>
      </c>
      <c r="D31" s="6" t="s">
        <v>127</v>
      </c>
      <c r="E31" s="13" t="s">
        <v>74</v>
      </c>
      <c r="F31" s="13">
        <v>999</v>
      </c>
      <c r="G31" s="13" t="s">
        <v>74</v>
      </c>
      <c r="H31" s="79" t="s">
        <v>172</v>
      </c>
    </row>
    <row r="32" spans="1:8" ht="29.1" thickBot="1">
      <c r="A32" s="115"/>
      <c r="B32" s="114"/>
      <c r="C32" s="3" t="s">
        <v>210</v>
      </c>
      <c r="D32" s="6" t="s">
        <v>132</v>
      </c>
      <c r="E32" s="13" t="s">
        <v>75</v>
      </c>
      <c r="F32" s="9" t="s">
        <v>190</v>
      </c>
      <c r="G32" s="9" t="s">
        <v>191</v>
      </c>
      <c r="H32" s="79" t="s">
        <v>173</v>
      </c>
    </row>
    <row r="33" spans="1:8" ht="14.7" thickBot="1">
      <c r="A33" s="115"/>
      <c r="B33" s="112" t="s">
        <v>223</v>
      </c>
      <c r="C33" s="2" t="s">
        <v>45</v>
      </c>
      <c r="D33" s="2" t="s">
        <v>127</v>
      </c>
      <c r="E33" s="8" t="s">
        <v>76</v>
      </c>
      <c r="F33" s="13">
        <v>999</v>
      </c>
      <c r="G33" s="8"/>
      <c r="H33" s="78"/>
    </row>
    <row r="34" spans="1:8" ht="14.7" thickBot="1">
      <c r="A34" s="115"/>
      <c r="B34" s="113"/>
      <c r="C34" s="3" t="s">
        <v>77</v>
      </c>
      <c r="D34" s="3" t="s">
        <v>0</v>
      </c>
      <c r="E34" s="9" t="s">
        <v>207</v>
      </c>
      <c r="F34" s="8">
        <v>9</v>
      </c>
      <c r="G34" s="44"/>
      <c r="H34" s="81"/>
    </row>
    <row r="35" spans="1:8">
      <c r="A35" s="115"/>
      <c r="B35" s="113"/>
      <c r="C35" s="3" t="s">
        <v>78</v>
      </c>
      <c r="D35" s="3" t="s">
        <v>133</v>
      </c>
      <c r="E35" s="9" t="s">
        <v>20</v>
      </c>
      <c r="F35" s="8">
        <v>9</v>
      </c>
      <c r="G35" s="9"/>
      <c r="H35" s="79"/>
    </row>
    <row r="36" spans="1:8" ht="28.8">
      <c r="A36" s="115"/>
      <c r="B36" s="113"/>
      <c r="C36" s="3" t="s">
        <v>79</v>
      </c>
      <c r="D36" s="3" t="s">
        <v>195</v>
      </c>
      <c r="E36" s="9" t="s">
        <v>149</v>
      </c>
      <c r="F36" s="9">
        <v>999</v>
      </c>
      <c r="G36" s="9"/>
      <c r="H36" s="79"/>
    </row>
    <row r="37" spans="1:8">
      <c r="A37" s="115"/>
      <c r="B37" s="113"/>
      <c r="C37" s="3" t="s">
        <v>80</v>
      </c>
      <c r="D37" s="3" t="s">
        <v>134</v>
      </c>
      <c r="E37" s="9" t="s">
        <v>20</v>
      </c>
      <c r="F37" s="9" t="s">
        <v>183</v>
      </c>
      <c r="G37" s="9"/>
      <c r="H37" s="79"/>
    </row>
    <row r="38" spans="1:8" ht="29.1" thickBot="1">
      <c r="A38" s="115"/>
      <c r="B38" s="114"/>
      <c r="C38" s="4" t="s">
        <v>81</v>
      </c>
      <c r="D38" s="7" t="s">
        <v>194</v>
      </c>
      <c r="E38" s="10" t="s">
        <v>20</v>
      </c>
      <c r="F38" s="10" t="s">
        <v>186</v>
      </c>
      <c r="G38" s="10"/>
      <c r="H38" s="82"/>
    </row>
    <row r="39" spans="1:8" ht="14.7" thickBot="1">
      <c r="A39" s="115"/>
      <c r="B39" s="112" t="s">
        <v>224</v>
      </c>
      <c r="C39" s="2" t="s">
        <v>46</v>
      </c>
      <c r="D39" s="2" t="s">
        <v>127</v>
      </c>
      <c r="E39" s="8" t="s">
        <v>76</v>
      </c>
      <c r="F39" s="13">
        <v>999</v>
      </c>
      <c r="G39" s="8"/>
      <c r="H39" s="78"/>
    </row>
    <row r="40" spans="1:8" ht="14.7" thickBot="1">
      <c r="A40" s="115"/>
      <c r="B40" s="113"/>
      <c r="C40" s="3" t="s">
        <v>53</v>
      </c>
      <c r="D40" s="3" t="s">
        <v>0</v>
      </c>
      <c r="E40" s="9" t="s">
        <v>208</v>
      </c>
      <c r="F40" s="8">
        <v>9</v>
      </c>
      <c r="G40" s="8"/>
      <c r="H40" s="78"/>
    </row>
    <row r="41" spans="1:8">
      <c r="A41" s="115"/>
      <c r="B41" s="113"/>
      <c r="C41" s="3" t="s">
        <v>54</v>
      </c>
      <c r="D41" s="3" t="s">
        <v>133</v>
      </c>
      <c r="E41" s="9" t="s">
        <v>20</v>
      </c>
      <c r="F41" s="8">
        <v>9</v>
      </c>
      <c r="G41" s="9"/>
      <c r="H41" s="79"/>
    </row>
    <row r="42" spans="1:8" ht="85.5" customHeight="1">
      <c r="A42" s="115"/>
      <c r="B42" s="113"/>
      <c r="C42" s="3" t="s">
        <v>55</v>
      </c>
      <c r="D42" s="3" t="s">
        <v>196</v>
      </c>
      <c r="E42" s="73" t="s">
        <v>227</v>
      </c>
      <c r="F42" s="9">
        <v>999</v>
      </c>
      <c r="G42" s="9"/>
      <c r="H42" s="79"/>
    </row>
    <row r="43" spans="1:8">
      <c r="A43" s="115"/>
      <c r="B43" s="113"/>
      <c r="C43" s="3" t="s">
        <v>56</v>
      </c>
      <c r="D43" s="3" t="s">
        <v>0</v>
      </c>
      <c r="E43" s="9" t="s">
        <v>145</v>
      </c>
      <c r="F43" s="9" t="s">
        <v>183</v>
      </c>
      <c r="G43" s="9"/>
      <c r="H43" s="90"/>
    </row>
    <row r="44" spans="1:8" ht="29.1" thickBot="1">
      <c r="A44" s="115"/>
      <c r="B44" s="114"/>
      <c r="C44" s="4" t="s">
        <v>57</v>
      </c>
      <c r="D44" s="7" t="s">
        <v>194</v>
      </c>
      <c r="E44" s="10" t="s">
        <v>20</v>
      </c>
      <c r="F44" s="10" t="s">
        <v>186</v>
      </c>
      <c r="G44" s="10"/>
      <c r="H44" s="82"/>
    </row>
    <row r="45" spans="1:8" ht="14.7" thickBot="1">
      <c r="A45" s="115"/>
      <c r="B45" s="112" t="s">
        <v>225</v>
      </c>
      <c r="C45" s="2" t="s">
        <v>47</v>
      </c>
      <c r="D45" s="2" t="s">
        <v>127</v>
      </c>
      <c r="E45" s="8" t="s">
        <v>76</v>
      </c>
      <c r="F45" s="13">
        <v>999</v>
      </c>
      <c r="G45" s="8"/>
      <c r="H45" s="78"/>
    </row>
    <row r="46" spans="1:8" ht="43.5" thickBot="1">
      <c r="A46" s="115"/>
      <c r="B46" s="113"/>
      <c r="C46" s="3" t="s">
        <v>58</v>
      </c>
      <c r="D46" s="3" t="s">
        <v>0</v>
      </c>
      <c r="E46" s="9" t="s">
        <v>213</v>
      </c>
      <c r="F46" s="8">
        <v>9</v>
      </c>
      <c r="G46" s="44"/>
      <c r="H46" s="81"/>
    </row>
    <row r="47" spans="1:8">
      <c r="A47" s="115"/>
      <c r="B47" s="113"/>
      <c r="C47" s="3" t="s">
        <v>59</v>
      </c>
      <c r="D47" s="3" t="s">
        <v>133</v>
      </c>
      <c r="E47" s="9" t="s">
        <v>20</v>
      </c>
      <c r="F47" s="8">
        <v>9</v>
      </c>
      <c r="G47" s="9"/>
      <c r="H47" s="79"/>
    </row>
    <row r="48" spans="1:8">
      <c r="A48" s="115"/>
      <c r="B48" s="113"/>
      <c r="C48" s="3" t="s">
        <v>60</v>
      </c>
      <c r="D48" s="3" t="s">
        <v>135</v>
      </c>
      <c r="E48" s="9" t="s">
        <v>20</v>
      </c>
      <c r="F48" s="9">
        <v>999</v>
      </c>
      <c r="G48" s="9"/>
      <c r="H48" s="79"/>
    </row>
    <row r="49" spans="1:8">
      <c r="A49" s="115"/>
      <c r="B49" s="113"/>
      <c r="C49" s="3" t="s">
        <v>61</v>
      </c>
      <c r="D49" s="3" t="s">
        <v>134</v>
      </c>
      <c r="E49" s="9" t="s">
        <v>141</v>
      </c>
      <c r="F49" s="9" t="s">
        <v>183</v>
      </c>
      <c r="G49" s="9"/>
      <c r="H49" s="79"/>
    </row>
    <row r="50" spans="1:8" ht="29.1" thickBot="1">
      <c r="A50" s="115"/>
      <c r="B50" s="114"/>
      <c r="C50" s="4" t="s">
        <v>62</v>
      </c>
      <c r="D50" s="7" t="s">
        <v>194</v>
      </c>
      <c r="E50" s="10" t="s">
        <v>20</v>
      </c>
      <c r="F50" s="10" t="s">
        <v>186</v>
      </c>
      <c r="G50" s="10"/>
      <c r="H50" s="82"/>
    </row>
    <row r="51" spans="1:8">
      <c r="B51" s="112"/>
      <c r="C51" s="2"/>
      <c r="D51" s="17"/>
      <c r="E51" s="14"/>
      <c r="F51" s="9"/>
      <c r="G51" s="9"/>
      <c r="H51" s="79"/>
    </row>
    <row r="52" spans="1:8" ht="26.85" customHeight="1" thickBot="1">
      <c r="B52" s="114"/>
      <c r="C52" s="4"/>
      <c r="D52" s="7"/>
      <c r="E52" s="15"/>
      <c r="F52" s="9"/>
      <c r="G52" s="9"/>
      <c r="H52" s="79"/>
    </row>
    <row r="53" spans="1:8">
      <c r="B53" s="112"/>
      <c r="C53" s="2"/>
      <c r="D53" s="17"/>
      <c r="E53" s="14"/>
      <c r="F53" s="9"/>
      <c r="G53" s="9"/>
      <c r="H53" s="79"/>
    </row>
    <row r="54" spans="1:8" ht="26.85" customHeight="1" thickBot="1">
      <c r="B54" s="122"/>
      <c r="C54" s="85"/>
      <c r="D54" s="86"/>
      <c r="E54" s="87"/>
      <c r="F54" s="88"/>
      <c r="G54" s="88"/>
      <c r="H54" s="89"/>
    </row>
    <row r="56" spans="1:8" ht="14.7" thickBot="1">
      <c r="D56" s="18"/>
    </row>
    <row r="57" spans="1:8" ht="26.25" customHeight="1" thickBot="1">
      <c r="B57" s="109" t="s">
        <v>205</v>
      </c>
      <c r="C57" s="110"/>
      <c r="D57" s="110"/>
      <c r="E57" s="111"/>
      <c r="F57" s="45"/>
      <c r="G57" s="45"/>
      <c r="H57" s="45"/>
    </row>
    <row r="58" spans="1:8" ht="14.7" thickBot="1">
      <c r="B58" s="1" t="s">
        <v>17</v>
      </c>
      <c r="C58" s="1" t="s">
        <v>18</v>
      </c>
      <c r="D58" s="19" t="s">
        <v>22</v>
      </c>
      <c r="E58" s="1" t="s">
        <v>19</v>
      </c>
      <c r="F58" s="43" t="s">
        <v>176</v>
      </c>
      <c r="G58" s="43" t="s">
        <v>175</v>
      </c>
      <c r="H58" s="43" t="s">
        <v>155</v>
      </c>
    </row>
    <row r="59" spans="1:8">
      <c r="B59" s="118" t="s">
        <v>29</v>
      </c>
      <c r="C59" s="5" t="s">
        <v>30</v>
      </c>
      <c r="D59" s="5" t="s">
        <v>0</v>
      </c>
      <c r="E59" s="8" t="s">
        <v>4</v>
      </c>
      <c r="F59" s="8" t="s">
        <v>177</v>
      </c>
      <c r="G59" s="8"/>
      <c r="H59" s="8" t="s">
        <v>193</v>
      </c>
    </row>
    <row r="60" spans="1:8">
      <c r="B60" s="121"/>
      <c r="C60" s="6" t="s">
        <v>31</v>
      </c>
      <c r="D60" s="6" t="s">
        <v>0</v>
      </c>
      <c r="E60" s="9" t="s">
        <v>68</v>
      </c>
      <c r="F60" s="9" t="s">
        <v>178</v>
      </c>
      <c r="G60" s="9"/>
      <c r="H60" s="9" t="s">
        <v>193</v>
      </c>
    </row>
    <row r="61" spans="1:8">
      <c r="B61" s="121"/>
      <c r="C61" s="6" t="s">
        <v>32</v>
      </c>
      <c r="D61" s="6" t="s">
        <v>125</v>
      </c>
      <c r="E61" s="9" t="s">
        <v>142</v>
      </c>
      <c r="F61" s="13">
        <v>999</v>
      </c>
      <c r="G61" s="9"/>
      <c r="H61" s="9" t="s">
        <v>193</v>
      </c>
    </row>
    <row r="62" spans="1:8">
      <c r="B62" s="121"/>
      <c r="C62" s="6" t="s">
        <v>33</v>
      </c>
      <c r="D62" s="6" t="s">
        <v>0</v>
      </c>
      <c r="E62" s="9" t="s">
        <v>67</v>
      </c>
      <c r="F62" s="9" t="s">
        <v>178</v>
      </c>
      <c r="G62" s="9"/>
      <c r="H62" s="9" t="s">
        <v>193</v>
      </c>
    </row>
    <row r="63" spans="1:8" ht="28.8">
      <c r="B63" s="121"/>
      <c r="C63" s="6" t="s">
        <v>34</v>
      </c>
      <c r="D63" s="6" t="s">
        <v>126</v>
      </c>
      <c r="E63" s="9" t="s">
        <v>143</v>
      </c>
      <c r="F63" s="9">
        <v>999</v>
      </c>
      <c r="G63" s="9"/>
      <c r="H63" s="9" t="s">
        <v>193</v>
      </c>
    </row>
    <row r="64" spans="1:8">
      <c r="B64" s="121"/>
      <c r="C64" s="6" t="s">
        <v>35</v>
      </c>
      <c r="D64" s="6" t="s">
        <v>0</v>
      </c>
      <c r="E64" s="9" t="s">
        <v>67</v>
      </c>
      <c r="F64" s="9" t="s">
        <v>178</v>
      </c>
      <c r="G64" s="9"/>
      <c r="H64" s="9" t="s">
        <v>193</v>
      </c>
    </row>
    <row r="65" spans="1:8" ht="14.7" thickBot="1">
      <c r="B65" s="119"/>
      <c r="C65" s="7" t="s">
        <v>36</v>
      </c>
      <c r="D65" s="7" t="s">
        <v>127</v>
      </c>
      <c r="E65" s="10" t="s">
        <v>112</v>
      </c>
      <c r="F65" s="9">
        <v>999</v>
      </c>
      <c r="G65" s="10"/>
      <c r="H65" s="9" t="s">
        <v>193</v>
      </c>
    </row>
    <row r="66" spans="1:8">
      <c r="B66" s="118" t="s">
        <v>29</v>
      </c>
      <c r="C66" s="5" t="s">
        <v>197</v>
      </c>
      <c r="D66" s="5" t="s">
        <v>0</v>
      </c>
      <c r="E66" s="8" t="s">
        <v>4</v>
      </c>
      <c r="F66" s="8" t="s">
        <v>177</v>
      </c>
      <c r="G66" s="8" t="s">
        <v>4</v>
      </c>
      <c r="H66" s="9" t="s">
        <v>204</v>
      </c>
    </row>
    <row r="67" spans="1:8">
      <c r="B67" s="121"/>
      <c r="C67" s="6" t="s">
        <v>198</v>
      </c>
      <c r="D67" s="6" t="s">
        <v>0</v>
      </c>
      <c r="E67" s="9" t="s">
        <v>68</v>
      </c>
      <c r="F67" s="9" t="s">
        <v>178</v>
      </c>
      <c r="G67" s="9" t="s">
        <v>68</v>
      </c>
      <c r="H67" s="9" t="s">
        <v>204</v>
      </c>
    </row>
    <row r="68" spans="1:8">
      <c r="B68" s="121"/>
      <c r="C68" s="6" t="s">
        <v>199</v>
      </c>
      <c r="D68" s="6" t="s">
        <v>125</v>
      </c>
      <c r="E68" s="9" t="s">
        <v>142</v>
      </c>
      <c r="F68" s="9">
        <v>999</v>
      </c>
      <c r="G68" s="9" t="s">
        <v>122</v>
      </c>
      <c r="H68" s="9" t="s">
        <v>204</v>
      </c>
    </row>
    <row r="69" spans="1:8">
      <c r="B69" s="121"/>
      <c r="C69" s="6" t="s">
        <v>200</v>
      </c>
      <c r="D69" s="6" t="s">
        <v>0</v>
      </c>
      <c r="E69" s="9" t="s">
        <v>67</v>
      </c>
      <c r="F69" s="9" t="s">
        <v>178</v>
      </c>
      <c r="G69" s="9" t="s">
        <v>67</v>
      </c>
      <c r="H69" s="9" t="s">
        <v>204</v>
      </c>
    </row>
    <row r="70" spans="1:8" ht="28.8">
      <c r="B70" s="121"/>
      <c r="C70" s="6" t="s">
        <v>201</v>
      </c>
      <c r="D70" s="6" t="s">
        <v>126</v>
      </c>
      <c r="E70" s="9" t="s">
        <v>143</v>
      </c>
      <c r="F70" s="9">
        <v>999</v>
      </c>
      <c r="G70" s="9" t="s">
        <v>179</v>
      </c>
      <c r="H70" s="9" t="s">
        <v>204</v>
      </c>
    </row>
    <row r="71" spans="1:8">
      <c r="B71" s="121"/>
      <c r="C71" s="6" t="s">
        <v>202</v>
      </c>
      <c r="D71" s="6" t="s">
        <v>0</v>
      </c>
      <c r="E71" s="9" t="s">
        <v>67</v>
      </c>
      <c r="F71" s="9" t="s">
        <v>178</v>
      </c>
      <c r="G71" s="9" t="s">
        <v>67</v>
      </c>
      <c r="H71" s="9" t="s">
        <v>204</v>
      </c>
    </row>
    <row r="72" spans="1:8" ht="14.7" thickBot="1">
      <c r="B72" s="119"/>
      <c r="C72" s="7" t="s">
        <v>203</v>
      </c>
      <c r="D72" s="7" t="s">
        <v>127</v>
      </c>
      <c r="E72" s="10" t="s">
        <v>112</v>
      </c>
      <c r="F72" s="9">
        <v>999</v>
      </c>
      <c r="G72" s="10" t="s">
        <v>180</v>
      </c>
      <c r="H72" s="9" t="s">
        <v>204</v>
      </c>
    </row>
    <row r="73" spans="1:8">
      <c r="B73" s="118" t="s">
        <v>16</v>
      </c>
      <c r="C73" s="5" t="s">
        <v>37</v>
      </c>
      <c r="D73" s="5" t="s">
        <v>128</v>
      </c>
      <c r="E73" s="8" t="s">
        <v>151</v>
      </c>
      <c r="F73" s="8" t="s">
        <v>0</v>
      </c>
      <c r="G73" s="8"/>
      <c r="H73" s="9" t="s">
        <v>193</v>
      </c>
    </row>
    <row r="74" spans="1:8">
      <c r="B74" s="121"/>
      <c r="C74" s="6" t="s">
        <v>38</v>
      </c>
      <c r="D74" s="6" t="s">
        <v>129</v>
      </c>
      <c r="E74" s="9" t="s">
        <v>152</v>
      </c>
      <c r="F74" s="9" t="s">
        <v>0</v>
      </c>
      <c r="G74" s="9"/>
      <c r="H74" s="9" t="s">
        <v>193</v>
      </c>
    </row>
    <row r="75" spans="1:8" ht="14.7" thickBot="1">
      <c r="B75" s="121"/>
      <c r="C75" s="6" t="s">
        <v>39</v>
      </c>
      <c r="D75" s="6" t="s">
        <v>65</v>
      </c>
      <c r="E75" s="9" t="s">
        <v>0</v>
      </c>
      <c r="F75" s="9" t="s">
        <v>0</v>
      </c>
      <c r="G75" s="9"/>
      <c r="H75" s="9" t="s">
        <v>193</v>
      </c>
    </row>
    <row r="76" spans="1:8">
      <c r="A76" s="120"/>
      <c r="B76" s="118" t="s">
        <v>226</v>
      </c>
      <c r="C76" s="2" t="s">
        <v>40</v>
      </c>
      <c r="D76" s="6" t="s">
        <v>127</v>
      </c>
      <c r="E76" s="13" t="s">
        <v>72</v>
      </c>
      <c r="F76" s="13">
        <v>999</v>
      </c>
      <c r="G76" s="13" t="s">
        <v>72</v>
      </c>
      <c r="H76" s="9" t="s">
        <v>168</v>
      </c>
    </row>
    <row r="77" spans="1:8" ht="29.1" thickBot="1">
      <c r="A77" s="120"/>
      <c r="B77" s="119"/>
      <c r="C77" s="3" t="s">
        <v>212</v>
      </c>
      <c r="D77" s="6" t="s">
        <v>131</v>
      </c>
      <c r="E77" s="13" t="s">
        <v>146</v>
      </c>
      <c r="F77" s="9" t="s">
        <v>183</v>
      </c>
      <c r="G77" s="9" t="s">
        <v>188</v>
      </c>
      <c r="H77" s="9" t="s">
        <v>169</v>
      </c>
    </row>
    <row r="78" spans="1:8">
      <c r="A78" s="120"/>
      <c r="B78" s="118"/>
      <c r="C78" s="2" t="s">
        <v>5</v>
      </c>
      <c r="D78" s="17"/>
      <c r="E78" s="14"/>
      <c r="F78" s="9">
        <v>999</v>
      </c>
      <c r="G78" s="9" t="s">
        <v>192</v>
      </c>
      <c r="H78" s="9" t="s">
        <v>174</v>
      </c>
    </row>
    <row r="79" spans="1:8" ht="26.85" customHeight="1" thickBot="1">
      <c r="A79" s="120"/>
      <c r="B79" s="119"/>
      <c r="C79" s="4" t="s">
        <v>6</v>
      </c>
      <c r="D79" s="7"/>
      <c r="E79" s="15"/>
      <c r="F79" s="9"/>
      <c r="G79" s="9" t="s">
        <v>192</v>
      </c>
      <c r="H79" s="9" t="s">
        <v>174</v>
      </c>
    </row>
    <row r="80" spans="1:8">
      <c r="A80" s="120"/>
      <c r="B80" s="118"/>
      <c r="C80" s="2" t="s">
        <v>7</v>
      </c>
      <c r="D80" s="17"/>
      <c r="E80" s="14"/>
      <c r="F80" s="9">
        <v>999</v>
      </c>
      <c r="G80" s="9" t="s">
        <v>192</v>
      </c>
      <c r="H80" s="9" t="s">
        <v>174</v>
      </c>
    </row>
    <row r="81" spans="1:8" ht="26.85" customHeight="1" thickBot="1">
      <c r="A81" s="120"/>
      <c r="B81" s="119"/>
      <c r="C81" s="4" t="s">
        <v>214</v>
      </c>
      <c r="D81" s="7"/>
      <c r="E81" s="15"/>
      <c r="F81" s="9"/>
      <c r="G81" s="9" t="s">
        <v>192</v>
      </c>
      <c r="H81" s="9" t="s">
        <v>174</v>
      </c>
    </row>
    <row r="82" spans="1:8">
      <c r="A82" s="120"/>
      <c r="B82" s="118"/>
      <c r="C82" s="2" t="s">
        <v>8</v>
      </c>
      <c r="D82" s="17"/>
      <c r="E82" s="14"/>
      <c r="F82" s="9">
        <v>999</v>
      </c>
      <c r="G82" s="9" t="s">
        <v>192</v>
      </c>
      <c r="H82" s="9" t="s">
        <v>174</v>
      </c>
    </row>
    <row r="83" spans="1:8" ht="26.85" customHeight="1" thickBot="1">
      <c r="A83" s="120"/>
      <c r="B83" s="119"/>
      <c r="C83" s="4" t="s">
        <v>9</v>
      </c>
      <c r="D83" s="7"/>
      <c r="E83" s="15"/>
      <c r="F83" s="9"/>
      <c r="G83" s="9" t="s">
        <v>192</v>
      </c>
      <c r="H83" s="9" t="s">
        <v>174</v>
      </c>
    </row>
    <row r="84" spans="1:8">
      <c r="A84" s="120"/>
      <c r="B84" s="118"/>
      <c r="C84" s="2" t="s">
        <v>10</v>
      </c>
      <c r="D84" s="17"/>
      <c r="E84" s="14"/>
      <c r="F84" s="9">
        <v>999</v>
      </c>
      <c r="G84" s="9" t="s">
        <v>192</v>
      </c>
      <c r="H84" s="9" t="s">
        <v>174</v>
      </c>
    </row>
    <row r="85" spans="1:8" ht="26.85" customHeight="1" thickBot="1">
      <c r="A85" s="120"/>
      <c r="B85" s="119"/>
      <c r="C85" s="4" t="s">
        <v>11</v>
      </c>
      <c r="D85" s="7"/>
      <c r="E85" s="15"/>
      <c r="F85" s="9"/>
      <c r="G85" s="9" t="s">
        <v>192</v>
      </c>
      <c r="H85" s="9" t="s">
        <v>174</v>
      </c>
    </row>
    <row r="86" spans="1:8">
      <c r="A86" s="120"/>
      <c r="B86" s="118"/>
      <c r="C86" s="2" t="s">
        <v>12</v>
      </c>
      <c r="D86" s="17"/>
      <c r="E86" s="14"/>
      <c r="F86" s="9">
        <v>999</v>
      </c>
      <c r="G86" s="9" t="s">
        <v>192</v>
      </c>
      <c r="H86" s="9" t="s">
        <v>174</v>
      </c>
    </row>
    <row r="87" spans="1:8" ht="26.85" customHeight="1" thickBot="1">
      <c r="A87" s="120"/>
      <c r="B87" s="119"/>
      <c r="C87" s="4" t="s">
        <v>13</v>
      </c>
      <c r="D87" s="7"/>
      <c r="E87" s="15"/>
      <c r="F87" s="9"/>
      <c r="G87" s="9" t="s">
        <v>192</v>
      </c>
      <c r="H87" s="9" t="s">
        <v>174</v>
      </c>
    </row>
    <row r="88" spans="1:8">
      <c r="A88" s="120"/>
      <c r="B88" s="118"/>
      <c r="C88" s="2" t="s">
        <v>14</v>
      </c>
      <c r="D88" s="17"/>
      <c r="E88" s="14"/>
      <c r="F88" s="9">
        <v>999</v>
      </c>
      <c r="G88" s="9" t="s">
        <v>192</v>
      </c>
      <c r="H88" s="9" t="s">
        <v>174</v>
      </c>
    </row>
    <row r="89" spans="1:8" ht="26.85" customHeight="1" thickBot="1">
      <c r="A89" s="120"/>
      <c r="B89" s="119"/>
      <c r="C89" s="4" t="s">
        <v>15</v>
      </c>
      <c r="D89" s="7"/>
      <c r="E89" s="15"/>
      <c r="F89" s="9"/>
      <c r="G89" s="9" t="s">
        <v>192</v>
      </c>
      <c r="H89" s="9" t="s">
        <v>174</v>
      </c>
    </row>
    <row r="90" spans="1:8">
      <c r="A90" s="120"/>
      <c r="B90" s="118"/>
      <c r="C90" s="2" t="s">
        <v>215</v>
      </c>
      <c r="D90" s="17"/>
      <c r="E90" s="14"/>
      <c r="F90" s="9">
        <v>999</v>
      </c>
      <c r="G90" s="9" t="s">
        <v>192</v>
      </c>
      <c r="H90" s="9" t="s">
        <v>174</v>
      </c>
    </row>
    <row r="91" spans="1:8" ht="26.85" customHeight="1" thickBot="1">
      <c r="A91" s="120"/>
      <c r="B91" s="119"/>
      <c r="C91" s="4" t="s">
        <v>216</v>
      </c>
      <c r="D91" s="7"/>
      <c r="E91" s="15"/>
      <c r="F91" s="9"/>
      <c r="G91" s="9" t="s">
        <v>192</v>
      </c>
      <c r="H91" s="9" t="s">
        <v>174</v>
      </c>
    </row>
    <row r="92" spans="1:8">
      <c r="B92" s="118"/>
      <c r="C92" s="2"/>
      <c r="D92" s="2"/>
      <c r="E92" s="8"/>
      <c r="F92" s="8"/>
      <c r="G92" s="8"/>
      <c r="H92" s="44"/>
    </row>
    <row r="93" spans="1:8">
      <c r="B93" s="121"/>
      <c r="C93" s="3"/>
      <c r="D93" s="3"/>
      <c r="E93" s="9"/>
      <c r="F93" s="9"/>
      <c r="G93" s="9"/>
      <c r="H93" s="9"/>
    </row>
    <row r="94" spans="1:8">
      <c r="B94" s="121"/>
      <c r="C94" s="3"/>
      <c r="D94" s="3"/>
      <c r="E94" s="9"/>
      <c r="F94" s="9"/>
      <c r="G94" s="9"/>
      <c r="H94" s="9"/>
    </row>
    <row r="95" spans="1:8">
      <c r="B95" s="121"/>
      <c r="C95" s="3"/>
      <c r="D95" s="6"/>
      <c r="E95" s="9"/>
      <c r="F95" s="9"/>
      <c r="G95" s="9"/>
      <c r="H95" s="9"/>
    </row>
    <row r="96" spans="1:8" ht="14.7" thickBot="1">
      <c r="B96" s="121"/>
      <c r="C96" s="3"/>
      <c r="D96" s="6"/>
      <c r="E96" s="9"/>
      <c r="F96" s="9"/>
      <c r="G96" s="9"/>
      <c r="H96" s="10"/>
    </row>
    <row r="97" spans="2:8" ht="14.7" thickBot="1">
      <c r="B97" s="119"/>
      <c r="C97" s="4"/>
      <c r="D97" s="7"/>
      <c r="E97" s="9"/>
      <c r="F97" s="9"/>
      <c r="G97" s="9"/>
      <c r="H97" s="10"/>
    </row>
    <row r="98" spans="2:8" ht="14.7" thickBot="1">
      <c r="B98" s="118"/>
      <c r="C98" s="2"/>
      <c r="D98" s="2"/>
      <c r="E98" s="8"/>
      <c r="F98" s="8"/>
      <c r="G98" s="8"/>
      <c r="H98" s="8"/>
    </row>
    <row r="99" spans="2:8">
      <c r="B99" s="121"/>
      <c r="C99" s="3"/>
      <c r="D99" s="3"/>
      <c r="E99" s="9"/>
      <c r="F99" s="9"/>
      <c r="G99" s="44"/>
      <c r="H99" s="44"/>
    </row>
    <row r="100" spans="2:8">
      <c r="B100" s="121"/>
      <c r="C100" s="3"/>
      <c r="D100" s="3"/>
      <c r="E100" s="9"/>
      <c r="F100" s="9"/>
      <c r="G100" s="9"/>
      <c r="H100" s="9"/>
    </row>
    <row r="101" spans="2:8">
      <c r="B101" s="121"/>
      <c r="C101" s="3"/>
      <c r="D101" s="46"/>
      <c r="E101" s="9"/>
      <c r="F101" s="9"/>
      <c r="G101" s="9"/>
      <c r="H101" s="9"/>
    </row>
    <row r="102" spans="2:8">
      <c r="B102" s="121"/>
      <c r="C102" s="3"/>
      <c r="D102" s="3"/>
      <c r="E102" s="9"/>
      <c r="F102" s="9"/>
      <c r="G102" s="9"/>
      <c r="H102" s="9"/>
    </row>
    <row r="103" spans="2:8" ht="14.7" thickBot="1">
      <c r="B103" s="119"/>
      <c r="C103" s="4"/>
      <c r="D103" s="7"/>
      <c r="E103" s="9"/>
      <c r="F103" s="9"/>
      <c r="G103" s="10"/>
      <c r="H103" s="10"/>
    </row>
    <row r="104" spans="2:8" ht="14.7" thickBot="1">
      <c r="B104" s="118"/>
      <c r="C104" s="2"/>
      <c r="D104" s="2"/>
      <c r="E104" s="8"/>
      <c r="F104" s="8"/>
      <c r="G104" s="10"/>
      <c r="H104" s="10"/>
    </row>
    <row r="105" spans="2:8">
      <c r="B105" s="121"/>
      <c r="C105" s="3"/>
      <c r="D105" s="3"/>
      <c r="E105" s="9"/>
      <c r="F105" s="9"/>
      <c r="G105" s="44"/>
      <c r="H105" s="44"/>
    </row>
    <row r="106" spans="2:8">
      <c r="B106" s="121"/>
      <c r="C106" s="3"/>
      <c r="D106" s="3"/>
      <c r="E106" s="9"/>
      <c r="F106" s="9"/>
      <c r="G106" s="9"/>
      <c r="H106" s="9"/>
    </row>
    <row r="107" spans="2:8">
      <c r="B107" s="121"/>
      <c r="C107" s="3"/>
      <c r="D107" s="46"/>
      <c r="E107" s="9"/>
      <c r="F107" s="9"/>
      <c r="G107" s="9"/>
      <c r="H107" s="9"/>
    </row>
    <row r="108" spans="2:8">
      <c r="B108" s="121"/>
      <c r="C108" s="3"/>
      <c r="D108" s="3"/>
      <c r="E108" s="9"/>
      <c r="F108" s="9"/>
      <c r="G108" s="9"/>
      <c r="H108" s="9"/>
    </row>
    <row r="109" spans="2:8" ht="14.7" thickBot="1">
      <c r="B109" s="119"/>
      <c r="C109" s="4"/>
      <c r="D109" s="7"/>
      <c r="E109" s="9"/>
      <c r="F109" s="9"/>
      <c r="G109" s="10"/>
      <c r="H109" s="10"/>
    </row>
    <row r="110" spans="2:8" ht="14.7" thickBot="1">
      <c r="B110" s="118"/>
      <c r="C110" s="2"/>
      <c r="D110" s="2"/>
      <c r="E110" s="8"/>
      <c r="F110" s="13"/>
      <c r="G110" s="8"/>
      <c r="H110" s="8"/>
    </row>
    <row r="111" spans="2:8" ht="14.7" thickBot="1">
      <c r="B111" s="121"/>
      <c r="C111" s="3"/>
      <c r="D111" s="3"/>
      <c r="E111" s="9"/>
      <c r="F111" s="8"/>
      <c r="G111" s="44"/>
      <c r="H111" s="44"/>
    </row>
    <row r="112" spans="2:8">
      <c r="B112" s="121"/>
      <c r="C112" s="3"/>
      <c r="D112" s="3"/>
      <c r="E112" s="9"/>
      <c r="F112" s="8"/>
      <c r="G112" s="9"/>
      <c r="H112" s="9"/>
    </row>
    <row r="113" spans="2:8">
      <c r="B113" s="121"/>
      <c r="C113" s="3"/>
      <c r="D113" s="46"/>
      <c r="E113" s="9"/>
      <c r="F113" s="9"/>
      <c r="G113" s="9"/>
      <c r="H113" s="9"/>
    </row>
    <row r="114" spans="2:8">
      <c r="B114" s="121"/>
      <c r="C114" s="3"/>
      <c r="D114" s="3"/>
      <c r="E114" s="9"/>
      <c r="F114" s="9"/>
      <c r="G114" s="9"/>
      <c r="H114" s="9"/>
    </row>
    <row r="115" spans="2:8" ht="14.7" thickBot="1">
      <c r="B115" s="119"/>
      <c r="C115" s="4"/>
      <c r="D115" s="7"/>
      <c r="E115" s="10"/>
      <c r="F115" s="10"/>
      <c r="G115" s="10"/>
      <c r="H115" s="10"/>
    </row>
    <row r="116" spans="2:8" ht="14.7" thickBot="1">
      <c r="B116" s="118"/>
      <c r="C116" s="2"/>
      <c r="D116" s="2"/>
      <c r="E116" s="8"/>
      <c r="F116" s="13"/>
      <c r="G116" s="8"/>
      <c r="H116" s="8"/>
    </row>
    <row r="117" spans="2:8" ht="14.7" thickBot="1">
      <c r="B117" s="121"/>
      <c r="C117" s="3"/>
      <c r="D117" s="3"/>
      <c r="E117" s="9"/>
      <c r="F117" s="8"/>
      <c r="G117" s="44"/>
      <c r="H117" s="44"/>
    </row>
    <row r="118" spans="2:8">
      <c r="B118" s="121"/>
      <c r="C118" s="3"/>
      <c r="D118" s="3"/>
      <c r="E118" s="9"/>
      <c r="F118" s="8"/>
      <c r="G118" s="9"/>
      <c r="H118" s="9"/>
    </row>
    <row r="119" spans="2:8">
      <c r="B119" s="121"/>
      <c r="C119" s="3"/>
      <c r="D119" s="46"/>
      <c r="E119" s="9"/>
      <c r="F119" s="9"/>
      <c r="G119" s="9"/>
      <c r="H119" s="9"/>
    </row>
    <row r="120" spans="2:8">
      <c r="B120" s="121"/>
      <c r="C120" s="3"/>
      <c r="D120" s="3"/>
      <c r="E120" s="9"/>
      <c r="F120" s="9"/>
      <c r="G120" s="9"/>
      <c r="H120" s="9"/>
    </row>
    <row r="121" spans="2:8" ht="14.7" thickBot="1">
      <c r="B121" s="119"/>
      <c r="C121" s="4"/>
      <c r="D121" s="7"/>
      <c r="E121" s="10"/>
      <c r="F121" s="10"/>
      <c r="G121" s="10"/>
      <c r="H121" s="10"/>
    </row>
    <row r="122" spans="2:8" ht="14.7" thickBot="1">
      <c r="B122" s="118"/>
      <c r="C122" s="2"/>
      <c r="D122" s="2"/>
      <c r="E122" s="8"/>
      <c r="F122" s="13"/>
      <c r="G122" s="8"/>
      <c r="H122" s="8"/>
    </row>
    <row r="123" spans="2:8" ht="14.7" thickBot="1">
      <c r="B123" s="121"/>
      <c r="C123" s="3"/>
      <c r="D123" s="3"/>
      <c r="E123" s="9"/>
      <c r="F123" s="8"/>
      <c r="G123" s="44"/>
      <c r="H123" s="44"/>
    </row>
    <row r="124" spans="2:8">
      <c r="B124" s="121"/>
      <c r="C124" s="3"/>
      <c r="D124" s="3"/>
      <c r="E124" s="9"/>
      <c r="F124" s="8"/>
      <c r="G124" s="9"/>
      <c r="H124" s="9"/>
    </row>
    <row r="125" spans="2:8">
      <c r="B125" s="121"/>
      <c r="C125" s="3"/>
      <c r="D125" s="46"/>
      <c r="E125" s="9"/>
      <c r="F125" s="9"/>
      <c r="G125" s="9"/>
      <c r="H125" s="9"/>
    </row>
    <row r="126" spans="2:8">
      <c r="B126" s="121"/>
      <c r="C126" s="3"/>
      <c r="D126" s="3"/>
      <c r="E126" s="9"/>
      <c r="F126" s="9"/>
      <c r="G126" s="9"/>
      <c r="H126" s="9"/>
    </row>
    <row r="127" spans="2:8" ht="14.7" thickBot="1">
      <c r="B127" s="119"/>
      <c r="C127" s="4"/>
      <c r="D127" s="7"/>
      <c r="E127" s="10"/>
      <c r="F127" s="10"/>
      <c r="G127" s="10"/>
      <c r="H127" s="10"/>
    </row>
    <row r="128" spans="2:8" ht="14.7" thickBot="1">
      <c r="B128" s="118"/>
      <c r="C128" s="2"/>
      <c r="D128" s="2"/>
      <c r="E128" s="8"/>
      <c r="F128" s="13"/>
      <c r="G128" s="8"/>
      <c r="H128" s="8"/>
    </row>
    <row r="129" spans="2:8" ht="14.7" thickBot="1">
      <c r="B129" s="121"/>
      <c r="C129" s="3"/>
      <c r="D129" s="3"/>
      <c r="E129" s="9"/>
      <c r="F129" s="8"/>
      <c r="G129" s="44"/>
      <c r="H129" s="44"/>
    </row>
    <row r="130" spans="2:8">
      <c r="B130" s="121"/>
      <c r="C130" s="3"/>
      <c r="D130" s="3"/>
      <c r="E130" s="9"/>
      <c r="F130" s="8"/>
      <c r="G130" s="9"/>
      <c r="H130" s="9"/>
    </row>
    <row r="131" spans="2:8">
      <c r="B131" s="121"/>
      <c r="C131" s="3"/>
      <c r="D131" s="3"/>
      <c r="E131" s="9"/>
      <c r="F131" s="9"/>
      <c r="G131" s="9"/>
      <c r="H131" s="9"/>
    </row>
    <row r="132" spans="2:8">
      <c r="B132" s="121"/>
      <c r="C132" s="3"/>
      <c r="D132" s="3"/>
      <c r="E132" s="9"/>
      <c r="F132" s="9"/>
      <c r="G132" s="9"/>
      <c r="H132" s="9"/>
    </row>
    <row r="133" spans="2:8" ht="14.7" thickBot="1">
      <c r="B133" s="119"/>
      <c r="C133" s="4"/>
      <c r="D133" s="7"/>
      <c r="E133" s="10"/>
      <c r="F133" s="10"/>
      <c r="G133" s="10"/>
      <c r="H133" s="10"/>
    </row>
    <row r="134" spans="2:8" ht="14.7" thickBot="1">
      <c r="B134" s="118"/>
      <c r="C134" s="2"/>
      <c r="D134" s="2"/>
      <c r="E134" s="8"/>
      <c r="F134" s="13"/>
      <c r="G134" s="8"/>
      <c r="H134" s="8"/>
    </row>
    <row r="135" spans="2:8" ht="14.7" thickBot="1">
      <c r="B135" s="121"/>
      <c r="C135" s="3"/>
      <c r="D135" s="3"/>
      <c r="E135" s="9"/>
      <c r="F135" s="8"/>
      <c r="G135" s="8"/>
      <c r="H135" s="8"/>
    </row>
    <row r="136" spans="2:8">
      <c r="B136" s="121"/>
      <c r="C136" s="3"/>
      <c r="D136" s="3"/>
      <c r="E136" s="9"/>
      <c r="F136" s="8"/>
      <c r="G136" s="9"/>
      <c r="H136" s="9"/>
    </row>
    <row r="137" spans="2:8">
      <c r="B137" s="121"/>
      <c r="C137" s="3"/>
      <c r="D137" s="3"/>
      <c r="E137" s="9"/>
      <c r="F137" s="9"/>
      <c r="G137" s="9"/>
      <c r="H137" s="9"/>
    </row>
    <row r="138" spans="2:8">
      <c r="B138" s="121"/>
      <c r="C138" s="3"/>
      <c r="D138" s="3"/>
      <c r="E138" s="9"/>
      <c r="F138" s="9"/>
      <c r="G138" s="9"/>
      <c r="H138" s="47"/>
    </row>
    <row r="139" spans="2:8" ht="14.7" thickBot="1">
      <c r="B139" s="119"/>
      <c r="C139" s="4"/>
      <c r="D139" s="7"/>
      <c r="E139" s="10"/>
      <c r="F139" s="10"/>
      <c r="G139" s="10"/>
      <c r="H139" s="10"/>
    </row>
    <row r="140" spans="2:8">
      <c r="B140" s="106"/>
      <c r="C140" s="2"/>
      <c r="D140" s="17"/>
      <c r="E140" s="14"/>
      <c r="F140" s="14"/>
      <c r="G140" s="14"/>
      <c r="H140" s="14"/>
    </row>
    <row r="141" spans="2:8" ht="26.85" customHeight="1" thickBot="1">
      <c r="B141" s="108"/>
      <c r="C141" s="4"/>
      <c r="D141" s="7"/>
      <c r="E141" s="15"/>
      <c r="F141" s="15"/>
      <c r="G141" s="15"/>
      <c r="H141" s="15"/>
    </row>
  </sheetData>
  <mergeCells count="51">
    <mergeCell ref="A39:A44"/>
    <mergeCell ref="A45:A50"/>
    <mergeCell ref="A76:A77"/>
    <mergeCell ref="B140:B141"/>
    <mergeCell ref="B33:B38"/>
    <mergeCell ref="B39:B44"/>
    <mergeCell ref="B45:B50"/>
    <mergeCell ref="A33:A38"/>
    <mergeCell ref="B104:B109"/>
    <mergeCell ref="B110:B115"/>
    <mergeCell ref="B116:B121"/>
    <mergeCell ref="B122:B127"/>
    <mergeCell ref="B128:B133"/>
    <mergeCell ref="B134:B139"/>
    <mergeCell ref="B57:E57"/>
    <mergeCell ref="B59:B65"/>
    <mergeCell ref="A21:A22"/>
    <mergeCell ref="A23:A26"/>
    <mergeCell ref="A27:A28"/>
    <mergeCell ref="A29:A30"/>
    <mergeCell ref="A31:A32"/>
    <mergeCell ref="B66:B72"/>
    <mergeCell ref="B73:B75"/>
    <mergeCell ref="B92:B97"/>
    <mergeCell ref="B98:B103"/>
    <mergeCell ref="B27:B28"/>
    <mergeCell ref="B76:B77"/>
    <mergeCell ref="B29:B30"/>
    <mergeCell ref="B31:B32"/>
    <mergeCell ref="B51:B52"/>
    <mergeCell ref="B53:B54"/>
    <mergeCell ref="B78:B79"/>
    <mergeCell ref="B80:B81"/>
    <mergeCell ref="B82:B83"/>
    <mergeCell ref="B84:B85"/>
    <mergeCell ref="B86:B87"/>
    <mergeCell ref="B88:B89"/>
    <mergeCell ref="B23:B26"/>
    <mergeCell ref="B2:E2"/>
    <mergeCell ref="B4:B10"/>
    <mergeCell ref="B11:B17"/>
    <mergeCell ref="B18:B20"/>
    <mergeCell ref="B21:B22"/>
    <mergeCell ref="B90:B91"/>
    <mergeCell ref="A78:A79"/>
    <mergeCell ref="A80:A81"/>
    <mergeCell ref="A82:A83"/>
    <mergeCell ref="A84:A85"/>
    <mergeCell ref="A86:A87"/>
    <mergeCell ref="A88:A89"/>
    <mergeCell ref="A90:A9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F7"/>
  <sheetViews>
    <sheetView showGridLines="0" workbookViewId="0">
      <selection activeCell="B15" sqref="B15"/>
    </sheetView>
  </sheetViews>
  <sheetFormatPr defaultColWidth="8.83984375" defaultRowHeight="14.4"/>
  <cols>
    <col min="2" max="2" width="28.83984375" customWidth="1"/>
    <col min="3" max="3" width="13.83984375" bestFit="1" customWidth="1"/>
    <col min="4" max="4" width="27.15625" bestFit="1" customWidth="1"/>
    <col min="5" max="5" width="20.41796875" bestFit="1" customWidth="1"/>
    <col min="6" max="6" width="18" bestFit="1" customWidth="1"/>
  </cols>
  <sheetData>
    <row r="1" spans="2:6" ht="14.7" thickBot="1"/>
    <row r="2" spans="2:6" s="94" customFormat="1" ht="31.2" customHeight="1" thickBot="1">
      <c r="B2" s="91" t="s">
        <v>136</v>
      </c>
      <c r="C2" s="92"/>
      <c r="D2" s="92"/>
      <c r="E2" s="92"/>
      <c r="F2" s="93"/>
    </row>
    <row r="3" spans="2:6" ht="24" customHeight="1">
      <c r="B3" s="63" t="s">
        <v>137</v>
      </c>
      <c r="C3" s="64" t="s">
        <v>138</v>
      </c>
      <c r="D3" s="64" t="s">
        <v>139</v>
      </c>
      <c r="E3" s="64" t="s">
        <v>140</v>
      </c>
      <c r="F3" s="65" t="s">
        <v>141</v>
      </c>
    </row>
    <row r="4" spans="2:6">
      <c r="B4" s="66">
        <v>43246</v>
      </c>
      <c r="C4" s="67">
        <v>43248</v>
      </c>
      <c r="D4" s="68">
        <f>ABS(C4-B4)</f>
        <v>2</v>
      </c>
      <c r="E4" s="67">
        <v>45164</v>
      </c>
      <c r="F4" s="69">
        <f>E4+D4</f>
        <v>45166</v>
      </c>
    </row>
    <row r="5" spans="2:6">
      <c r="B5" s="66">
        <v>43246</v>
      </c>
      <c r="C5" s="67">
        <v>43266</v>
      </c>
      <c r="D5" s="68">
        <f>ABS(C5-B5)</f>
        <v>20</v>
      </c>
      <c r="E5" s="67">
        <v>45164</v>
      </c>
      <c r="F5" s="69">
        <f>E5+D5</f>
        <v>45184</v>
      </c>
    </row>
    <row r="6" spans="2:6">
      <c r="B6" s="66">
        <v>43246</v>
      </c>
      <c r="C6" s="67">
        <v>43266</v>
      </c>
      <c r="D6" s="68">
        <f>ABS(C6-B6)</f>
        <v>20</v>
      </c>
      <c r="E6" s="67">
        <v>45286</v>
      </c>
      <c r="F6" s="69">
        <f>E6+D6</f>
        <v>45306</v>
      </c>
    </row>
    <row r="7" spans="2:6" ht="14.7" thickBot="1">
      <c r="B7" s="70"/>
      <c r="C7" s="71"/>
      <c r="D7" s="71"/>
      <c r="E7" s="71"/>
      <c r="F7" s="72"/>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J125"/>
  <sheetViews>
    <sheetView zoomScale="80" zoomScaleNormal="80" workbookViewId="0">
      <pane xSplit="2" ySplit="2" topLeftCell="C3" activePane="bottomRight" state="frozen"/>
      <selection pane="topRight" activeCell="C1" sqref="C1"/>
      <selection pane="bottomLeft" activeCell="A3" sqref="A3"/>
      <selection pane="bottomRight" activeCell="B2" sqref="B2"/>
    </sheetView>
  </sheetViews>
  <sheetFormatPr defaultColWidth="8.83984375" defaultRowHeight="14.4"/>
  <cols>
    <col min="1" max="1" width="4" style="20" customWidth="1"/>
    <col min="2" max="2" width="34.68359375" style="99" bestFit="1" customWidth="1"/>
    <col min="3" max="3" width="16.41796875" customWidth="1"/>
    <col min="4" max="5" width="17.41796875" customWidth="1"/>
    <col min="6" max="6" width="20.68359375" customWidth="1"/>
    <col min="7" max="7" width="17" customWidth="1"/>
    <col min="8" max="8" width="17.15625" customWidth="1"/>
    <col min="9" max="9" width="14.41796875" customWidth="1"/>
    <col min="10" max="11" width="2.41796875" style="20" customWidth="1"/>
    <col min="12" max="36" width="9.15625" style="20"/>
  </cols>
  <sheetData>
    <row r="1" spans="2:9" s="20" customFormat="1" ht="14.7" thickBot="1">
      <c r="B1" s="95"/>
    </row>
    <row r="2" spans="2:9" ht="45.75" customHeight="1">
      <c r="B2" s="28" t="s">
        <v>233</v>
      </c>
      <c r="C2" s="28" t="s">
        <v>85</v>
      </c>
      <c r="D2" s="28" t="s">
        <v>86</v>
      </c>
      <c r="E2" s="28" t="s">
        <v>87</v>
      </c>
      <c r="F2" s="28" t="s">
        <v>88</v>
      </c>
      <c r="G2" s="28" t="s">
        <v>89</v>
      </c>
      <c r="H2" s="28" t="s">
        <v>90</v>
      </c>
      <c r="I2" s="29" t="s">
        <v>91</v>
      </c>
    </row>
    <row r="3" spans="2:9">
      <c r="B3" s="34" t="s">
        <v>92</v>
      </c>
      <c r="C3" s="22">
        <v>43110</v>
      </c>
      <c r="D3" s="23">
        <f>$C$3</f>
        <v>43110</v>
      </c>
      <c r="E3" s="23">
        <f t="shared" ref="E3:I3" si="0">$C$3</f>
        <v>43110</v>
      </c>
      <c r="F3" s="23">
        <f t="shared" si="0"/>
        <v>43110</v>
      </c>
      <c r="G3" s="23">
        <f t="shared" si="0"/>
        <v>43110</v>
      </c>
      <c r="H3" s="23">
        <f t="shared" si="0"/>
        <v>43110</v>
      </c>
      <c r="I3" s="30">
        <f t="shared" si="0"/>
        <v>43110</v>
      </c>
    </row>
    <row r="4" spans="2:9" s="20" customFormat="1">
      <c r="B4" s="34" t="s">
        <v>21</v>
      </c>
      <c r="C4" s="21">
        <v>61</v>
      </c>
      <c r="D4" s="24">
        <f>$C$4</f>
        <v>61</v>
      </c>
      <c r="E4" s="24">
        <f t="shared" ref="E4:I4" si="1">$C$4</f>
        <v>61</v>
      </c>
      <c r="F4" s="24">
        <f t="shared" si="1"/>
        <v>61</v>
      </c>
      <c r="G4" s="24">
        <f t="shared" si="1"/>
        <v>61</v>
      </c>
      <c r="H4" s="24">
        <f t="shared" si="1"/>
        <v>61</v>
      </c>
      <c r="I4" s="31">
        <f t="shared" si="1"/>
        <v>61</v>
      </c>
    </row>
    <row r="5" spans="2:9" s="20" customFormat="1">
      <c r="B5" s="96" t="s">
        <v>111</v>
      </c>
      <c r="C5" s="21">
        <v>60</v>
      </c>
      <c r="D5" s="24">
        <f t="shared" ref="D5:I5" si="2">$C$5</f>
        <v>60</v>
      </c>
      <c r="E5" s="24">
        <f t="shared" si="2"/>
        <v>60</v>
      </c>
      <c r="F5" s="24">
        <f t="shared" si="2"/>
        <v>60</v>
      </c>
      <c r="G5" s="24">
        <f t="shared" si="2"/>
        <v>60</v>
      </c>
      <c r="H5" s="24">
        <f t="shared" si="2"/>
        <v>60</v>
      </c>
      <c r="I5" s="24">
        <f t="shared" si="2"/>
        <v>60</v>
      </c>
    </row>
    <row r="6" spans="2:9" s="20" customFormat="1">
      <c r="B6" s="34" t="s">
        <v>93</v>
      </c>
      <c r="C6" s="21">
        <v>0</v>
      </c>
      <c r="D6" s="38">
        <v>1</v>
      </c>
      <c r="E6" s="25">
        <f>D6</f>
        <v>1</v>
      </c>
      <c r="F6" s="38">
        <v>2</v>
      </c>
      <c r="G6" s="25">
        <f>F6</f>
        <v>2</v>
      </c>
      <c r="H6" s="38">
        <v>3</v>
      </c>
      <c r="I6" s="32">
        <f>H6</f>
        <v>3</v>
      </c>
    </row>
    <row r="7" spans="2:9" s="20" customFormat="1">
      <c r="B7" s="34" t="s">
        <v>2</v>
      </c>
      <c r="C7" s="21">
        <v>60</v>
      </c>
      <c r="D7" s="21">
        <f>D18</f>
        <v>60</v>
      </c>
      <c r="E7" s="25">
        <f>E24</f>
        <v>59</v>
      </c>
      <c r="F7" s="21">
        <f>E7</f>
        <v>59</v>
      </c>
      <c r="G7" s="25">
        <f>G30</f>
        <v>58</v>
      </c>
      <c r="H7" s="21">
        <f>G7</f>
        <v>58</v>
      </c>
      <c r="I7" s="32">
        <f>I36</f>
        <v>57</v>
      </c>
    </row>
    <row r="8" spans="2:9" s="20" customFormat="1">
      <c r="B8" s="34" t="s">
        <v>99</v>
      </c>
      <c r="C8" s="22">
        <v>44951</v>
      </c>
      <c r="D8" s="22">
        <f>C8</f>
        <v>44951</v>
      </c>
      <c r="E8" s="26">
        <f>D8+(E10-D10)</f>
        <v>44952</v>
      </c>
      <c r="F8" s="22">
        <f>E8</f>
        <v>44952</v>
      </c>
      <c r="G8" s="26">
        <f>F8+(G10-F10)</f>
        <v>44953</v>
      </c>
      <c r="H8" s="22">
        <f>G8</f>
        <v>44953</v>
      </c>
      <c r="I8" s="33">
        <f>H8+(I10-H10)</f>
        <v>44955</v>
      </c>
    </row>
    <row r="9" spans="2:9" s="20" customFormat="1">
      <c r="B9" s="34" t="s">
        <v>101</v>
      </c>
      <c r="C9" s="22">
        <f>C8</f>
        <v>44951</v>
      </c>
      <c r="D9" s="22">
        <f>C9</f>
        <v>44951</v>
      </c>
      <c r="E9" s="26">
        <f>E8</f>
        <v>44952</v>
      </c>
      <c r="F9" s="22">
        <f>F8</f>
        <v>44952</v>
      </c>
      <c r="G9" s="26">
        <f>G8</f>
        <v>44953</v>
      </c>
      <c r="H9" s="22">
        <f>H8</f>
        <v>44953</v>
      </c>
      <c r="I9" s="33">
        <f>I8</f>
        <v>44955</v>
      </c>
    </row>
    <row r="10" spans="2:9" s="20" customFormat="1">
      <c r="B10" s="34" t="s">
        <v>100</v>
      </c>
      <c r="C10" s="22">
        <v>43156</v>
      </c>
      <c r="D10" s="39">
        <v>43184</v>
      </c>
      <c r="E10" s="39">
        <v>43185</v>
      </c>
      <c r="F10" s="39">
        <v>43216</v>
      </c>
      <c r="G10" s="39">
        <v>43217</v>
      </c>
      <c r="H10" s="39">
        <v>43247</v>
      </c>
      <c r="I10" s="40">
        <v>43249</v>
      </c>
    </row>
    <row r="11" spans="2:9" s="20" customFormat="1">
      <c r="B11" s="34" t="s">
        <v>1</v>
      </c>
      <c r="C11" s="21">
        <v>1000</v>
      </c>
      <c r="D11" s="24">
        <f>$C$11</f>
        <v>1000</v>
      </c>
      <c r="E11" s="24">
        <f t="shared" ref="E11:I11" si="3">$C$11</f>
        <v>1000</v>
      </c>
      <c r="F11" s="24">
        <f t="shared" si="3"/>
        <v>1000</v>
      </c>
      <c r="G11" s="24">
        <f t="shared" si="3"/>
        <v>1000</v>
      </c>
      <c r="H11" s="24">
        <f t="shared" si="3"/>
        <v>1000</v>
      </c>
      <c r="I11" s="31">
        <f t="shared" si="3"/>
        <v>1000</v>
      </c>
    </row>
    <row r="12" spans="2:9" s="20" customFormat="1">
      <c r="B12" s="34" t="s">
        <v>105</v>
      </c>
      <c r="C12" s="21">
        <v>25</v>
      </c>
      <c r="D12" s="24">
        <f>$C$13</f>
        <v>25</v>
      </c>
      <c r="E12" s="25">
        <f>DAY(E10)</f>
        <v>26</v>
      </c>
      <c r="F12" s="21">
        <f>E12</f>
        <v>26</v>
      </c>
      <c r="G12" s="25">
        <f>DAY(G10)</f>
        <v>27</v>
      </c>
      <c r="H12" s="21">
        <f>G12</f>
        <v>27</v>
      </c>
      <c r="I12" s="32">
        <f>DAY(I10)</f>
        <v>29</v>
      </c>
    </row>
    <row r="13" spans="2:9" s="20" customFormat="1">
      <c r="B13" s="34" t="s">
        <v>3</v>
      </c>
      <c r="C13" s="21">
        <v>25</v>
      </c>
      <c r="D13" s="24">
        <f>$C$13</f>
        <v>25</v>
      </c>
      <c r="E13" s="24">
        <f t="shared" ref="E13:I13" si="4">$C$13</f>
        <v>25</v>
      </c>
      <c r="F13" s="24">
        <f t="shared" si="4"/>
        <v>25</v>
      </c>
      <c r="G13" s="24">
        <f t="shared" si="4"/>
        <v>25</v>
      </c>
      <c r="H13" s="24">
        <f t="shared" si="4"/>
        <v>25</v>
      </c>
      <c r="I13" s="31">
        <f t="shared" si="4"/>
        <v>25</v>
      </c>
    </row>
    <row r="14" spans="2:9" s="20" customFormat="1">
      <c r="B14" s="34" t="s">
        <v>102</v>
      </c>
      <c r="C14" s="21">
        <v>0</v>
      </c>
      <c r="D14" s="21">
        <v>0</v>
      </c>
      <c r="E14" s="25">
        <f>D14+1</f>
        <v>1</v>
      </c>
      <c r="F14" s="21">
        <f>E14</f>
        <v>1</v>
      </c>
      <c r="G14" s="25">
        <f>F14+1</f>
        <v>2</v>
      </c>
      <c r="H14" s="21">
        <f>G14</f>
        <v>2</v>
      </c>
      <c r="I14" s="25">
        <f>H14+1</f>
        <v>3</v>
      </c>
    </row>
    <row r="15" spans="2:9" s="20" customFormat="1">
      <c r="B15" s="123" t="s">
        <v>84</v>
      </c>
      <c r="C15" s="124"/>
      <c r="D15" s="124"/>
      <c r="E15" s="124"/>
      <c r="F15" s="124"/>
      <c r="G15" s="124"/>
      <c r="H15" s="124"/>
      <c r="I15" s="125"/>
    </row>
    <row r="16" spans="2:9" s="20" customFormat="1">
      <c r="B16" s="97" t="s">
        <v>95</v>
      </c>
      <c r="C16" s="21">
        <v>1</v>
      </c>
      <c r="D16" s="21">
        <f t="shared" ref="D16:I16" si="5">C16</f>
        <v>1</v>
      </c>
      <c r="E16" s="25">
        <f t="shared" si="5"/>
        <v>1</v>
      </c>
      <c r="F16" s="21">
        <f t="shared" si="5"/>
        <v>1</v>
      </c>
      <c r="G16" s="25">
        <f t="shared" si="5"/>
        <v>1</v>
      </c>
      <c r="H16" s="21">
        <f t="shared" si="5"/>
        <v>1</v>
      </c>
      <c r="I16" s="32">
        <f t="shared" si="5"/>
        <v>1</v>
      </c>
    </row>
    <row r="17" spans="2:9" s="20" customFormat="1">
      <c r="B17" s="97" t="s">
        <v>96</v>
      </c>
      <c r="C17" s="21">
        <v>3</v>
      </c>
      <c r="D17" s="27">
        <f t="shared" ref="D17:I17" si="6">$C$17</f>
        <v>3</v>
      </c>
      <c r="E17" s="27">
        <f>$C$17</f>
        <v>3</v>
      </c>
      <c r="F17" s="27">
        <f t="shared" si="6"/>
        <v>3</v>
      </c>
      <c r="G17" s="27">
        <f t="shared" si="6"/>
        <v>3</v>
      </c>
      <c r="H17" s="27">
        <f t="shared" si="6"/>
        <v>3</v>
      </c>
      <c r="I17" s="35">
        <f t="shared" si="6"/>
        <v>3</v>
      </c>
    </row>
    <row r="18" spans="2:9" s="20" customFormat="1">
      <c r="B18" s="97" t="s">
        <v>94</v>
      </c>
      <c r="C18" s="21">
        <v>60</v>
      </c>
      <c r="D18" s="21">
        <f>C18</f>
        <v>60</v>
      </c>
      <c r="E18" s="25">
        <f>E6-0</f>
        <v>1</v>
      </c>
      <c r="F18" s="21">
        <f t="shared" ref="F18:I19" si="7">E18</f>
        <v>1</v>
      </c>
      <c r="G18" s="25">
        <f t="shared" si="7"/>
        <v>1</v>
      </c>
      <c r="H18" s="21">
        <f t="shared" si="7"/>
        <v>1</v>
      </c>
      <c r="I18" s="32">
        <f t="shared" si="7"/>
        <v>1</v>
      </c>
    </row>
    <row r="19" spans="2:9" s="20" customFormat="1">
      <c r="B19" s="97" t="s">
        <v>98</v>
      </c>
      <c r="C19" s="22">
        <f>C10</f>
        <v>43156</v>
      </c>
      <c r="D19" s="22">
        <f>C19</f>
        <v>43156</v>
      </c>
      <c r="E19" s="26">
        <f>D19</f>
        <v>43156</v>
      </c>
      <c r="F19" s="22">
        <f t="shared" si="7"/>
        <v>43156</v>
      </c>
      <c r="G19" s="26">
        <f t="shared" si="7"/>
        <v>43156</v>
      </c>
      <c r="H19" s="22">
        <f t="shared" si="7"/>
        <v>43156</v>
      </c>
      <c r="I19" s="33">
        <f t="shared" si="7"/>
        <v>43156</v>
      </c>
    </row>
    <row r="20" spans="2:9" s="20" customFormat="1">
      <c r="B20" s="97" t="s">
        <v>97</v>
      </c>
      <c r="C20" s="21">
        <v>1000</v>
      </c>
      <c r="D20" s="24">
        <f>$C$11</f>
        <v>1000</v>
      </c>
      <c r="E20" s="24">
        <f t="shared" ref="E20:I20" si="8">$C$11</f>
        <v>1000</v>
      </c>
      <c r="F20" s="24">
        <f t="shared" si="8"/>
        <v>1000</v>
      </c>
      <c r="G20" s="24">
        <f t="shared" si="8"/>
        <v>1000</v>
      </c>
      <c r="H20" s="24">
        <f t="shared" si="8"/>
        <v>1000</v>
      </c>
      <c r="I20" s="31">
        <f t="shared" si="8"/>
        <v>1000</v>
      </c>
    </row>
    <row r="21" spans="2:9" s="20" customFormat="1">
      <c r="B21" s="123" t="s">
        <v>103</v>
      </c>
      <c r="C21" s="124"/>
      <c r="D21" s="124"/>
      <c r="E21" s="124"/>
      <c r="F21" s="124"/>
      <c r="G21" s="124"/>
      <c r="H21" s="124"/>
      <c r="I21" s="125"/>
    </row>
    <row r="22" spans="2:9" s="20" customFormat="1">
      <c r="B22" s="97" t="s">
        <v>95</v>
      </c>
      <c r="C22" s="21"/>
      <c r="D22" s="21"/>
      <c r="E22" s="25">
        <f>E16+1</f>
        <v>2</v>
      </c>
      <c r="F22" s="21">
        <f>E22</f>
        <v>2</v>
      </c>
      <c r="G22" s="25">
        <f>F22</f>
        <v>2</v>
      </c>
      <c r="H22" s="21">
        <f>G22</f>
        <v>2</v>
      </c>
      <c r="I22" s="32">
        <f>H22</f>
        <v>2</v>
      </c>
    </row>
    <row r="23" spans="2:9" s="20" customFormat="1">
      <c r="B23" s="97" t="s">
        <v>96</v>
      </c>
      <c r="C23" s="21"/>
      <c r="D23" s="21"/>
      <c r="E23" s="27">
        <f>$C$17</f>
        <v>3</v>
      </c>
      <c r="F23" s="27">
        <f>$C$17</f>
        <v>3</v>
      </c>
      <c r="G23" s="27">
        <f>$C$17</f>
        <v>3</v>
      </c>
      <c r="H23" s="27">
        <f>$C$17</f>
        <v>3</v>
      </c>
      <c r="I23" s="35">
        <f>$C$17</f>
        <v>3</v>
      </c>
    </row>
    <row r="24" spans="2:9" s="20" customFormat="1">
      <c r="B24" s="97" t="s">
        <v>94</v>
      </c>
      <c r="C24" s="21"/>
      <c r="D24" s="21"/>
      <c r="E24" s="25">
        <f>E5-E6</f>
        <v>59</v>
      </c>
      <c r="F24" s="21">
        <f t="shared" ref="F24:H25" si="9">E24</f>
        <v>59</v>
      </c>
      <c r="G24" s="25">
        <f>G6-SUM(G18)</f>
        <v>1</v>
      </c>
      <c r="H24" s="21">
        <f t="shared" si="9"/>
        <v>1</v>
      </c>
      <c r="I24" s="32">
        <f>H24</f>
        <v>1</v>
      </c>
    </row>
    <row r="25" spans="2:9" s="20" customFormat="1">
      <c r="B25" s="97" t="s">
        <v>98</v>
      </c>
      <c r="C25" s="21"/>
      <c r="D25" s="21"/>
      <c r="E25" s="26">
        <f>E10</f>
        <v>43185</v>
      </c>
      <c r="F25" s="22">
        <f t="shared" si="9"/>
        <v>43185</v>
      </c>
      <c r="G25" s="26">
        <f>F25</f>
        <v>43185</v>
      </c>
      <c r="H25" s="22">
        <f t="shared" si="9"/>
        <v>43185</v>
      </c>
      <c r="I25" s="33">
        <f>H25</f>
        <v>43185</v>
      </c>
    </row>
    <row r="26" spans="2:9" s="20" customFormat="1">
      <c r="B26" s="97" t="s">
        <v>97</v>
      </c>
      <c r="C26" s="21"/>
      <c r="D26" s="21"/>
      <c r="E26" s="24">
        <f t="shared" ref="E26:I26" si="10">$C$11</f>
        <v>1000</v>
      </c>
      <c r="F26" s="24">
        <f t="shared" si="10"/>
        <v>1000</v>
      </c>
      <c r="G26" s="24">
        <f t="shared" si="10"/>
        <v>1000</v>
      </c>
      <c r="H26" s="24">
        <f t="shared" si="10"/>
        <v>1000</v>
      </c>
      <c r="I26" s="31">
        <f t="shared" si="10"/>
        <v>1000</v>
      </c>
    </row>
    <row r="27" spans="2:9" s="20" customFormat="1">
      <c r="B27" s="123" t="s">
        <v>107</v>
      </c>
      <c r="C27" s="124"/>
      <c r="D27" s="124"/>
      <c r="E27" s="124"/>
      <c r="F27" s="124"/>
      <c r="G27" s="124"/>
      <c r="H27" s="124"/>
      <c r="I27" s="125"/>
    </row>
    <row r="28" spans="2:9" s="20" customFormat="1">
      <c r="B28" s="97" t="s">
        <v>95</v>
      </c>
      <c r="C28" s="21"/>
      <c r="D28" s="21"/>
      <c r="E28" s="21"/>
      <c r="F28" s="21"/>
      <c r="G28" s="25">
        <f>G22+1</f>
        <v>3</v>
      </c>
      <c r="H28" s="21">
        <f>G28</f>
        <v>3</v>
      </c>
      <c r="I28" s="32">
        <f>H28</f>
        <v>3</v>
      </c>
    </row>
    <row r="29" spans="2:9" s="20" customFormat="1">
      <c r="B29" s="97" t="s">
        <v>96</v>
      </c>
      <c r="C29" s="21"/>
      <c r="D29" s="21"/>
      <c r="E29" s="21"/>
      <c r="F29" s="21"/>
      <c r="G29" s="27">
        <f>$C$17</f>
        <v>3</v>
      </c>
      <c r="H29" s="27">
        <f>$C$17</f>
        <v>3</v>
      </c>
      <c r="I29" s="35">
        <f>$C$17</f>
        <v>3</v>
      </c>
    </row>
    <row r="30" spans="2:9" s="20" customFormat="1">
      <c r="B30" s="97" t="s">
        <v>94</v>
      </c>
      <c r="C30" s="21"/>
      <c r="D30" s="21"/>
      <c r="E30" s="21"/>
      <c r="F30" s="21"/>
      <c r="G30" s="25">
        <f>G5-G6</f>
        <v>58</v>
      </c>
      <c r="H30" s="21">
        <f>G30</f>
        <v>58</v>
      </c>
      <c r="I30" s="32">
        <f>I6-SUM(I18,I24)</f>
        <v>1</v>
      </c>
    </row>
    <row r="31" spans="2:9" s="20" customFormat="1">
      <c r="B31" s="97" t="s">
        <v>98</v>
      </c>
      <c r="C31" s="21"/>
      <c r="D31" s="21"/>
      <c r="E31" s="21"/>
      <c r="F31" s="21"/>
      <c r="G31" s="26">
        <f>G10</f>
        <v>43217</v>
      </c>
      <c r="H31" s="22">
        <f>G31</f>
        <v>43217</v>
      </c>
      <c r="I31" s="33">
        <f>H31</f>
        <v>43217</v>
      </c>
    </row>
    <row r="32" spans="2:9" s="20" customFormat="1">
      <c r="B32" s="97" t="s">
        <v>97</v>
      </c>
      <c r="C32" s="21"/>
      <c r="D32" s="21"/>
      <c r="E32" s="21"/>
      <c r="F32" s="21"/>
      <c r="G32" s="24">
        <f t="shared" ref="G32:I32" si="11">$C$11</f>
        <v>1000</v>
      </c>
      <c r="H32" s="24">
        <f t="shared" si="11"/>
        <v>1000</v>
      </c>
      <c r="I32" s="31">
        <f t="shared" si="11"/>
        <v>1000</v>
      </c>
    </row>
    <row r="33" spans="2:9" s="20" customFormat="1">
      <c r="B33" s="123" t="s">
        <v>108</v>
      </c>
      <c r="C33" s="124"/>
      <c r="D33" s="124"/>
      <c r="E33" s="124"/>
      <c r="F33" s="124"/>
      <c r="G33" s="124"/>
      <c r="H33" s="124"/>
      <c r="I33" s="125"/>
    </row>
    <row r="34" spans="2:9" s="20" customFormat="1">
      <c r="B34" s="97" t="s">
        <v>95</v>
      </c>
      <c r="C34" s="21"/>
      <c r="D34" s="21"/>
      <c r="E34" s="21"/>
      <c r="F34" s="21"/>
      <c r="G34" s="21"/>
      <c r="H34" s="21"/>
      <c r="I34" s="32">
        <f>I28+1</f>
        <v>4</v>
      </c>
    </row>
    <row r="35" spans="2:9" s="20" customFormat="1">
      <c r="B35" s="97" t="s">
        <v>96</v>
      </c>
      <c r="C35" s="21"/>
      <c r="D35" s="21"/>
      <c r="E35" s="21"/>
      <c r="F35" s="21"/>
      <c r="G35" s="21"/>
      <c r="H35" s="21"/>
      <c r="I35" s="35">
        <f>$C$17</f>
        <v>3</v>
      </c>
    </row>
    <row r="36" spans="2:9" s="20" customFormat="1">
      <c r="B36" s="97" t="s">
        <v>94</v>
      </c>
      <c r="C36" s="21"/>
      <c r="D36" s="21"/>
      <c r="E36" s="21"/>
      <c r="F36" s="21"/>
      <c r="G36" s="21"/>
      <c r="H36" s="21"/>
      <c r="I36" s="32">
        <f>I5-I6</f>
        <v>57</v>
      </c>
    </row>
    <row r="37" spans="2:9" s="20" customFormat="1">
      <c r="B37" s="97" t="s">
        <v>98</v>
      </c>
      <c r="C37" s="21"/>
      <c r="D37" s="21"/>
      <c r="E37" s="21"/>
      <c r="F37" s="21"/>
      <c r="G37" s="21"/>
      <c r="H37" s="21"/>
      <c r="I37" s="33">
        <f>I10</f>
        <v>43249</v>
      </c>
    </row>
    <row r="38" spans="2:9" s="20" customFormat="1">
      <c r="B38" s="97" t="s">
        <v>97</v>
      </c>
      <c r="C38" s="21"/>
      <c r="D38" s="21"/>
      <c r="E38" s="21"/>
      <c r="F38" s="21"/>
      <c r="G38" s="21"/>
      <c r="H38" s="21"/>
      <c r="I38" s="31">
        <f t="shared" ref="I38" si="12">$C$11</f>
        <v>1000</v>
      </c>
    </row>
    <row r="39" spans="2:9" s="20" customFormat="1" ht="14.7" thickBot="1">
      <c r="B39" s="98"/>
      <c r="C39" s="36"/>
      <c r="D39" s="36"/>
      <c r="E39" s="36"/>
      <c r="F39" s="36"/>
      <c r="G39" s="36"/>
      <c r="H39" s="36"/>
      <c r="I39" s="37"/>
    </row>
    <row r="40" spans="2:9" s="20" customFormat="1">
      <c r="B40" s="95"/>
    </row>
    <row r="41" spans="2:9" s="20" customFormat="1">
      <c r="B41" s="95"/>
    </row>
    <row r="42" spans="2:9" s="20" customFormat="1">
      <c r="B42" s="95"/>
    </row>
    <row r="43" spans="2:9" s="20" customFormat="1">
      <c r="B43" s="95"/>
    </row>
    <row r="44" spans="2:9" s="20" customFormat="1">
      <c r="B44" s="95"/>
    </row>
    <row r="45" spans="2:9" s="20" customFormat="1">
      <c r="B45" s="95"/>
    </row>
    <row r="46" spans="2:9" s="20" customFormat="1">
      <c r="B46" s="95"/>
    </row>
    <row r="47" spans="2:9" s="20" customFormat="1">
      <c r="B47" s="95"/>
    </row>
    <row r="48" spans="2:9" s="20" customFormat="1">
      <c r="B48" s="95"/>
    </row>
    <row r="49" spans="2:2" s="20" customFormat="1">
      <c r="B49" s="95"/>
    </row>
    <row r="50" spans="2:2" s="20" customFormat="1">
      <c r="B50" s="95"/>
    </row>
    <row r="51" spans="2:2" s="20" customFormat="1">
      <c r="B51" s="95"/>
    </row>
    <row r="52" spans="2:2" s="20" customFormat="1">
      <c r="B52" s="95"/>
    </row>
    <row r="53" spans="2:2" s="20" customFormat="1">
      <c r="B53" s="95"/>
    </row>
    <row r="54" spans="2:2" s="20" customFormat="1">
      <c r="B54" s="95"/>
    </row>
    <row r="55" spans="2:2" s="20" customFormat="1">
      <c r="B55" s="95"/>
    </row>
    <row r="56" spans="2:2" s="20" customFormat="1">
      <c r="B56" s="95"/>
    </row>
    <row r="57" spans="2:2" s="20" customFormat="1">
      <c r="B57" s="95"/>
    </row>
    <row r="58" spans="2:2" s="20" customFormat="1">
      <c r="B58" s="95"/>
    </row>
    <row r="59" spans="2:2" s="20" customFormat="1">
      <c r="B59" s="95"/>
    </row>
    <row r="60" spans="2:2" s="20" customFormat="1">
      <c r="B60" s="95"/>
    </row>
    <row r="61" spans="2:2" s="20" customFormat="1">
      <c r="B61" s="95"/>
    </row>
    <row r="62" spans="2:2" s="20" customFormat="1">
      <c r="B62" s="95"/>
    </row>
    <row r="63" spans="2:2" s="20" customFormat="1">
      <c r="B63" s="95"/>
    </row>
    <row r="64" spans="2:2" s="20" customFormat="1">
      <c r="B64" s="95"/>
    </row>
    <row r="65" spans="2:2" s="20" customFormat="1">
      <c r="B65" s="95"/>
    </row>
    <row r="66" spans="2:2" s="20" customFormat="1">
      <c r="B66" s="95"/>
    </row>
    <row r="67" spans="2:2" s="20" customFormat="1">
      <c r="B67" s="95"/>
    </row>
    <row r="68" spans="2:2" s="20" customFormat="1">
      <c r="B68" s="95"/>
    </row>
    <row r="69" spans="2:2" s="20" customFormat="1">
      <c r="B69" s="95"/>
    </row>
    <row r="70" spans="2:2" s="20" customFormat="1">
      <c r="B70" s="95"/>
    </row>
    <row r="71" spans="2:2" s="20" customFormat="1">
      <c r="B71" s="95"/>
    </row>
    <row r="72" spans="2:2" s="20" customFormat="1">
      <c r="B72" s="95"/>
    </row>
    <row r="73" spans="2:2" s="20" customFormat="1">
      <c r="B73" s="95"/>
    </row>
    <row r="74" spans="2:2" s="20" customFormat="1">
      <c r="B74" s="95"/>
    </row>
    <row r="75" spans="2:2" s="20" customFormat="1">
      <c r="B75" s="95"/>
    </row>
    <row r="76" spans="2:2" s="20" customFormat="1">
      <c r="B76" s="95"/>
    </row>
    <row r="77" spans="2:2" s="20" customFormat="1">
      <c r="B77" s="95"/>
    </row>
    <row r="78" spans="2:2" s="20" customFormat="1">
      <c r="B78" s="95"/>
    </row>
    <row r="79" spans="2:2" s="20" customFormat="1">
      <c r="B79" s="95"/>
    </row>
    <row r="80" spans="2:2" s="20" customFormat="1">
      <c r="B80" s="95"/>
    </row>
    <row r="81" spans="2:2" s="20" customFormat="1">
      <c r="B81" s="95"/>
    </row>
    <row r="82" spans="2:2" s="20" customFormat="1">
      <c r="B82" s="95"/>
    </row>
    <row r="83" spans="2:2" s="20" customFormat="1">
      <c r="B83" s="95"/>
    </row>
    <row r="84" spans="2:2" s="20" customFormat="1">
      <c r="B84" s="95"/>
    </row>
    <row r="85" spans="2:2" s="20" customFormat="1">
      <c r="B85" s="95"/>
    </row>
    <row r="86" spans="2:2" s="20" customFormat="1">
      <c r="B86" s="95"/>
    </row>
    <row r="87" spans="2:2" s="20" customFormat="1">
      <c r="B87" s="95"/>
    </row>
    <row r="88" spans="2:2" s="20" customFormat="1">
      <c r="B88" s="95"/>
    </row>
    <row r="89" spans="2:2" s="20" customFormat="1">
      <c r="B89" s="95"/>
    </row>
    <row r="90" spans="2:2" s="20" customFormat="1">
      <c r="B90" s="95"/>
    </row>
    <row r="91" spans="2:2" s="20" customFormat="1">
      <c r="B91" s="95"/>
    </row>
    <row r="92" spans="2:2" s="20" customFormat="1">
      <c r="B92" s="95"/>
    </row>
    <row r="93" spans="2:2" s="20" customFormat="1">
      <c r="B93" s="95"/>
    </row>
    <row r="94" spans="2:2" s="20" customFormat="1">
      <c r="B94" s="95"/>
    </row>
    <row r="95" spans="2:2" s="20" customFormat="1">
      <c r="B95" s="95"/>
    </row>
    <row r="96" spans="2:2" s="20" customFormat="1">
      <c r="B96" s="95"/>
    </row>
    <row r="97" spans="2:2" s="20" customFormat="1">
      <c r="B97" s="95"/>
    </row>
    <row r="98" spans="2:2" s="20" customFormat="1">
      <c r="B98" s="95"/>
    </row>
    <row r="99" spans="2:2" s="20" customFormat="1">
      <c r="B99" s="95"/>
    </row>
    <row r="100" spans="2:2" s="20" customFormat="1">
      <c r="B100" s="95"/>
    </row>
    <row r="101" spans="2:2" s="20" customFormat="1">
      <c r="B101" s="95"/>
    </row>
    <row r="102" spans="2:2" s="20" customFormat="1">
      <c r="B102" s="95"/>
    </row>
    <row r="103" spans="2:2" s="20" customFormat="1">
      <c r="B103" s="95"/>
    </row>
    <row r="104" spans="2:2" s="20" customFormat="1">
      <c r="B104" s="95"/>
    </row>
    <row r="105" spans="2:2" s="20" customFormat="1">
      <c r="B105" s="95"/>
    </row>
    <row r="106" spans="2:2" s="20" customFormat="1">
      <c r="B106" s="95"/>
    </row>
    <row r="107" spans="2:2" s="20" customFormat="1">
      <c r="B107" s="95"/>
    </row>
    <row r="108" spans="2:2" s="20" customFormat="1">
      <c r="B108" s="95"/>
    </row>
    <row r="109" spans="2:2" s="20" customFormat="1">
      <c r="B109" s="95"/>
    </row>
    <row r="110" spans="2:2" s="20" customFormat="1">
      <c r="B110" s="95"/>
    </row>
    <row r="111" spans="2:2" s="20" customFormat="1">
      <c r="B111" s="95"/>
    </row>
    <row r="112" spans="2:2" s="20" customFormat="1">
      <c r="B112" s="95"/>
    </row>
    <row r="113" spans="2:2" s="20" customFormat="1">
      <c r="B113" s="95"/>
    </row>
    <row r="114" spans="2:2" s="20" customFormat="1">
      <c r="B114" s="95"/>
    </row>
    <row r="115" spans="2:2" s="20" customFormat="1">
      <c r="B115" s="95"/>
    </row>
    <row r="116" spans="2:2" s="20" customFormat="1">
      <c r="B116" s="95"/>
    </row>
    <row r="117" spans="2:2" s="20" customFormat="1">
      <c r="B117" s="95"/>
    </row>
    <row r="118" spans="2:2" s="20" customFormat="1">
      <c r="B118" s="95"/>
    </row>
    <row r="119" spans="2:2" s="20" customFormat="1">
      <c r="B119" s="95"/>
    </row>
    <row r="120" spans="2:2" s="20" customFormat="1">
      <c r="B120" s="95"/>
    </row>
    <row r="121" spans="2:2" s="20" customFormat="1">
      <c r="B121" s="95"/>
    </row>
    <row r="122" spans="2:2" s="20" customFormat="1">
      <c r="B122" s="95"/>
    </row>
    <row r="123" spans="2:2" s="20" customFormat="1">
      <c r="B123" s="95"/>
    </row>
    <row r="124" spans="2:2" s="20" customFormat="1">
      <c r="B124" s="95"/>
    </row>
    <row r="125" spans="2:2" s="20" customFormat="1">
      <c r="B125" s="95"/>
    </row>
  </sheetData>
  <mergeCells count="4">
    <mergeCell ref="B15:I15"/>
    <mergeCell ref="B21:I21"/>
    <mergeCell ref="B27:I27"/>
    <mergeCell ref="B33:I3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J132"/>
  <sheetViews>
    <sheetView zoomScale="90" zoomScaleNormal="90" workbookViewId="0">
      <selection activeCell="K10" sqref="K10"/>
    </sheetView>
  </sheetViews>
  <sheetFormatPr defaultColWidth="8.83984375" defaultRowHeight="14.4"/>
  <cols>
    <col min="1" max="1" width="3.3671875" style="20" customWidth="1"/>
    <col min="2" max="2" width="34.68359375" style="99" bestFit="1" customWidth="1"/>
    <col min="3" max="3" width="16.41796875" customWidth="1"/>
    <col min="4" max="5" width="17.41796875" customWidth="1"/>
    <col min="6" max="6" width="20.68359375" customWidth="1"/>
    <col min="7" max="7" width="17" customWidth="1"/>
    <col min="8" max="8" width="17.15625" customWidth="1"/>
    <col min="9" max="9" width="14.41796875" customWidth="1"/>
    <col min="10" max="36" width="9.15625" style="20"/>
  </cols>
  <sheetData>
    <row r="1" spans="2:9" s="20" customFormat="1" ht="14.7" thickBot="1">
      <c r="B1" s="95"/>
    </row>
    <row r="2" spans="2:9" ht="23.5" customHeight="1">
      <c r="B2" s="28" t="s">
        <v>233</v>
      </c>
      <c r="C2" s="28" t="s">
        <v>85</v>
      </c>
      <c r="D2" s="28" t="s">
        <v>86</v>
      </c>
      <c r="E2" s="28" t="s">
        <v>87</v>
      </c>
      <c r="F2" s="28" t="s">
        <v>88</v>
      </c>
      <c r="G2" s="28" t="s">
        <v>89</v>
      </c>
      <c r="H2" s="28" t="s">
        <v>90</v>
      </c>
      <c r="I2" s="29" t="s">
        <v>91</v>
      </c>
    </row>
    <row r="3" spans="2:9">
      <c r="B3" s="34" t="s">
        <v>92</v>
      </c>
      <c r="C3" s="22">
        <v>43110</v>
      </c>
      <c r="D3" s="23">
        <f>$C$3</f>
        <v>43110</v>
      </c>
      <c r="E3" s="23">
        <f t="shared" ref="E3:I3" si="0">$C$3</f>
        <v>43110</v>
      </c>
      <c r="F3" s="23">
        <f t="shared" si="0"/>
        <v>43110</v>
      </c>
      <c r="G3" s="23">
        <f t="shared" si="0"/>
        <v>43110</v>
      </c>
      <c r="H3" s="23">
        <f t="shared" si="0"/>
        <v>43110</v>
      </c>
      <c r="I3" s="30">
        <f t="shared" si="0"/>
        <v>43110</v>
      </c>
    </row>
    <row r="4" spans="2:9" s="20" customFormat="1">
      <c r="B4" s="34" t="s">
        <v>21</v>
      </c>
      <c r="C4" s="21">
        <v>61</v>
      </c>
      <c r="D4" s="24">
        <f>$C$4</f>
        <v>61</v>
      </c>
      <c r="E4" s="24">
        <f t="shared" ref="E4:I4" si="1">$C$4</f>
        <v>61</v>
      </c>
      <c r="F4" s="24">
        <f t="shared" si="1"/>
        <v>61</v>
      </c>
      <c r="G4" s="24">
        <f t="shared" si="1"/>
        <v>61</v>
      </c>
      <c r="H4" s="24">
        <f t="shared" si="1"/>
        <v>61</v>
      </c>
      <c r="I4" s="31">
        <f t="shared" si="1"/>
        <v>61</v>
      </c>
    </row>
    <row r="5" spans="2:9" s="20" customFormat="1">
      <c r="B5" s="96" t="s">
        <v>111</v>
      </c>
      <c r="C5" s="21">
        <v>60</v>
      </c>
      <c r="D5" s="24">
        <f t="shared" ref="D5:I5" si="2">$C$5</f>
        <v>60</v>
      </c>
      <c r="E5" s="24">
        <f t="shared" si="2"/>
        <v>60</v>
      </c>
      <c r="F5" s="24">
        <f t="shared" si="2"/>
        <v>60</v>
      </c>
      <c r="G5" s="24">
        <f t="shared" si="2"/>
        <v>60</v>
      </c>
      <c r="H5" s="24">
        <f t="shared" si="2"/>
        <v>60</v>
      </c>
      <c r="I5" s="24">
        <f t="shared" si="2"/>
        <v>60</v>
      </c>
    </row>
    <row r="6" spans="2:9" s="20" customFormat="1">
      <c r="B6" s="34" t="s">
        <v>93</v>
      </c>
      <c r="C6" s="21">
        <v>0</v>
      </c>
      <c r="D6" s="38">
        <v>1</v>
      </c>
      <c r="E6" s="25">
        <f>D6</f>
        <v>1</v>
      </c>
      <c r="F6" s="38">
        <v>2</v>
      </c>
      <c r="G6" s="25">
        <f>F6</f>
        <v>2</v>
      </c>
      <c r="H6" s="38">
        <v>3</v>
      </c>
      <c r="I6" s="32">
        <f>H6</f>
        <v>3</v>
      </c>
    </row>
    <row r="7" spans="2:9" s="20" customFormat="1">
      <c r="B7" s="34" t="s">
        <v>2</v>
      </c>
      <c r="C7" s="21">
        <f>C19</f>
        <v>59</v>
      </c>
      <c r="D7" s="21">
        <f>C7</f>
        <v>59</v>
      </c>
      <c r="E7" s="25">
        <f>E25</f>
        <v>58</v>
      </c>
      <c r="F7" s="21">
        <f>E7</f>
        <v>58</v>
      </c>
      <c r="G7" s="25">
        <f>G31</f>
        <v>57</v>
      </c>
      <c r="H7" s="21">
        <f>G7</f>
        <v>57</v>
      </c>
      <c r="I7" s="32">
        <f>I37</f>
        <v>56</v>
      </c>
    </row>
    <row r="8" spans="2:9" s="20" customFormat="1">
      <c r="B8" s="34" t="s">
        <v>99</v>
      </c>
      <c r="C8" s="22">
        <v>44951</v>
      </c>
      <c r="D8" s="22">
        <f>C8</f>
        <v>44951</v>
      </c>
      <c r="E8" s="26">
        <f>D8+(E10-D10)</f>
        <v>44952</v>
      </c>
      <c r="F8" s="22">
        <f>E8</f>
        <v>44952</v>
      </c>
      <c r="G8" s="26">
        <f>F8+(G10-F10)</f>
        <v>44953</v>
      </c>
      <c r="H8" s="22">
        <f>G8</f>
        <v>44953</v>
      </c>
      <c r="I8" s="33">
        <f>H8+(I10-H10)</f>
        <v>44955</v>
      </c>
    </row>
    <row r="9" spans="2:9" s="20" customFormat="1">
      <c r="B9" s="34" t="s">
        <v>101</v>
      </c>
      <c r="C9" s="22">
        <f>C8</f>
        <v>44951</v>
      </c>
      <c r="D9" s="22">
        <f>C9</f>
        <v>44951</v>
      </c>
      <c r="E9" s="26">
        <f>E8</f>
        <v>44952</v>
      </c>
      <c r="F9" s="22">
        <f>F8</f>
        <v>44952</v>
      </c>
      <c r="G9" s="26">
        <f>G8</f>
        <v>44953</v>
      </c>
      <c r="H9" s="22">
        <f>H8</f>
        <v>44953</v>
      </c>
      <c r="I9" s="33">
        <f>I8</f>
        <v>44955</v>
      </c>
    </row>
    <row r="10" spans="2:9" s="20" customFormat="1">
      <c r="B10" s="34" t="s">
        <v>100</v>
      </c>
      <c r="C10" s="22">
        <v>43156</v>
      </c>
      <c r="D10" s="39">
        <v>43184</v>
      </c>
      <c r="E10" s="39">
        <v>43185</v>
      </c>
      <c r="F10" s="39">
        <v>43216</v>
      </c>
      <c r="G10" s="39">
        <v>43217</v>
      </c>
      <c r="H10" s="39">
        <v>43247</v>
      </c>
      <c r="I10" s="40">
        <v>43249</v>
      </c>
    </row>
    <row r="11" spans="2:9" s="20" customFormat="1">
      <c r="B11" s="34" t="s">
        <v>1</v>
      </c>
      <c r="C11" s="21">
        <v>1000</v>
      </c>
      <c r="D11" s="24">
        <f>$C$11</f>
        <v>1000</v>
      </c>
      <c r="E11" s="24">
        <f t="shared" ref="E11:I11" si="3">$C$11</f>
        <v>1000</v>
      </c>
      <c r="F11" s="24">
        <f t="shared" si="3"/>
        <v>1000</v>
      </c>
      <c r="G11" s="24">
        <f t="shared" si="3"/>
        <v>1000</v>
      </c>
      <c r="H11" s="24">
        <f t="shared" si="3"/>
        <v>1000</v>
      </c>
      <c r="I11" s="31">
        <f t="shared" si="3"/>
        <v>1000</v>
      </c>
    </row>
    <row r="12" spans="2:9" s="20" customFormat="1">
      <c r="B12" s="34" t="s">
        <v>110</v>
      </c>
      <c r="C12" s="42">
        <v>10000</v>
      </c>
      <c r="D12" s="24"/>
      <c r="E12" s="24"/>
      <c r="F12" s="24"/>
      <c r="G12" s="24"/>
      <c r="H12" s="24"/>
      <c r="I12" s="31"/>
    </row>
    <row r="13" spans="2:9" s="20" customFormat="1">
      <c r="B13" s="34" t="s">
        <v>105</v>
      </c>
      <c r="C13" s="21">
        <v>25</v>
      </c>
      <c r="D13" s="24">
        <f>$C$14</f>
        <v>25</v>
      </c>
      <c r="E13" s="25">
        <f>DAY(E10)</f>
        <v>26</v>
      </c>
      <c r="F13" s="21">
        <f>E13</f>
        <v>26</v>
      </c>
      <c r="G13" s="25">
        <f>DAY(G10)</f>
        <v>27</v>
      </c>
      <c r="H13" s="21">
        <f>G13</f>
        <v>27</v>
      </c>
      <c r="I13" s="32">
        <f>DAY(I10)</f>
        <v>29</v>
      </c>
    </row>
    <row r="14" spans="2:9" s="20" customFormat="1">
      <c r="B14" s="34" t="s">
        <v>3</v>
      </c>
      <c r="C14" s="21">
        <v>25</v>
      </c>
      <c r="D14" s="24">
        <f>$C$14</f>
        <v>25</v>
      </c>
      <c r="E14" s="24">
        <f t="shared" ref="E14:I14" si="4">$C$14</f>
        <v>25</v>
      </c>
      <c r="F14" s="24">
        <f t="shared" si="4"/>
        <v>25</v>
      </c>
      <c r="G14" s="24">
        <f t="shared" si="4"/>
        <v>25</v>
      </c>
      <c r="H14" s="24">
        <f t="shared" si="4"/>
        <v>25</v>
      </c>
      <c r="I14" s="31">
        <f t="shared" si="4"/>
        <v>25</v>
      </c>
    </row>
    <row r="15" spans="2:9" s="20" customFormat="1">
      <c r="B15" s="34" t="s">
        <v>102</v>
      </c>
      <c r="C15" s="21">
        <v>0</v>
      </c>
      <c r="D15" s="21">
        <f>C15</f>
        <v>0</v>
      </c>
      <c r="E15" s="25">
        <f>D15+1</f>
        <v>1</v>
      </c>
      <c r="F15" s="21">
        <f>E15</f>
        <v>1</v>
      </c>
      <c r="G15" s="25">
        <f>F15+1</f>
        <v>2</v>
      </c>
      <c r="H15" s="21">
        <f>G15</f>
        <v>2</v>
      </c>
      <c r="I15" s="25">
        <f>H15+1</f>
        <v>3</v>
      </c>
    </row>
    <row r="16" spans="2:9" s="20" customFormat="1">
      <c r="B16" s="123" t="s">
        <v>84</v>
      </c>
      <c r="C16" s="124"/>
      <c r="D16" s="124"/>
      <c r="E16" s="124"/>
      <c r="F16" s="124"/>
      <c r="G16" s="124"/>
      <c r="H16" s="124"/>
      <c r="I16" s="125"/>
    </row>
    <row r="17" spans="2:9" s="20" customFormat="1">
      <c r="B17" s="97" t="s">
        <v>95</v>
      </c>
      <c r="C17" s="21">
        <v>1</v>
      </c>
      <c r="D17" s="21">
        <f t="shared" ref="D17:I17" si="5">C17</f>
        <v>1</v>
      </c>
      <c r="E17" s="25">
        <f t="shared" si="5"/>
        <v>1</v>
      </c>
      <c r="F17" s="21">
        <f t="shared" si="5"/>
        <v>1</v>
      </c>
      <c r="G17" s="25">
        <f t="shared" si="5"/>
        <v>1</v>
      </c>
      <c r="H17" s="21">
        <f t="shared" si="5"/>
        <v>1</v>
      </c>
      <c r="I17" s="32">
        <f t="shared" si="5"/>
        <v>1</v>
      </c>
    </row>
    <row r="18" spans="2:9" s="20" customFormat="1">
      <c r="B18" s="97" t="s">
        <v>96</v>
      </c>
      <c r="C18" s="21">
        <v>3</v>
      </c>
      <c r="D18" s="27">
        <f t="shared" ref="D18:I18" si="6">$C$18</f>
        <v>3</v>
      </c>
      <c r="E18" s="27">
        <f t="shared" si="6"/>
        <v>3</v>
      </c>
      <c r="F18" s="27">
        <f t="shared" si="6"/>
        <v>3</v>
      </c>
      <c r="G18" s="27">
        <f t="shared" si="6"/>
        <v>3</v>
      </c>
      <c r="H18" s="27">
        <f t="shared" si="6"/>
        <v>3</v>
      </c>
      <c r="I18" s="35">
        <f t="shared" si="6"/>
        <v>3</v>
      </c>
    </row>
    <row r="19" spans="2:9" s="20" customFormat="1">
      <c r="B19" s="97" t="s">
        <v>94</v>
      </c>
      <c r="C19" s="21">
        <v>59</v>
      </c>
      <c r="D19" s="21">
        <f>C19</f>
        <v>59</v>
      </c>
      <c r="E19" s="25">
        <f>E6-0</f>
        <v>1</v>
      </c>
      <c r="F19" s="21">
        <f t="shared" ref="F19:I20" si="7">E19</f>
        <v>1</v>
      </c>
      <c r="G19" s="25">
        <f t="shared" si="7"/>
        <v>1</v>
      </c>
      <c r="H19" s="21">
        <f t="shared" si="7"/>
        <v>1</v>
      </c>
      <c r="I19" s="32">
        <f t="shared" si="7"/>
        <v>1</v>
      </c>
    </row>
    <row r="20" spans="2:9" s="20" customFormat="1">
      <c r="B20" s="97" t="s">
        <v>98</v>
      </c>
      <c r="C20" s="22">
        <v>43156</v>
      </c>
      <c r="D20" s="22">
        <f>C20</f>
        <v>43156</v>
      </c>
      <c r="E20" s="26">
        <f>D20</f>
        <v>43156</v>
      </c>
      <c r="F20" s="22">
        <f t="shared" si="7"/>
        <v>43156</v>
      </c>
      <c r="G20" s="26">
        <f t="shared" si="7"/>
        <v>43156</v>
      </c>
      <c r="H20" s="22">
        <f t="shared" si="7"/>
        <v>43156</v>
      </c>
      <c r="I20" s="33">
        <f t="shared" si="7"/>
        <v>43156</v>
      </c>
    </row>
    <row r="21" spans="2:9" s="20" customFormat="1">
      <c r="B21" s="97" t="s">
        <v>97</v>
      </c>
      <c r="C21" s="21">
        <v>1000</v>
      </c>
      <c r="D21" s="24">
        <f>$C$11</f>
        <v>1000</v>
      </c>
      <c r="E21" s="24">
        <f t="shared" ref="E21:I21" si="8">$C$11</f>
        <v>1000</v>
      </c>
      <c r="F21" s="24">
        <f t="shared" si="8"/>
        <v>1000</v>
      </c>
      <c r="G21" s="24">
        <f t="shared" si="8"/>
        <v>1000</v>
      </c>
      <c r="H21" s="24">
        <f t="shared" si="8"/>
        <v>1000</v>
      </c>
      <c r="I21" s="31">
        <f t="shared" si="8"/>
        <v>1000</v>
      </c>
    </row>
    <row r="22" spans="2:9" s="20" customFormat="1">
      <c r="B22" s="123" t="s">
        <v>103</v>
      </c>
      <c r="C22" s="124"/>
      <c r="D22" s="124"/>
      <c r="E22" s="124"/>
      <c r="F22" s="124"/>
      <c r="G22" s="124"/>
      <c r="H22" s="124"/>
      <c r="I22" s="125"/>
    </row>
    <row r="23" spans="2:9" s="20" customFormat="1">
      <c r="B23" s="97" t="s">
        <v>95</v>
      </c>
      <c r="C23" s="21">
        <f>C17+1</f>
        <v>2</v>
      </c>
      <c r="D23" s="21">
        <f>C23</f>
        <v>2</v>
      </c>
      <c r="E23" s="25">
        <f>E17+1</f>
        <v>2</v>
      </c>
      <c r="F23" s="21">
        <f>E23</f>
        <v>2</v>
      </c>
      <c r="G23" s="25">
        <f>F23</f>
        <v>2</v>
      </c>
      <c r="H23" s="21">
        <f>G23</f>
        <v>2</v>
      </c>
      <c r="I23" s="32">
        <f>H23</f>
        <v>2</v>
      </c>
    </row>
    <row r="24" spans="2:9" s="20" customFormat="1">
      <c r="B24" s="97" t="s">
        <v>96</v>
      </c>
      <c r="C24" s="27">
        <f t="shared" ref="C24:I24" si="9">$C$18</f>
        <v>3</v>
      </c>
      <c r="D24" s="27">
        <f t="shared" si="9"/>
        <v>3</v>
      </c>
      <c r="E24" s="27">
        <f t="shared" si="9"/>
        <v>3</v>
      </c>
      <c r="F24" s="27">
        <f t="shared" si="9"/>
        <v>3</v>
      </c>
      <c r="G24" s="27">
        <f t="shared" si="9"/>
        <v>3</v>
      </c>
      <c r="H24" s="27">
        <f t="shared" si="9"/>
        <v>3</v>
      </c>
      <c r="I24" s="35">
        <f t="shared" si="9"/>
        <v>3</v>
      </c>
    </row>
    <row r="25" spans="2:9" s="20" customFormat="1">
      <c r="B25" s="97" t="s">
        <v>94</v>
      </c>
      <c r="C25" s="27">
        <v>1</v>
      </c>
      <c r="D25" s="27">
        <v>1</v>
      </c>
      <c r="E25" s="25">
        <f>E5-E6-1</f>
        <v>58</v>
      </c>
      <c r="F25" s="21">
        <f t="shared" ref="F25:H26" si="10">E25</f>
        <v>58</v>
      </c>
      <c r="G25" s="25">
        <f>G6-SUM(G19)</f>
        <v>1</v>
      </c>
      <c r="H25" s="21">
        <f t="shared" si="10"/>
        <v>1</v>
      </c>
      <c r="I25" s="32">
        <f>H25</f>
        <v>1</v>
      </c>
    </row>
    <row r="26" spans="2:9" s="20" customFormat="1">
      <c r="B26" s="97" t="s">
        <v>98</v>
      </c>
      <c r="C26" s="22">
        <f>C$9</f>
        <v>44951</v>
      </c>
      <c r="D26" s="22">
        <f>C26</f>
        <v>44951</v>
      </c>
      <c r="E26" s="26">
        <f>E10</f>
        <v>43185</v>
      </c>
      <c r="F26" s="22">
        <f t="shared" si="10"/>
        <v>43185</v>
      </c>
      <c r="G26" s="26">
        <f>F26</f>
        <v>43185</v>
      </c>
      <c r="H26" s="22">
        <f t="shared" si="10"/>
        <v>43185</v>
      </c>
      <c r="I26" s="33">
        <f>H26</f>
        <v>43185</v>
      </c>
    </row>
    <row r="27" spans="2:9" s="20" customFormat="1">
      <c r="B27" s="97" t="s">
        <v>97</v>
      </c>
      <c r="C27" s="41">
        <f>$C$12</f>
        <v>10000</v>
      </c>
      <c r="D27" s="41">
        <f>$C$12</f>
        <v>10000</v>
      </c>
      <c r="E27" s="24">
        <f t="shared" ref="E27:I27" si="11">$C$11</f>
        <v>1000</v>
      </c>
      <c r="F27" s="24">
        <f t="shared" si="11"/>
        <v>1000</v>
      </c>
      <c r="G27" s="24">
        <f t="shared" si="11"/>
        <v>1000</v>
      </c>
      <c r="H27" s="24">
        <f t="shared" si="11"/>
        <v>1000</v>
      </c>
      <c r="I27" s="31">
        <f t="shared" si="11"/>
        <v>1000</v>
      </c>
    </row>
    <row r="28" spans="2:9" s="20" customFormat="1">
      <c r="B28" s="123" t="s">
        <v>107</v>
      </c>
      <c r="C28" s="124"/>
      <c r="D28" s="124"/>
      <c r="E28" s="124"/>
      <c r="F28" s="124"/>
      <c r="G28" s="124"/>
      <c r="H28" s="124"/>
      <c r="I28" s="125"/>
    </row>
    <row r="29" spans="2:9" s="20" customFormat="1">
      <c r="B29" s="97" t="s">
        <v>95</v>
      </c>
      <c r="C29" s="21"/>
      <c r="D29" s="21"/>
      <c r="E29" s="25">
        <f>E23+1</f>
        <v>3</v>
      </c>
      <c r="F29" s="21">
        <f>E29</f>
        <v>3</v>
      </c>
      <c r="G29" s="25">
        <f>G23+1</f>
        <v>3</v>
      </c>
      <c r="H29" s="21">
        <f>G29</f>
        <v>3</v>
      </c>
      <c r="I29" s="32">
        <f>H29</f>
        <v>3</v>
      </c>
    </row>
    <row r="30" spans="2:9" s="20" customFormat="1">
      <c r="B30" s="97" t="s">
        <v>96</v>
      </c>
      <c r="C30" s="21"/>
      <c r="D30" s="21"/>
      <c r="E30" s="27">
        <f>$C$18</f>
        <v>3</v>
      </c>
      <c r="F30" s="27">
        <f>$C$18</f>
        <v>3</v>
      </c>
      <c r="G30" s="27">
        <f>$C$18</f>
        <v>3</v>
      </c>
      <c r="H30" s="27">
        <f>$C$18</f>
        <v>3</v>
      </c>
      <c r="I30" s="35">
        <f>$C$18</f>
        <v>3</v>
      </c>
    </row>
    <row r="31" spans="2:9" s="20" customFormat="1">
      <c r="B31" s="97" t="s">
        <v>94</v>
      </c>
      <c r="C31" s="21"/>
      <c r="D31" s="21"/>
      <c r="E31" s="27">
        <v>1</v>
      </c>
      <c r="F31" s="27">
        <v>1</v>
      </c>
      <c r="G31" s="25">
        <f>G5-G6-1</f>
        <v>57</v>
      </c>
      <c r="H31" s="21">
        <f>G31</f>
        <v>57</v>
      </c>
      <c r="I31" s="32">
        <f>I6-SUM(I19,I25)</f>
        <v>1</v>
      </c>
    </row>
    <row r="32" spans="2:9" s="20" customFormat="1">
      <c r="B32" s="97" t="s">
        <v>98</v>
      </c>
      <c r="C32" s="21"/>
      <c r="D32" s="21"/>
      <c r="E32" s="26">
        <f>E$9</f>
        <v>44952</v>
      </c>
      <c r="F32" s="22">
        <f>E32</f>
        <v>44952</v>
      </c>
      <c r="G32" s="26">
        <f>G10</f>
        <v>43217</v>
      </c>
      <c r="H32" s="22">
        <f>G32</f>
        <v>43217</v>
      </c>
      <c r="I32" s="33">
        <f>H32</f>
        <v>43217</v>
      </c>
    </row>
    <row r="33" spans="2:9" s="20" customFormat="1">
      <c r="B33" s="97" t="s">
        <v>97</v>
      </c>
      <c r="C33" s="21"/>
      <c r="D33" s="21"/>
      <c r="E33" s="41">
        <f>$C$12</f>
        <v>10000</v>
      </c>
      <c r="F33" s="41">
        <f>$C$12</f>
        <v>10000</v>
      </c>
      <c r="G33" s="24">
        <f t="shared" ref="G33:I33" si="12">$C$11</f>
        <v>1000</v>
      </c>
      <c r="H33" s="24">
        <f t="shared" si="12"/>
        <v>1000</v>
      </c>
      <c r="I33" s="31">
        <f t="shared" si="12"/>
        <v>1000</v>
      </c>
    </row>
    <row r="34" spans="2:9" s="20" customFormat="1">
      <c r="B34" s="123" t="s">
        <v>108</v>
      </c>
      <c r="C34" s="124"/>
      <c r="D34" s="124"/>
      <c r="E34" s="124"/>
      <c r="F34" s="124"/>
      <c r="G34" s="124"/>
      <c r="H34" s="124"/>
      <c r="I34" s="125"/>
    </row>
    <row r="35" spans="2:9" s="20" customFormat="1">
      <c r="B35" s="97" t="s">
        <v>95</v>
      </c>
      <c r="C35" s="21"/>
      <c r="D35" s="21"/>
      <c r="E35" s="21"/>
      <c r="F35" s="21"/>
      <c r="G35" s="25">
        <f>G29+1</f>
        <v>4</v>
      </c>
      <c r="H35" s="21">
        <f>G35</f>
        <v>4</v>
      </c>
      <c r="I35" s="32">
        <f>I29+1</f>
        <v>4</v>
      </c>
    </row>
    <row r="36" spans="2:9" s="20" customFormat="1">
      <c r="B36" s="97" t="s">
        <v>96</v>
      </c>
      <c r="C36" s="21"/>
      <c r="D36" s="21"/>
      <c r="E36" s="21"/>
      <c r="F36" s="21"/>
      <c r="G36" s="27">
        <f>$C$18</f>
        <v>3</v>
      </c>
      <c r="H36" s="27">
        <f>$C$18</f>
        <v>3</v>
      </c>
      <c r="I36" s="35">
        <f>$C$18</f>
        <v>3</v>
      </c>
    </row>
    <row r="37" spans="2:9" s="20" customFormat="1">
      <c r="B37" s="97" t="s">
        <v>94</v>
      </c>
      <c r="C37" s="21"/>
      <c r="D37" s="21"/>
      <c r="E37" s="21"/>
      <c r="F37" s="21"/>
      <c r="G37" s="27">
        <v>1</v>
      </c>
      <c r="H37" s="27">
        <v>1</v>
      </c>
      <c r="I37" s="32">
        <f>I5-I6-1</f>
        <v>56</v>
      </c>
    </row>
    <row r="38" spans="2:9" s="20" customFormat="1">
      <c r="B38" s="97" t="s">
        <v>98</v>
      </c>
      <c r="C38" s="21"/>
      <c r="D38" s="21"/>
      <c r="E38" s="21"/>
      <c r="F38" s="21"/>
      <c r="G38" s="26">
        <f>G8</f>
        <v>44953</v>
      </c>
      <c r="H38" s="21"/>
      <c r="I38" s="33">
        <f>I10</f>
        <v>43249</v>
      </c>
    </row>
    <row r="39" spans="2:9" s="20" customFormat="1">
      <c r="B39" s="97" t="s">
        <v>97</v>
      </c>
      <c r="C39" s="21"/>
      <c r="D39" s="21"/>
      <c r="E39" s="21"/>
      <c r="F39" s="21"/>
      <c r="G39" s="41">
        <f>$C$12</f>
        <v>10000</v>
      </c>
      <c r="H39" s="41">
        <f>$C$12</f>
        <v>10000</v>
      </c>
      <c r="I39" s="31">
        <f t="shared" ref="I39" si="13">$C$11</f>
        <v>1000</v>
      </c>
    </row>
    <row r="40" spans="2:9" s="20" customFormat="1">
      <c r="B40" s="123" t="s">
        <v>109</v>
      </c>
      <c r="C40" s="124"/>
      <c r="D40" s="124"/>
      <c r="E40" s="124"/>
      <c r="F40" s="124"/>
      <c r="G40" s="124"/>
      <c r="H40" s="124"/>
      <c r="I40" s="125"/>
    </row>
    <row r="41" spans="2:9" s="20" customFormat="1">
      <c r="B41" s="97" t="s">
        <v>95</v>
      </c>
      <c r="C41" s="21"/>
      <c r="D41" s="21"/>
      <c r="E41" s="21"/>
      <c r="F41" s="21"/>
      <c r="G41" s="21"/>
      <c r="H41" s="21"/>
      <c r="I41" s="25">
        <f>I35+1</f>
        <v>5</v>
      </c>
    </row>
    <row r="42" spans="2:9" s="20" customFormat="1">
      <c r="B42" s="97" t="s">
        <v>96</v>
      </c>
      <c r="C42" s="21"/>
      <c r="D42" s="21"/>
      <c r="E42" s="21"/>
      <c r="F42" s="21"/>
      <c r="G42" s="21"/>
      <c r="H42" s="21"/>
      <c r="I42" s="27">
        <f>$C$18</f>
        <v>3</v>
      </c>
    </row>
    <row r="43" spans="2:9" s="20" customFormat="1">
      <c r="B43" s="97" t="s">
        <v>94</v>
      </c>
      <c r="C43" s="21"/>
      <c r="D43" s="21"/>
      <c r="E43" s="21"/>
      <c r="F43" s="21"/>
      <c r="G43" s="21"/>
      <c r="H43" s="21"/>
      <c r="I43" s="27">
        <v>1</v>
      </c>
    </row>
    <row r="44" spans="2:9" s="20" customFormat="1">
      <c r="B44" s="97" t="s">
        <v>98</v>
      </c>
      <c r="C44" s="21"/>
      <c r="D44" s="21"/>
      <c r="E44" s="21"/>
      <c r="F44" s="21"/>
      <c r="G44" s="21"/>
      <c r="H44" s="21"/>
      <c r="I44" s="33">
        <f>I8</f>
        <v>44955</v>
      </c>
    </row>
    <row r="45" spans="2:9" s="20" customFormat="1">
      <c r="B45" s="97" t="s">
        <v>97</v>
      </c>
      <c r="C45" s="21"/>
      <c r="D45" s="21"/>
      <c r="E45" s="21"/>
      <c r="F45" s="21"/>
      <c r="G45" s="21"/>
      <c r="H45" s="21"/>
      <c r="I45" s="41">
        <f>$C$12</f>
        <v>10000</v>
      </c>
    </row>
    <row r="46" spans="2:9" s="20" customFormat="1" ht="14.7" thickBot="1">
      <c r="B46" s="98"/>
      <c r="C46" s="36"/>
      <c r="D46" s="36"/>
      <c r="E46" s="36"/>
      <c r="F46" s="36"/>
      <c r="G46" s="36"/>
      <c r="H46" s="36"/>
      <c r="I46" s="37"/>
    </row>
    <row r="47" spans="2:9" s="20" customFormat="1">
      <c r="B47" s="95"/>
    </row>
    <row r="48" spans="2:9" s="20" customFormat="1">
      <c r="B48" s="95"/>
    </row>
    <row r="49" spans="2:2" s="20" customFormat="1">
      <c r="B49" s="95"/>
    </row>
    <row r="50" spans="2:2" s="20" customFormat="1">
      <c r="B50" s="95"/>
    </row>
    <row r="51" spans="2:2" s="20" customFormat="1">
      <c r="B51" s="95"/>
    </row>
    <row r="52" spans="2:2" s="20" customFormat="1">
      <c r="B52" s="95"/>
    </row>
    <row r="53" spans="2:2" s="20" customFormat="1">
      <c r="B53" s="95"/>
    </row>
    <row r="54" spans="2:2" s="20" customFormat="1">
      <c r="B54" s="95"/>
    </row>
    <row r="55" spans="2:2" s="20" customFormat="1">
      <c r="B55" s="95"/>
    </row>
    <row r="56" spans="2:2" s="20" customFormat="1">
      <c r="B56" s="95"/>
    </row>
    <row r="57" spans="2:2" s="20" customFormat="1">
      <c r="B57" s="95"/>
    </row>
    <row r="58" spans="2:2" s="20" customFormat="1">
      <c r="B58" s="95"/>
    </row>
    <row r="59" spans="2:2" s="20" customFormat="1">
      <c r="B59" s="95"/>
    </row>
    <row r="60" spans="2:2" s="20" customFormat="1">
      <c r="B60" s="95"/>
    </row>
    <row r="61" spans="2:2" s="20" customFormat="1">
      <c r="B61" s="95"/>
    </row>
    <row r="62" spans="2:2" s="20" customFormat="1">
      <c r="B62" s="95"/>
    </row>
    <row r="63" spans="2:2" s="20" customFormat="1">
      <c r="B63" s="95"/>
    </row>
    <row r="64" spans="2:2" s="20" customFormat="1">
      <c r="B64" s="95"/>
    </row>
    <row r="65" spans="2:2" s="20" customFormat="1">
      <c r="B65" s="95"/>
    </row>
    <row r="66" spans="2:2" s="20" customFormat="1">
      <c r="B66" s="95"/>
    </row>
    <row r="67" spans="2:2" s="20" customFormat="1">
      <c r="B67" s="95"/>
    </row>
    <row r="68" spans="2:2" s="20" customFormat="1">
      <c r="B68" s="95"/>
    </row>
    <row r="69" spans="2:2" s="20" customFormat="1">
      <c r="B69" s="95"/>
    </row>
    <row r="70" spans="2:2" s="20" customFormat="1">
      <c r="B70" s="95"/>
    </row>
    <row r="71" spans="2:2" s="20" customFormat="1">
      <c r="B71" s="95"/>
    </row>
    <row r="72" spans="2:2" s="20" customFormat="1">
      <c r="B72" s="95"/>
    </row>
    <row r="73" spans="2:2" s="20" customFormat="1">
      <c r="B73" s="95"/>
    </row>
    <row r="74" spans="2:2" s="20" customFormat="1">
      <c r="B74" s="95"/>
    </row>
    <row r="75" spans="2:2" s="20" customFormat="1">
      <c r="B75" s="95"/>
    </row>
    <row r="76" spans="2:2" s="20" customFormat="1">
      <c r="B76" s="95"/>
    </row>
    <row r="77" spans="2:2" s="20" customFormat="1">
      <c r="B77" s="95"/>
    </row>
    <row r="78" spans="2:2" s="20" customFormat="1">
      <c r="B78" s="95"/>
    </row>
    <row r="79" spans="2:2" s="20" customFormat="1">
      <c r="B79" s="95"/>
    </row>
    <row r="80" spans="2:2" s="20" customFormat="1">
      <c r="B80" s="95"/>
    </row>
    <row r="81" spans="2:2" s="20" customFormat="1">
      <c r="B81" s="95"/>
    </row>
    <row r="82" spans="2:2" s="20" customFormat="1">
      <c r="B82" s="95"/>
    </row>
    <row r="83" spans="2:2" s="20" customFormat="1">
      <c r="B83" s="95"/>
    </row>
    <row r="84" spans="2:2" s="20" customFormat="1">
      <c r="B84" s="95"/>
    </row>
    <row r="85" spans="2:2" s="20" customFormat="1">
      <c r="B85" s="95"/>
    </row>
    <row r="86" spans="2:2" s="20" customFormat="1">
      <c r="B86" s="95"/>
    </row>
    <row r="87" spans="2:2" s="20" customFormat="1">
      <c r="B87" s="95"/>
    </row>
    <row r="88" spans="2:2" s="20" customFormat="1">
      <c r="B88" s="95"/>
    </row>
    <row r="89" spans="2:2" s="20" customFormat="1">
      <c r="B89" s="95"/>
    </row>
    <row r="90" spans="2:2" s="20" customFormat="1">
      <c r="B90" s="95"/>
    </row>
    <row r="91" spans="2:2" s="20" customFormat="1">
      <c r="B91" s="95"/>
    </row>
    <row r="92" spans="2:2" s="20" customFormat="1">
      <c r="B92" s="95"/>
    </row>
    <row r="93" spans="2:2" s="20" customFormat="1">
      <c r="B93" s="95"/>
    </row>
    <row r="94" spans="2:2" s="20" customFormat="1">
      <c r="B94" s="95"/>
    </row>
    <row r="95" spans="2:2" s="20" customFormat="1">
      <c r="B95" s="95"/>
    </row>
    <row r="96" spans="2:2" s="20" customFormat="1">
      <c r="B96" s="95"/>
    </row>
    <row r="97" spans="2:2" s="20" customFormat="1">
      <c r="B97" s="95"/>
    </row>
    <row r="98" spans="2:2" s="20" customFormat="1">
      <c r="B98" s="95"/>
    </row>
    <row r="99" spans="2:2" s="20" customFormat="1">
      <c r="B99" s="95"/>
    </row>
    <row r="100" spans="2:2" s="20" customFormat="1">
      <c r="B100" s="95"/>
    </row>
    <row r="101" spans="2:2" s="20" customFormat="1">
      <c r="B101" s="95"/>
    </row>
    <row r="102" spans="2:2" s="20" customFormat="1">
      <c r="B102" s="95"/>
    </row>
    <row r="103" spans="2:2" s="20" customFormat="1">
      <c r="B103" s="95"/>
    </row>
    <row r="104" spans="2:2" s="20" customFormat="1">
      <c r="B104" s="95"/>
    </row>
    <row r="105" spans="2:2" s="20" customFormat="1">
      <c r="B105" s="95"/>
    </row>
    <row r="106" spans="2:2" s="20" customFormat="1">
      <c r="B106" s="95"/>
    </row>
    <row r="107" spans="2:2" s="20" customFormat="1">
      <c r="B107" s="95"/>
    </row>
    <row r="108" spans="2:2" s="20" customFormat="1">
      <c r="B108" s="95"/>
    </row>
    <row r="109" spans="2:2" s="20" customFormat="1">
      <c r="B109" s="95"/>
    </row>
    <row r="110" spans="2:2" s="20" customFormat="1">
      <c r="B110" s="95"/>
    </row>
    <row r="111" spans="2:2" s="20" customFormat="1">
      <c r="B111" s="95"/>
    </row>
    <row r="112" spans="2:2" s="20" customFormat="1">
      <c r="B112" s="95"/>
    </row>
    <row r="113" spans="2:2" s="20" customFormat="1">
      <c r="B113" s="95"/>
    </row>
    <row r="114" spans="2:2" s="20" customFormat="1">
      <c r="B114" s="95"/>
    </row>
    <row r="115" spans="2:2" s="20" customFormat="1">
      <c r="B115" s="95"/>
    </row>
    <row r="116" spans="2:2" s="20" customFormat="1">
      <c r="B116" s="95"/>
    </row>
    <row r="117" spans="2:2" s="20" customFormat="1">
      <c r="B117" s="95"/>
    </row>
    <row r="118" spans="2:2" s="20" customFormat="1">
      <c r="B118" s="95"/>
    </row>
    <row r="119" spans="2:2" s="20" customFormat="1">
      <c r="B119" s="95"/>
    </row>
    <row r="120" spans="2:2" s="20" customFormat="1">
      <c r="B120" s="95"/>
    </row>
    <row r="121" spans="2:2" s="20" customFormat="1">
      <c r="B121" s="95"/>
    </row>
    <row r="122" spans="2:2" s="20" customFormat="1">
      <c r="B122" s="95"/>
    </row>
    <row r="123" spans="2:2" s="20" customFormat="1">
      <c r="B123" s="95"/>
    </row>
    <row r="124" spans="2:2" s="20" customFormat="1">
      <c r="B124" s="95"/>
    </row>
    <row r="125" spans="2:2" s="20" customFormat="1">
      <c r="B125" s="95"/>
    </row>
    <row r="126" spans="2:2" s="20" customFormat="1">
      <c r="B126" s="95"/>
    </row>
    <row r="127" spans="2:2" s="20" customFormat="1">
      <c r="B127" s="95"/>
    </row>
    <row r="128" spans="2:2" s="20" customFormat="1">
      <c r="B128" s="95"/>
    </row>
    <row r="129" spans="2:2" s="20" customFormat="1">
      <c r="B129" s="95"/>
    </row>
    <row r="130" spans="2:2" s="20" customFormat="1">
      <c r="B130" s="95"/>
    </row>
    <row r="131" spans="2:2" s="20" customFormat="1">
      <c r="B131" s="95"/>
    </row>
    <row r="132" spans="2:2" s="20" customFormat="1">
      <c r="B132" s="95"/>
    </row>
  </sheetData>
  <mergeCells count="5">
    <mergeCell ref="B16:I16"/>
    <mergeCell ref="B22:I22"/>
    <mergeCell ref="B28:I28"/>
    <mergeCell ref="B34:I34"/>
    <mergeCell ref="B40:I4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DCEEBA0C4532A4A9F139A409820C453" ma:contentTypeVersion="12" ma:contentTypeDescription="Create a new document." ma:contentTypeScope="" ma:versionID="8da28eaa2ea8df2d697019c524f2fea2">
  <xsd:schema xmlns:xsd="http://www.w3.org/2001/XMLSchema" xmlns:xs="http://www.w3.org/2001/XMLSchema" xmlns:p="http://schemas.microsoft.com/office/2006/metadata/properties" xmlns:ns2="087842c4-cfda-4fad-9fff-f4e0c1e38979" xmlns:ns3="0f4e825d-ae3e-4afd-a1cd-5f5ed0903a07" targetNamespace="http://schemas.microsoft.com/office/2006/metadata/properties" ma:root="true" ma:fieldsID="c4fe9d5c29efb8e9f42174f6c22777e0" ns2:_="" ns3:_="">
    <xsd:import namespace="087842c4-cfda-4fad-9fff-f4e0c1e38979"/>
    <xsd:import namespace="0f4e825d-ae3e-4afd-a1cd-5f5ed0903a0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7842c4-cfda-4fad-9fff-f4e0c1e3897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f4e825d-ae3e-4afd-a1cd-5f5ed0903a0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42D5A08-979D-47CA-93F1-5960FB176445}">
  <ds:schemaRefs>
    <ds:schemaRef ds:uri="http://schemas.microsoft.com/sharepoint/v3/contenttype/forms"/>
  </ds:schemaRefs>
</ds:datastoreItem>
</file>

<file path=customXml/itemProps2.xml><?xml version="1.0" encoding="utf-8"?>
<ds:datastoreItem xmlns:ds="http://schemas.openxmlformats.org/officeDocument/2006/customXml" ds:itemID="{43549163-CFF6-420E-BF23-77894B3E47D1}">
  <ds:schemaRefs>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2f3a8e00-6e5e-4804-b990-9706d75d0711"/>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890937C9-D8A0-4124-B391-AC96A01324A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Cover</vt:lpstr>
      <vt:lpstr>Shaw FA Map</vt:lpstr>
      <vt:lpstr>ILNS to ILMX Map</vt:lpstr>
      <vt:lpstr>ILNS to ILMX Map - Baloon</vt:lpstr>
      <vt:lpstr>ILMX-MaturityDateLogic</vt:lpstr>
      <vt:lpstr>ILMX Example</vt:lpstr>
      <vt:lpstr>ILMX Example - Balloon</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cp:revision/>
  <dcterms:created xsi:type="dcterms:W3CDTF">2006-09-16T00:00:00Z</dcterms:created>
  <dcterms:modified xsi:type="dcterms:W3CDTF">2019-02-25T01:04:07Z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0x0101003DCEEBA0C4532A4A9F139A409820C453</vt:lpwstr>
  </property>
  <property fmtid="{D5CDD505-2E9C-101B-9397-08002B2CF9AE}" pid="3" name="AuthorIds_UIVersion_512">
    <vt:lpwstr>23</vt:lpwstr>
  </property>
  <property fmtid="{D5CDD505-2E9C-101B-9397-08002B2CF9AE}" pid="4" name="AuthorIds_UIVersion_1536">
    <vt:lpwstr>23</vt:lpwstr>
  </property>
  <property fmtid="{D5CDD505-2E9C-101B-9397-08002B2CF9AE}" pid="5" name="AuthorIds_UIVersion_2560">
    <vt:lpwstr>23</vt:lpwstr>
  </property>
  <property fmtid="{D5CDD505-2E9C-101B-9397-08002B2CF9AE}" pid="6" name="AuthorIds_UIVersion_3072">
    <vt:lpwstr>23</vt:lpwstr>
  </property>
  <property fmtid="{D5CDD505-2E9C-101B-9397-08002B2CF9AE}" pid="7" name="xd_Signature">
    <vt:bool>false</vt:bool>
  </property>
  <property fmtid="{D5CDD505-2E9C-101B-9397-08002B2CF9AE}" pid="8" name="AuthorIds_UIVersion_3584">
    <vt:lpwstr>23</vt:lpwstr>
  </property>
  <property fmtid="{D5CDD505-2E9C-101B-9397-08002B2CF9AE}" pid="9" name="xd_ProgID">
    <vt:lpwstr/>
  </property>
  <property fmtid="{D5CDD505-2E9C-101B-9397-08002B2CF9AE}" pid="10" name="AuthorIds_UIVersion_4096">
    <vt:lpwstr>23</vt:lpwstr>
  </property>
  <property fmtid="{D5CDD505-2E9C-101B-9397-08002B2CF9AE}" pid="11" name="TemplateUrl">
    <vt:lpwstr/>
  </property>
  <property fmtid="{D5CDD505-2E9C-101B-9397-08002B2CF9AE}" pid="12" name="ComplianceAssetId">
    <vt:lpwstr/>
  </property>
  <property fmtid="{D5CDD505-2E9C-101B-9397-08002B2CF9AE}" pid="13" name="AuthorIds_UIVersion_1024">
    <vt:lpwstr>23</vt:lpwstr>
  </property>
  <property fmtid="{D5CDD505-2E9C-101B-9397-08002B2CF9AE}" pid="14" name="AuthorIds_UIVersion_5120">
    <vt:lpwstr>23</vt:lpwstr>
  </property>
</Properties>
</file>