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20115" windowHeight="7620"/>
  </bookViews>
  <sheets>
    <sheet name="BBIT 1.1 IT Essentials" sheetId="5" r:id="rId1"/>
    <sheet name="IT 1.1 IT Essentials" sheetId="8" r:id="rId2"/>
    <sheet name="IT 2.2 Mobile Computing" sheetId="11" r:id="rId3"/>
    <sheet name="IT 3.1 Artificial Intelligence" sheetId="7" r:id="rId4"/>
    <sheet name="BBIT 3.1 Artificial Intelligenc" sheetId="1" r:id="rId5"/>
  </sheets>
  <externalReferences>
    <externalReference r:id="rId6"/>
  </externalReferences>
  <calcPr calcId="144525"/>
</workbook>
</file>

<file path=xl/calcChain.xml><?xml version="1.0" encoding="utf-8"?>
<calcChain xmlns="http://schemas.openxmlformats.org/spreadsheetml/2006/main">
  <c r="H15" i="7" l="1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K89" i="7"/>
  <c r="R89" i="7"/>
  <c r="R81" i="7"/>
  <c r="R82" i="7"/>
  <c r="R83" i="7"/>
  <c r="R84" i="7"/>
  <c r="R85" i="7"/>
  <c r="R86" i="7"/>
  <c r="R87" i="7"/>
  <c r="R88" i="7"/>
  <c r="K81" i="7"/>
  <c r="K82" i="7"/>
  <c r="K83" i="7"/>
  <c r="K84" i="7"/>
  <c r="K85" i="7"/>
  <c r="K86" i="7"/>
  <c r="K87" i="7"/>
  <c r="K88" i="7"/>
  <c r="R114" i="5"/>
  <c r="R115" i="5"/>
  <c r="R116" i="5"/>
  <c r="R117" i="5"/>
  <c r="R118" i="5"/>
  <c r="R119" i="5"/>
  <c r="H115" i="5"/>
  <c r="H116" i="5"/>
  <c r="H117" i="5"/>
  <c r="L117" i="5" s="1"/>
  <c r="H118" i="5"/>
  <c r="H119" i="5"/>
  <c r="K115" i="5"/>
  <c r="K116" i="5"/>
  <c r="K117" i="5"/>
  <c r="K118" i="5"/>
  <c r="K119" i="5"/>
  <c r="L116" i="5"/>
  <c r="K15" i="5"/>
  <c r="L88" i="7" l="1"/>
  <c r="S88" i="7" s="1"/>
  <c r="V88" i="7" s="1"/>
  <c r="L89" i="7"/>
  <c r="S89" i="7" s="1"/>
  <c r="V89" i="7" s="1"/>
  <c r="L118" i="5"/>
  <c r="S118" i="5" s="1"/>
  <c r="S116" i="5"/>
  <c r="V116" i="5" s="1"/>
  <c r="S117" i="5"/>
  <c r="V117" i="5" s="1"/>
  <c r="L119" i="5"/>
  <c r="S119" i="5" s="1"/>
  <c r="V119" i="5" s="1"/>
  <c r="L115" i="5"/>
  <c r="S115" i="5" s="1"/>
  <c r="V115" i="5" s="1"/>
  <c r="R119" i="8"/>
  <c r="K119" i="8"/>
  <c r="H119" i="8"/>
  <c r="R115" i="8"/>
  <c r="R116" i="8"/>
  <c r="R117" i="8"/>
  <c r="R118" i="8"/>
  <c r="K115" i="8"/>
  <c r="K116" i="8"/>
  <c r="K117" i="8"/>
  <c r="K118" i="8"/>
  <c r="L119" i="8" l="1"/>
  <c r="S119" i="8" s="1"/>
  <c r="V119" i="8" s="1"/>
  <c r="H16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15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15" i="11"/>
  <c r="L88" i="11" l="1"/>
  <c r="S88" i="11" s="1"/>
  <c r="V88" i="11" s="1"/>
  <c r="L76" i="11"/>
  <c r="L85" i="11"/>
  <c r="S85" i="11" s="1"/>
  <c r="V85" i="11" s="1"/>
  <c r="L80" i="11"/>
  <c r="S80" i="11" s="1"/>
  <c r="V80" i="11" s="1"/>
  <c r="L72" i="11"/>
  <c r="L69" i="11"/>
  <c r="L68" i="11"/>
  <c r="S68" i="11" s="1"/>
  <c r="V68" i="11" s="1"/>
  <c r="L89" i="11"/>
  <c r="S89" i="11" s="1"/>
  <c r="V89" i="11" s="1"/>
  <c r="L81" i="11"/>
  <c r="S81" i="11" s="1"/>
  <c r="V81" i="11" s="1"/>
  <c r="L77" i="11"/>
  <c r="L73" i="11"/>
  <c r="L87" i="11"/>
  <c r="S87" i="11" s="1"/>
  <c r="V87" i="11" s="1"/>
  <c r="L75" i="11"/>
  <c r="L71" i="11"/>
  <c r="S71" i="11" s="1"/>
  <c r="V71" i="11" s="1"/>
  <c r="L67" i="11"/>
  <c r="S67" i="11" s="1"/>
  <c r="V67" i="11" s="1"/>
  <c r="L65" i="11"/>
  <c r="S65" i="11" s="1"/>
  <c r="V65" i="11" s="1"/>
  <c r="L90" i="11"/>
  <c r="S90" i="11" s="1"/>
  <c r="L86" i="11"/>
  <c r="S86" i="11" s="1"/>
  <c r="V86" i="11" s="1"/>
  <c r="L82" i="11"/>
  <c r="S82" i="11" s="1"/>
  <c r="V82" i="11" s="1"/>
  <c r="L78" i="11"/>
  <c r="L74" i="11"/>
  <c r="L70" i="11"/>
  <c r="S70" i="11" s="1"/>
  <c r="V70" i="11" s="1"/>
  <c r="L66" i="11"/>
  <c r="S66" i="11" s="1"/>
  <c r="V66" i="11" s="1"/>
  <c r="L79" i="11"/>
  <c r="L84" i="11"/>
  <c r="S84" i="11" s="1"/>
  <c r="V84" i="11" s="1"/>
  <c r="L83" i="11"/>
  <c r="S83" i="11" s="1"/>
  <c r="V83" i="11" s="1"/>
  <c r="H118" i="8"/>
  <c r="L118" i="8" s="1"/>
  <c r="H117" i="8"/>
  <c r="L117" i="8" s="1"/>
  <c r="V117" i="8" l="1"/>
  <c r="S117" i="8"/>
  <c r="S118" i="8"/>
  <c r="V118" i="8" s="1"/>
  <c r="L64" i="11"/>
  <c r="S64" i="11" s="1"/>
  <c r="V64" i="11" s="1"/>
  <c r="L63" i="11"/>
  <c r="S63" i="11" s="1"/>
  <c r="V63" i="11" s="1"/>
  <c r="R62" i="11"/>
  <c r="L62" i="11"/>
  <c r="R61" i="11"/>
  <c r="L61" i="11"/>
  <c r="R60" i="11"/>
  <c r="L60" i="11"/>
  <c r="R59" i="11"/>
  <c r="L59" i="11"/>
  <c r="R58" i="11"/>
  <c r="R57" i="11"/>
  <c r="R56" i="11"/>
  <c r="R55" i="1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S62" i="11" l="1"/>
  <c r="V62" i="11" s="1"/>
  <c r="S59" i="11"/>
  <c r="V59" i="11" s="1"/>
  <c r="S61" i="11"/>
  <c r="V61" i="11" s="1"/>
  <c r="S60" i="11"/>
  <c r="V60" i="11" s="1"/>
  <c r="S77" i="11"/>
  <c r="V77" i="11" s="1"/>
  <c r="S78" i="11"/>
  <c r="V78" i="11" s="1"/>
  <c r="S76" i="11"/>
  <c r="V76" i="11" s="1"/>
  <c r="L22" i="11"/>
  <c r="S22" i="11" s="1"/>
  <c r="V22" i="11" s="1"/>
  <c r="L26" i="11"/>
  <c r="S26" i="11" s="1"/>
  <c r="V26" i="11" s="1"/>
  <c r="S79" i="11"/>
  <c r="V79" i="11" s="1"/>
  <c r="L17" i="11"/>
  <c r="S17" i="11" s="1"/>
  <c r="V17" i="11" s="1"/>
  <c r="L29" i="11"/>
  <c r="S29" i="11" s="1"/>
  <c r="V29" i="11" s="1"/>
  <c r="L33" i="11"/>
  <c r="S33" i="11" s="1"/>
  <c r="V33" i="11" s="1"/>
  <c r="L36" i="11"/>
  <c r="S36" i="11" s="1"/>
  <c r="V36" i="11" s="1"/>
  <c r="L40" i="11"/>
  <c r="S40" i="11" s="1"/>
  <c r="V40" i="11" s="1"/>
  <c r="L44" i="11"/>
  <c r="S44" i="11" s="1"/>
  <c r="V44" i="11" s="1"/>
  <c r="L47" i="11"/>
  <c r="S47" i="11" s="1"/>
  <c r="V47" i="11" s="1"/>
  <c r="L50" i="11"/>
  <c r="S50" i="11" s="1"/>
  <c r="V50" i="11" s="1"/>
  <c r="L56" i="11"/>
  <c r="S56" i="11" s="1"/>
  <c r="V56" i="11" s="1"/>
  <c r="S74" i="11"/>
  <c r="V74" i="11" s="1"/>
  <c r="L55" i="11"/>
  <c r="S55" i="11" s="1"/>
  <c r="V55" i="11" s="1"/>
  <c r="S69" i="11"/>
  <c r="V69" i="11" s="1"/>
  <c r="S73" i="11"/>
  <c r="V73" i="11" s="1"/>
  <c r="L21" i="11"/>
  <c r="S21" i="11" s="1"/>
  <c r="V21" i="11" s="1"/>
  <c r="L23" i="11"/>
  <c r="S23" i="11" s="1"/>
  <c r="V23" i="11" s="1"/>
  <c r="L27" i="11"/>
  <c r="S27" i="11" s="1"/>
  <c r="V27" i="11" s="1"/>
  <c r="L31" i="11"/>
  <c r="S31" i="11" s="1"/>
  <c r="V31" i="11" s="1"/>
  <c r="L38" i="11"/>
  <c r="S38" i="11" s="1"/>
  <c r="V38" i="11" s="1"/>
  <c r="L42" i="11"/>
  <c r="S42" i="11" s="1"/>
  <c r="V42" i="11" s="1"/>
  <c r="L46" i="11"/>
  <c r="S46" i="11" s="1"/>
  <c r="V46" i="11" s="1"/>
  <c r="L52" i="11"/>
  <c r="S52" i="11" s="1"/>
  <c r="V52" i="11" s="1"/>
  <c r="L58" i="11"/>
  <c r="S58" i="11" s="1"/>
  <c r="V58" i="11" s="1"/>
  <c r="S72" i="11"/>
  <c r="V72" i="11" s="1"/>
  <c r="L20" i="11"/>
  <c r="S20" i="11" s="1"/>
  <c r="V20" i="11" s="1"/>
  <c r="L15" i="11"/>
  <c r="S15" i="11" s="1"/>
  <c r="V15" i="11" s="1"/>
  <c r="L19" i="11"/>
  <c r="S19" i="11" s="1"/>
  <c r="V19" i="11" s="1"/>
  <c r="L25" i="11"/>
  <c r="S25" i="11" s="1"/>
  <c r="V25" i="11" s="1"/>
  <c r="L30" i="11"/>
  <c r="S30" i="11" s="1"/>
  <c r="V30" i="11" s="1"/>
  <c r="L34" i="11"/>
  <c r="S34" i="11" s="1"/>
  <c r="V34" i="11" s="1"/>
  <c r="L37" i="11"/>
  <c r="S37" i="11" s="1"/>
  <c r="V37" i="11" s="1"/>
  <c r="L41" i="11"/>
  <c r="S41" i="11" s="1"/>
  <c r="V41" i="11" s="1"/>
  <c r="L45" i="11"/>
  <c r="S45" i="11" s="1"/>
  <c r="V45" i="11" s="1"/>
  <c r="L48" i="11"/>
  <c r="S48" i="11" s="1"/>
  <c r="V48" i="11" s="1"/>
  <c r="L51" i="11"/>
  <c r="S51" i="11" s="1"/>
  <c r="V51" i="11" s="1"/>
  <c r="L54" i="11"/>
  <c r="S54" i="11" s="1"/>
  <c r="V54" i="11" s="1"/>
  <c r="S75" i="11"/>
  <c r="V75" i="11" s="1"/>
  <c r="L28" i="11"/>
  <c r="S28" i="11" s="1"/>
  <c r="V28" i="11" s="1"/>
  <c r="L43" i="11"/>
  <c r="S43" i="11" s="1"/>
  <c r="V43" i="11" s="1"/>
  <c r="L18" i="11"/>
  <c r="S18" i="11" s="1"/>
  <c r="V18" i="11" s="1"/>
  <c r="L32" i="11"/>
  <c r="S32" i="11" s="1"/>
  <c r="V32" i="11" s="1"/>
  <c r="L35" i="11"/>
  <c r="S35" i="11" s="1"/>
  <c r="V35" i="11" s="1"/>
  <c r="L49" i="11"/>
  <c r="S49" i="11" s="1"/>
  <c r="V49" i="11" s="1"/>
  <c r="L16" i="11"/>
  <c r="S16" i="11" s="1"/>
  <c r="V16" i="11" s="1"/>
  <c r="L24" i="11"/>
  <c r="S24" i="11" s="1"/>
  <c r="V24" i="11" s="1"/>
  <c r="L39" i="11"/>
  <c r="S39" i="11" s="1"/>
  <c r="V39" i="11" s="1"/>
  <c r="L53" i="11"/>
  <c r="S53" i="11" s="1"/>
  <c r="V53" i="11" s="1"/>
  <c r="L57" i="11"/>
  <c r="S57" i="11" s="1"/>
  <c r="V57" i="11" s="1"/>
  <c r="Q99" i="11" l="1"/>
  <c r="Q95" i="11"/>
  <c r="Q98" i="11"/>
  <c r="Q94" i="11"/>
  <c r="Q97" i="11"/>
  <c r="Q96" i="11"/>
  <c r="L94" i="11"/>
  <c r="L95" i="11"/>
  <c r="L96" i="11"/>
  <c r="L97" i="11"/>
  <c r="Q100" i="11" l="1"/>
  <c r="K114" i="5"/>
  <c r="H114" i="5"/>
  <c r="H116" i="8"/>
  <c r="L116" i="8" s="1"/>
  <c r="H115" i="8"/>
  <c r="L115" i="8" s="1"/>
  <c r="R114" i="8"/>
  <c r="K114" i="8"/>
  <c r="H114" i="8"/>
  <c r="L114" i="5" l="1"/>
  <c r="S114" i="5"/>
  <c r="V114" i="5" s="1"/>
  <c r="S116" i="8"/>
  <c r="V116" i="8" s="1"/>
  <c r="L114" i="8"/>
  <c r="S115" i="8"/>
  <c r="V115" i="8" s="1"/>
  <c r="R113" i="8"/>
  <c r="K113" i="8"/>
  <c r="H113" i="8"/>
  <c r="R112" i="8"/>
  <c r="K112" i="8"/>
  <c r="H112" i="8"/>
  <c r="R111" i="8"/>
  <c r="K111" i="8"/>
  <c r="H111" i="8"/>
  <c r="R110" i="8"/>
  <c r="K110" i="8"/>
  <c r="H110" i="8"/>
  <c r="R109" i="8"/>
  <c r="K109" i="8"/>
  <c r="H109" i="8"/>
  <c r="R108" i="8"/>
  <c r="K108" i="8"/>
  <c r="H108" i="8"/>
  <c r="R107" i="8"/>
  <c r="K107" i="8"/>
  <c r="H107" i="8"/>
  <c r="R106" i="8"/>
  <c r="K106" i="8"/>
  <c r="H106" i="8"/>
  <c r="R105" i="8"/>
  <c r="K105" i="8"/>
  <c r="H105" i="8"/>
  <c r="R104" i="8"/>
  <c r="K104" i="8"/>
  <c r="H104" i="8"/>
  <c r="R103" i="8"/>
  <c r="K103" i="8"/>
  <c r="H103" i="8"/>
  <c r="R102" i="8"/>
  <c r="K102" i="8"/>
  <c r="H102" i="8"/>
  <c r="R101" i="8"/>
  <c r="K101" i="8"/>
  <c r="H101" i="8"/>
  <c r="R100" i="8"/>
  <c r="K100" i="8"/>
  <c r="H100" i="8"/>
  <c r="R99" i="8"/>
  <c r="K99" i="8"/>
  <c r="H99" i="8"/>
  <c r="R98" i="8"/>
  <c r="K98" i="8"/>
  <c r="H98" i="8"/>
  <c r="R97" i="8"/>
  <c r="K97" i="8"/>
  <c r="H97" i="8"/>
  <c r="R96" i="8"/>
  <c r="K96" i="8"/>
  <c r="H96" i="8"/>
  <c r="R95" i="8"/>
  <c r="K95" i="8"/>
  <c r="H95" i="8"/>
  <c r="R94" i="8"/>
  <c r="K94" i="8"/>
  <c r="H94" i="8"/>
  <c r="R93" i="8"/>
  <c r="K93" i="8"/>
  <c r="H93" i="8"/>
  <c r="R92" i="8"/>
  <c r="K92" i="8"/>
  <c r="H92" i="8"/>
  <c r="R91" i="8"/>
  <c r="K91" i="8"/>
  <c r="H91" i="8"/>
  <c r="R90" i="8"/>
  <c r="K90" i="8"/>
  <c r="H90" i="8"/>
  <c r="R89" i="8"/>
  <c r="K89" i="8"/>
  <c r="H89" i="8"/>
  <c r="R88" i="8"/>
  <c r="K88" i="8"/>
  <c r="H88" i="8"/>
  <c r="R87" i="8"/>
  <c r="K87" i="8"/>
  <c r="H87" i="8"/>
  <c r="R86" i="8"/>
  <c r="K86" i="8"/>
  <c r="H86" i="8"/>
  <c r="R85" i="8"/>
  <c r="K85" i="8"/>
  <c r="H85" i="8"/>
  <c r="R84" i="8"/>
  <c r="K84" i="8"/>
  <c r="H84" i="8"/>
  <c r="R83" i="8"/>
  <c r="K83" i="8"/>
  <c r="H83" i="8"/>
  <c r="R82" i="8"/>
  <c r="K82" i="8"/>
  <c r="H82" i="8"/>
  <c r="R81" i="8"/>
  <c r="K81" i="8"/>
  <c r="H81" i="8"/>
  <c r="R80" i="8"/>
  <c r="K80" i="8"/>
  <c r="H80" i="8"/>
  <c r="R79" i="8"/>
  <c r="K79" i="8"/>
  <c r="H79" i="8"/>
  <c r="R78" i="8"/>
  <c r="K78" i="8"/>
  <c r="H78" i="8"/>
  <c r="R77" i="8"/>
  <c r="K77" i="8"/>
  <c r="H77" i="8"/>
  <c r="R76" i="8"/>
  <c r="K76" i="8"/>
  <c r="H76" i="8"/>
  <c r="R75" i="8"/>
  <c r="K75" i="8"/>
  <c r="H75" i="8"/>
  <c r="R74" i="8"/>
  <c r="K74" i="8"/>
  <c r="H74" i="8"/>
  <c r="R73" i="8"/>
  <c r="K73" i="8"/>
  <c r="H73" i="8"/>
  <c r="R72" i="8"/>
  <c r="K72" i="8"/>
  <c r="H72" i="8"/>
  <c r="R71" i="8"/>
  <c r="K71" i="8"/>
  <c r="H71" i="8"/>
  <c r="R70" i="8"/>
  <c r="K70" i="8"/>
  <c r="H70" i="8"/>
  <c r="R69" i="8"/>
  <c r="K69" i="8"/>
  <c r="H69" i="8"/>
  <c r="R68" i="8"/>
  <c r="K68" i="8"/>
  <c r="H68" i="8"/>
  <c r="R67" i="8"/>
  <c r="K67" i="8"/>
  <c r="H67" i="8"/>
  <c r="R66" i="8"/>
  <c r="K66" i="8"/>
  <c r="H66" i="8"/>
  <c r="R65" i="8"/>
  <c r="K65" i="8"/>
  <c r="H65" i="8"/>
  <c r="R64" i="8"/>
  <c r="K64" i="8"/>
  <c r="H64" i="8"/>
  <c r="R63" i="8"/>
  <c r="K63" i="8"/>
  <c r="H63" i="8"/>
  <c r="R62" i="8"/>
  <c r="K62" i="8"/>
  <c r="H62" i="8"/>
  <c r="R61" i="8"/>
  <c r="K61" i="8"/>
  <c r="H61" i="8"/>
  <c r="R60" i="8"/>
  <c r="K60" i="8"/>
  <c r="H60" i="8"/>
  <c r="R59" i="8"/>
  <c r="K59" i="8"/>
  <c r="H59" i="8"/>
  <c r="R58" i="8"/>
  <c r="K58" i="8"/>
  <c r="H58" i="8"/>
  <c r="R57" i="8"/>
  <c r="K57" i="8"/>
  <c r="H57" i="8"/>
  <c r="R56" i="8"/>
  <c r="K56" i="8"/>
  <c r="H56" i="8"/>
  <c r="R55" i="8"/>
  <c r="K55" i="8"/>
  <c r="H55" i="8"/>
  <c r="R54" i="8"/>
  <c r="K54" i="8"/>
  <c r="H54" i="8"/>
  <c r="R53" i="8"/>
  <c r="K53" i="8"/>
  <c r="H53" i="8"/>
  <c r="R52" i="8"/>
  <c r="K52" i="8"/>
  <c r="H52" i="8"/>
  <c r="R51" i="8"/>
  <c r="K51" i="8"/>
  <c r="H51" i="8"/>
  <c r="R50" i="8"/>
  <c r="K50" i="8"/>
  <c r="H50" i="8"/>
  <c r="R49" i="8"/>
  <c r="K49" i="8"/>
  <c r="H49" i="8"/>
  <c r="R48" i="8"/>
  <c r="K48" i="8"/>
  <c r="H48" i="8"/>
  <c r="R47" i="8"/>
  <c r="K47" i="8"/>
  <c r="H47" i="8"/>
  <c r="R46" i="8"/>
  <c r="K46" i="8"/>
  <c r="H46" i="8"/>
  <c r="R45" i="8"/>
  <c r="K45" i="8"/>
  <c r="H45" i="8"/>
  <c r="R44" i="8"/>
  <c r="K44" i="8"/>
  <c r="H44" i="8"/>
  <c r="R43" i="8"/>
  <c r="K43" i="8"/>
  <c r="H43" i="8"/>
  <c r="R42" i="8"/>
  <c r="K42" i="8"/>
  <c r="H42" i="8"/>
  <c r="R41" i="8"/>
  <c r="K41" i="8"/>
  <c r="H41" i="8"/>
  <c r="R40" i="8"/>
  <c r="K40" i="8"/>
  <c r="H40" i="8"/>
  <c r="R39" i="8"/>
  <c r="K39" i="8"/>
  <c r="H39" i="8"/>
  <c r="R38" i="8"/>
  <c r="K38" i="8"/>
  <c r="H38" i="8"/>
  <c r="R37" i="8"/>
  <c r="K37" i="8"/>
  <c r="H37" i="8"/>
  <c r="R36" i="8"/>
  <c r="K36" i="8"/>
  <c r="H36" i="8"/>
  <c r="R35" i="8"/>
  <c r="K35" i="8"/>
  <c r="H35" i="8"/>
  <c r="R34" i="8"/>
  <c r="K34" i="8"/>
  <c r="H34" i="8"/>
  <c r="R33" i="8"/>
  <c r="K33" i="8"/>
  <c r="H33" i="8"/>
  <c r="R32" i="8"/>
  <c r="K32" i="8"/>
  <c r="H32" i="8"/>
  <c r="R31" i="8"/>
  <c r="K31" i="8"/>
  <c r="H31" i="8"/>
  <c r="R30" i="8"/>
  <c r="K30" i="8"/>
  <c r="H30" i="8"/>
  <c r="R29" i="8"/>
  <c r="K29" i="8"/>
  <c r="H29" i="8"/>
  <c r="R28" i="8"/>
  <c r="K28" i="8"/>
  <c r="H28" i="8"/>
  <c r="R27" i="8"/>
  <c r="K27" i="8"/>
  <c r="H27" i="8"/>
  <c r="R26" i="8"/>
  <c r="K26" i="8"/>
  <c r="H26" i="8"/>
  <c r="R25" i="8"/>
  <c r="K25" i="8"/>
  <c r="H25" i="8"/>
  <c r="R24" i="8"/>
  <c r="K24" i="8"/>
  <c r="H24" i="8"/>
  <c r="R23" i="8"/>
  <c r="K23" i="8"/>
  <c r="H23" i="8"/>
  <c r="R22" i="8"/>
  <c r="K22" i="8"/>
  <c r="H22" i="8"/>
  <c r="R21" i="8"/>
  <c r="K21" i="8"/>
  <c r="H21" i="8"/>
  <c r="R20" i="8"/>
  <c r="K20" i="8"/>
  <c r="H20" i="8"/>
  <c r="R19" i="8"/>
  <c r="K19" i="8"/>
  <c r="H19" i="8"/>
  <c r="R18" i="8"/>
  <c r="K18" i="8"/>
  <c r="H18" i="8"/>
  <c r="R17" i="8"/>
  <c r="K17" i="8"/>
  <c r="H17" i="8"/>
  <c r="R16" i="8"/>
  <c r="K16" i="8"/>
  <c r="H16" i="8"/>
  <c r="R15" i="8"/>
  <c r="K15" i="8"/>
  <c r="H15" i="8"/>
  <c r="R14" i="8"/>
  <c r="K14" i="8"/>
  <c r="H14" i="8"/>
  <c r="L81" i="8" l="1"/>
  <c r="S81" i="8" s="1"/>
  <c r="V81" i="8" s="1"/>
  <c r="L85" i="8"/>
  <c r="S85" i="8" s="1"/>
  <c r="V85" i="8" s="1"/>
  <c r="L89" i="8"/>
  <c r="S89" i="8" s="1"/>
  <c r="V89" i="8" s="1"/>
  <c r="L93" i="8"/>
  <c r="S93" i="8" s="1"/>
  <c r="V93" i="8" s="1"/>
  <c r="L97" i="8"/>
  <c r="S97" i="8" s="1"/>
  <c r="V97" i="8" s="1"/>
  <c r="L101" i="8"/>
  <c r="S101" i="8" s="1"/>
  <c r="L105" i="8"/>
  <c r="S105" i="8" s="1"/>
  <c r="V105" i="8" s="1"/>
  <c r="L109" i="8"/>
  <c r="S109" i="8" s="1"/>
  <c r="L113" i="8"/>
  <c r="S113" i="8" s="1"/>
  <c r="V113" i="8" s="1"/>
  <c r="L64" i="8"/>
  <c r="S64" i="8" s="1"/>
  <c r="V64" i="8" s="1"/>
  <c r="L72" i="8"/>
  <c r="S72" i="8" s="1"/>
  <c r="V72" i="8" s="1"/>
  <c r="L63" i="8"/>
  <c r="S63" i="8" s="1"/>
  <c r="V63" i="8" s="1"/>
  <c r="L67" i="8"/>
  <c r="S67" i="8" s="1"/>
  <c r="L71" i="8"/>
  <c r="S71" i="8" s="1"/>
  <c r="V71" i="8" s="1"/>
  <c r="L75" i="8"/>
  <c r="S75" i="8" s="1"/>
  <c r="V75" i="8" s="1"/>
  <c r="L79" i="8"/>
  <c r="S79" i="8" s="1"/>
  <c r="L83" i="8"/>
  <c r="S83" i="8" s="1"/>
  <c r="L87" i="8"/>
  <c r="L91" i="8"/>
  <c r="S91" i="8" s="1"/>
  <c r="V91" i="8" s="1"/>
  <c r="L95" i="8"/>
  <c r="S95" i="8" s="1"/>
  <c r="V95" i="8" s="1"/>
  <c r="L99" i="8"/>
  <c r="S99" i="8" s="1"/>
  <c r="V99" i="8" s="1"/>
  <c r="L103" i="8"/>
  <c r="L17" i="8"/>
  <c r="S17" i="8" s="1"/>
  <c r="V17" i="8" s="1"/>
  <c r="L25" i="8"/>
  <c r="S25" i="8" s="1"/>
  <c r="V25" i="8" s="1"/>
  <c r="L29" i="8"/>
  <c r="S29" i="8" s="1"/>
  <c r="V29" i="8" s="1"/>
  <c r="L33" i="8"/>
  <c r="S33" i="8" s="1"/>
  <c r="V33" i="8" s="1"/>
  <c r="L41" i="8"/>
  <c r="S41" i="8" s="1"/>
  <c r="V41" i="8" s="1"/>
  <c r="L49" i="8"/>
  <c r="S49" i="8" s="1"/>
  <c r="V49" i="8" s="1"/>
  <c r="L53" i="8"/>
  <c r="S53" i="8" s="1"/>
  <c r="V53" i="8" s="1"/>
  <c r="L69" i="8"/>
  <c r="S69" i="8" s="1"/>
  <c r="V69" i="8" s="1"/>
  <c r="S114" i="8"/>
  <c r="V114" i="8" s="1"/>
  <c r="S87" i="8"/>
  <c r="V87" i="8" s="1"/>
  <c r="S103" i="8"/>
  <c r="V103" i="8" s="1"/>
  <c r="L14" i="8"/>
  <c r="S14" i="8" s="1"/>
  <c r="V14" i="8" s="1"/>
  <c r="L66" i="8"/>
  <c r="S66" i="8" s="1"/>
  <c r="V66" i="8" s="1"/>
  <c r="L44" i="8"/>
  <c r="S44" i="8" s="1"/>
  <c r="V44" i="8" s="1"/>
  <c r="L80" i="8"/>
  <c r="L15" i="8"/>
  <c r="S15" i="8" s="1"/>
  <c r="V15" i="8" s="1"/>
  <c r="L23" i="8"/>
  <c r="S23" i="8" s="1"/>
  <c r="L55" i="8"/>
  <c r="S55" i="8" s="1"/>
  <c r="V55" i="8" s="1"/>
  <c r="L59" i="8"/>
  <c r="S59" i="8" s="1"/>
  <c r="V59" i="8" s="1"/>
  <c r="L84" i="8"/>
  <c r="L88" i="8"/>
  <c r="L96" i="8"/>
  <c r="L100" i="8"/>
  <c r="L104" i="8"/>
  <c r="L24" i="8"/>
  <c r="S24" i="8" s="1"/>
  <c r="V24" i="8" s="1"/>
  <c r="L28" i="8"/>
  <c r="S28" i="8" s="1"/>
  <c r="L40" i="8"/>
  <c r="S40" i="8" s="1"/>
  <c r="V40" i="8" s="1"/>
  <c r="L52" i="8"/>
  <c r="S52" i="8" s="1"/>
  <c r="V52" i="8" s="1"/>
  <c r="L110" i="8"/>
  <c r="L18" i="8"/>
  <c r="S18" i="8" s="1"/>
  <c r="V18" i="8" s="1"/>
  <c r="L42" i="8"/>
  <c r="S42" i="8" s="1"/>
  <c r="V42" i="8" s="1"/>
  <c r="L50" i="8"/>
  <c r="S50" i="8" s="1"/>
  <c r="L58" i="8"/>
  <c r="S58" i="8" s="1"/>
  <c r="V58" i="8" s="1"/>
  <c r="L65" i="8"/>
  <c r="S65" i="8" s="1"/>
  <c r="V65" i="8" s="1"/>
  <c r="L70" i="8"/>
  <c r="L77" i="8"/>
  <c r="S77" i="8" s="1"/>
  <c r="V77" i="8" s="1"/>
  <c r="L107" i="8"/>
  <c r="L108" i="8"/>
  <c r="L111" i="8"/>
  <c r="S111" i="8" s="1"/>
  <c r="V111" i="8" s="1"/>
  <c r="L112" i="8"/>
  <c r="L26" i="8"/>
  <c r="S26" i="8" s="1"/>
  <c r="V26" i="8" s="1"/>
  <c r="L56" i="8"/>
  <c r="S56" i="8" s="1"/>
  <c r="V56" i="8" s="1"/>
  <c r="L39" i="8"/>
  <c r="S39" i="8" s="1"/>
  <c r="V39" i="8" s="1"/>
  <c r="L20" i="8"/>
  <c r="S20" i="8" s="1"/>
  <c r="V20" i="8" s="1"/>
  <c r="L16" i="8"/>
  <c r="S16" i="8" s="1"/>
  <c r="V16" i="8" s="1"/>
  <c r="L102" i="8"/>
  <c r="L38" i="8"/>
  <c r="S38" i="8" s="1"/>
  <c r="V38" i="8" s="1"/>
  <c r="L37" i="8"/>
  <c r="S37" i="8" s="1"/>
  <c r="V37" i="8" s="1"/>
  <c r="L46" i="8"/>
  <c r="S46" i="8" s="1"/>
  <c r="V46" i="8" s="1"/>
  <c r="L51" i="8"/>
  <c r="S51" i="8" s="1"/>
  <c r="V51" i="8" s="1"/>
  <c r="L34" i="8"/>
  <c r="S34" i="8" s="1"/>
  <c r="V34" i="8" s="1"/>
  <c r="L106" i="8"/>
  <c r="L90" i="8"/>
  <c r="L73" i="8"/>
  <c r="S73" i="8" s="1"/>
  <c r="V73" i="8" s="1"/>
  <c r="L57" i="8"/>
  <c r="S57" i="8" s="1"/>
  <c r="V57" i="8" s="1"/>
  <c r="L86" i="8"/>
  <c r="L19" i="8"/>
  <c r="S19" i="8" s="1"/>
  <c r="V19" i="8" s="1"/>
  <c r="L61" i="8"/>
  <c r="S61" i="8" s="1"/>
  <c r="V61" i="8" s="1"/>
  <c r="L62" i="8"/>
  <c r="L21" i="8"/>
  <c r="S21" i="8" s="1"/>
  <c r="V21" i="8" s="1"/>
  <c r="L47" i="8"/>
  <c r="S47" i="8" s="1"/>
  <c r="V47" i="8" s="1"/>
  <c r="L27" i="8"/>
  <c r="S27" i="8" s="1"/>
  <c r="V27" i="8" s="1"/>
  <c r="L35" i="8"/>
  <c r="S35" i="8" s="1"/>
  <c r="V35" i="8" s="1"/>
  <c r="L32" i="8"/>
  <c r="S32" i="8" s="1"/>
  <c r="V32" i="8" s="1"/>
  <c r="L31" i="8"/>
  <c r="S31" i="8" s="1"/>
  <c r="V31" i="8" s="1"/>
  <c r="L82" i="8"/>
  <c r="L54" i="8"/>
  <c r="S54" i="8" s="1"/>
  <c r="V54" i="8" s="1"/>
  <c r="L78" i="8"/>
  <c r="L74" i="8"/>
  <c r="L68" i="8"/>
  <c r="S68" i="8" s="1"/>
  <c r="V68" i="8" s="1"/>
  <c r="L92" i="8"/>
  <c r="L45" i="8"/>
  <c r="S45" i="8" s="1"/>
  <c r="V45" i="8" s="1"/>
  <c r="L22" i="8"/>
  <c r="S22" i="8" s="1"/>
  <c r="V22" i="8" s="1"/>
  <c r="L60" i="8"/>
  <c r="S60" i="8" s="1"/>
  <c r="V60" i="8" s="1"/>
  <c r="L94" i="8"/>
  <c r="L48" i="8"/>
  <c r="S48" i="8" s="1"/>
  <c r="V48" i="8" s="1"/>
  <c r="L98" i="8"/>
  <c r="L36" i="8"/>
  <c r="S36" i="8" s="1"/>
  <c r="V36" i="8" s="1"/>
  <c r="L43" i="8"/>
  <c r="S43" i="8" s="1"/>
  <c r="V43" i="8" s="1"/>
  <c r="L30" i="8"/>
  <c r="S30" i="8" s="1"/>
  <c r="V30" i="8" s="1"/>
  <c r="L76" i="8"/>
  <c r="V101" i="8"/>
  <c r="V109" i="8"/>
  <c r="S94" i="8" l="1"/>
  <c r="V94" i="8" s="1"/>
  <c r="S92" i="8"/>
  <c r="V92" i="8" s="1"/>
  <c r="S62" i="8"/>
  <c r="V62" i="8" s="1"/>
  <c r="S70" i="8"/>
  <c r="V70" i="8" s="1"/>
  <c r="S104" i="8"/>
  <c r="S80" i="8"/>
  <c r="S82" i="8"/>
  <c r="V82" i="8" s="1"/>
  <c r="S102" i="8"/>
  <c r="V102" i="8" s="1"/>
  <c r="S108" i="8"/>
  <c r="V108" i="8" s="1"/>
  <c r="S100" i="8"/>
  <c r="S88" i="8"/>
  <c r="V88" i="8" s="1"/>
  <c r="S76" i="8"/>
  <c r="V76" i="8" s="1"/>
  <c r="S98" i="8"/>
  <c r="S74" i="8"/>
  <c r="V74" i="8" s="1"/>
  <c r="S90" i="8"/>
  <c r="V90" i="8" s="1"/>
  <c r="S107" i="8"/>
  <c r="V107" i="8" s="1"/>
  <c r="S84" i="8"/>
  <c r="V84" i="8" s="1"/>
  <c r="S78" i="8"/>
  <c r="S86" i="8"/>
  <c r="V86" i="8" s="1"/>
  <c r="S106" i="8"/>
  <c r="V106" i="8" s="1"/>
  <c r="S112" i="8"/>
  <c r="V112" i="8" s="1"/>
  <c r="S110" i="8"/>
  <c r="V110" i="8" s="1"/>
  <c r="S96" i="8"/>
  <c r="V96" i="8" s="1"/>
  <c r="L128" i="8" l="1"/>
  <c r="L126" i="8"/>
  <c r="V98" i="8"/>
  <c r="Q129" i="8" s="1"/>
  <c r="L125" i="8"/>
  <c r="L127" i="8"/>
  <c r="Q126" i="8" l="1"/>
  <c r="Q130" i="8"/>
  <c r="Q128" i="8"/>
  <c r="Q127" i="8"/>
  <c r="Q125" i="8"/>
  <c r="L87" i="7"/>
  <c r="S87" i="7" s="1"/>
  <c r="V87" i="7" s="1"/>
  <c r="L86" i="7"/>
  <c r="S86" i="7" s="1"/>
  <c r="V86" i="7" s="1"/>
  <c r="L85" i="7"/>
  <c r="S85" i="7" s="1"/>
  <c r="V85" i="7" s="1"/>
  <c r="L84" i="7"/>
  <c r="S84" i="7" s="1"/>
  <c r="V84" i="7" s="1"/>
  <c r="L83" i="7"/>
  <c r="S83" i="7" s="1"/>
  <c r="V83" i="7" s="1"/>
  <c r="L82" i="7"/>
  <c r="S82" i="7" s="1"/>
  <c r="V82" i="7" s="1"/>
  <c r="L81" i="7"/>
  <c r="S81" i="7" s="1"/>
  <c r="V81" i="7" s="1"/>
  <c r="R80" i="7"/>
  <c r="K80" i="7"/>
  <c r="L80" i="7"/>
  <c r="R79" i="7"/>
  <c r="K79" i="7"/>
  <c r="R78" i="7"/>
  <c r="K78" i="7"/>
  <c r="R77" i="7"/>
  <c r="K77" i="7"/>
  <c r="R76" i="7"/>
  <c r="K76" i="7"/>
  <c r="L76" i="7"/>
  <c r="R75" i="7"/>
  <c r="K75" i="7"/>
  <c r="R74" i="7"/>
  <c r="K74" i="7"/>
  <c r="R73" i="7"/>
  <c r="K73" i="7"/>
  <c r="R72" i="7"/>
  <c r="K72" i="7"/>
  <c r="L72" i="7"/>
  <c r="R71" i="7"/>
  <c r="K71" i="7"/>
  <c r="R70" i="7"/>
  <c r="K70" i="7"/>
  <c r="R69" i="7"/>
  <c r="K69" i="7"/>
  <c r="R68" i="7"/>
  <c r="K68" i="7"/>
  <c r="L68" i="7"/>
  <c r="R67" i="7"/>
  <c r="K67" i="7"/>
  <c r="R66" i="7"/>
  <c r="K66" i="7"/>
  <c r="R65" i="7"/>
  <c r="K65" i="7"/>
  <c r="R64" i="7"/>
  <c r="K64" i="7"/>
  <c r="L64" i="7"/>
  <c r="R63" i="7"/>
  <c r="K63" i="7"/>
  <c r="R62" i="7"/>
  <c r="K62" i="7"/>
  <c r="R61" i="7"/>
  <c r="K61" i="7"/>
  <c r="R60" i="7"/>
  <c r="K60" i="7"/>
  <c r="R59" i="7"/>
  <c r="K59" i="7"/>
  <c r="R58" i="7"/>
  <c r="K58" i="7"/>
  <c r="R57" i="7"/>
  <c r="K57" i="7"/>
  <c r="R56" i="7"/>
  <c r="K56" i="7"/>
  <c r="R55" i="7"/>
  <c r="K55" i="7"/>
  <c r="R54" i="7"/>
  <c r="K54" i="7"/>
  <c r="R53" i="7"/>
  <c r="K53" i="7"/>
  <c r="R52" i="7"/>
  <c r="K52" i="7"/>
  <c r="R51" i="7"/>
  <c r="K51" i="7"/>
  <c r="R50" i="7"/>
  <c r="K50" i="7"/>
  <c r="R49" i="7"/>
  <c r="K49" i="7"/>
  <c r="R48" i="7"/>
  <c r="K48" i="7"/>
  <c r="R47" i="7"/>
  <c r="K47" i="7"/>
  <c r="R46" i="7"/>
  <c r="K46" i="7"/>
  <c r="R45" i="7"/>
  <c r="K45" i="7"/>
  <c r="R44" i="7"/>
  <c r="K44" i="7"/>
  <c r="R43" i="7"/>
  <c r="K43" i="7"/>
  <c r="R42" i="7"/>
  <c r="K42" i="7"/>
  <c r="R41" i="7"/>
  <c r="K41" i="7"/>
  <c r="R40" i="7"/>
  <c r="K40" i="7"/>
  <c r="R39" i="7"/>
  <c r="K39" i="7"/>
  <c r="R38" i="7"/>
  <c r="K38" i="7"/>
  <c r="R37" i="7"/>
  <c r="K37" i="7"/>
  <c r="R36" i="7"/>
  <c r="K36" i="7"/>
  <c r="R35" i="7"/>
  <c r="K35" i="7"/>
  <c r="R34" i="7"/>
  <c r="K34" i="7"/>
  <c r="R33" i="7"/>
  <c r="K33" i="7"/>
  <c r="R32" i="7"/>
  <c r="K32" i="7"/>
  <c r="R31" i="7"/>
  <c r="K31" i="7"/>
  <c r="R30" i="7"/>
  <c r="K30" i="7"/>
  <c r="R29" i="7"/>
  <c r="K29" i="7"/>
  <c r="R28" i="7"/>
  <c r="K28" i="7"/>
  <c r="L28" i="7"/>
  <c r="R27" i="7"/>
  <c r="K27" i="7"/>
  <c r="R26" i="7"/>
  <c r="K26" i="7"/>
  <c r="R25" i="7"/>
  <c r="K25" i="7"/>
  <c r="R24" i="7"/>
  <c r="K24" i="7"/>
  <c r="L24" i="7"/>
  <c r="R23" i="7"/>
  <c r="K23" i="7"/>
  <c r="R22" i="7"/>
  <c r="K22" i="7"/>
  <c r="R21" i="7"/>
  <c r="K21" i="7"/>
  <c r="R20" i="7"/>
  <c r="K20" i="7"/>
  <c r="R19" i="7"/>
  <c r="K19" i="7"/>
  <c r="R18" i="7"/>
  <c r="K18" i="7"/>
  <c r="R17" i="7"/>
  <c r="K17" i="7"/>
  <c r="L17" i="7"/>
  <c r="R16" i="7"/>
  <c r="K16" i="7"/>
  <c r="R15" i="7"/>
  <c r="K15" i="7"/>
  <c r="L31" i="7" l="1"/>
  <c r="L35" i="7"/>
  <c r="S35" i="7" s="1"/>
  <c r="V35" i="7" s="1"/>
  <c r="L39" i="7"/>
  <c r="S39" i="7" s="1"/>
  <c r="V39" i="7" s="1"/>
  <c r="L43" i="7"/>
  <c r="S43" i="7" s="1"/>
  <c r="V43" i="7" s="1"/>
  <c r="L46" i="7"/>
  <c r="S46" i="7" s="1"/>
  <c r="V46" i="7" s="1"/>
  <c r="L50" i="7"/>
  <c r="S50" i="7" s="1"/>
  <c r="V50" i="7" s="1"/>
  <c r="L54" i="7"/>
  <c r="S54" i="7" s="1"/>
  <c r="V54" i="7" s="1"/>
  <c r="L58" i="7"/>
  <c r="S58" i="7" s="1"/>
  <c r="V58" i="7" s="1"/>
  <c r="L62" i="7"/>
  <c r="S62" i="7" s="1"/>
  <c r="V62" i="7" s="1"/>
  <c r="S28" i="7"/>
  <c r="V28" i="7" s="1"/>
  <c r="L20" i="7"/>
  <c r="S20" i="7" s="1"/>
  <c r="V20" i="7" s="1"/>
  <c r="L23" i="7"/>
  <c r="S23" i="7" s="1"/>
  <c r="V23" i="7" s="1"/>
  <c r="L27" i="7"/>
  <c r="S27" i="7" s="1"/>
  <c r="V27" i="7" s="1"/>
  <c r="L30" i="7"/>
  <c r="S30" i="7" s="1"/>
  <c r="V30" i="7" s="1"/>
  <c r="L34" i="7"/>
  <c r="S34" i="7" s="1"/>
  <c r="V34" i="7" s="1"/>
  <c r="L38" i="7"/>
  <c r="S38" i="7" s="1"/>
  <c r="V38" i="7" s="1"/>
  <c r="L42" i="7"/>
  <c r="S42" i="7" s="1"/>
  <c r="V42" i="7" s="1"/>
  <c r="L45" i="7"/>
  <c r="S45" i="7" s="1"/>
  <c r="V45" i="7" s="1"/>
  <c r="L49" i="7"/>
  <c r="S49" i="7" s="1"/>
  <c r="V49" i="7" s="1"/>
  <c r="L53" i="7"/>
  <c r="S53" i="7" s="1"/>
  <c r="V53" i="7" s="1"/>
  <c r="L57" i="7"/>
  <c r="S57" i="7" s="1"/>
  <c r="V57" i="7" s="1"/>
  <c r="L61" i="7"/>
  <c r="S61" i="7" s="1"/>
  <c r="V61" i="7" s="1"/>
  <c r="L65" i="7"/>
  <c r="S65" i="7" s="1"/>
  <c r="V65" i="7" s="1"/>
  <c r="L69" i="7"/>
  <c r="S69" i="7" s="1"/>
  <c r="V69" i="7" s="1"/>
  <c r="L73" i="7"/>
  <c r="S73" i="7" s="1"/>
  <c r="V73" i="7" s="1"/>
  <c r="L77" i="7"/>
  <c r="S77" i="7" s="1"/>
  <c r="V77" i="7" s="1"/>
  <c r="L56" i="7"/>
  <c r="S56" i="7" s="1"/>
  <c r="V56" i="7" s="1"/>
  <c r="L60" i="7"/>
  <c r="S60" i="7" s="1"/>
  <c r="V60" i="7" s="1"/>
  <c r="L63" i="7"/>
  <c r="S63" i="7" s="1"/>
  <c r="V63" i="7" s="1"/>
  <c r="L67" i="7"/>
  <c r="S67" i="7" s="1"/>
  <c r="V67" i="7" s="1"/>
  <c r="L71" i="7"/>
  <c r="S71" i="7" s="1"/>
  <c r="V71" i="7" s="1"/>
  <c r="L18" i="7"/>
  <c r="S18" i="7" s="1"/>
  <c r="V18" i="7" s="1"/>
  <c r="L21" i="7"/>
  <c r="S21" i="7" s="1"/>
  <c r="V21" i="7" s="1"/>
  <c r="L25" i="7"/>
  <c r="S25" i="7" s="1"/>
  <c r="V25" i="7" s="1"/>
  <c r="L32" i="7"/>
  <c r="S32" i="7" s="1"/>
  <c r="V32" i="7" s="1"/>
  <c r="L36" i="7"/>
  <c r="S36" i="7" s="1"/>
  <c r="V36" i="7" s="1"/>
  <c r="L40" i="7"/>
  <c r="S40" i="7" s="1"/>
  <c r="V40" i="7" s="1"/>
  <c r="L44" i="7"/>
  <c r="S44" i="7" s="1"/>
  <c r="V44" i="7" s="1"/>
  <c r="L47" i="7"/>
  <c r="S47" i="7" s="1"/>
  <c r="V47" i="7" s="1"/>
  <c r="L51" i="7"/>
  <c r="S51" i="7" s="1"/>
  <c r="V51" i="7" s="1"/>
  <c r="L75" i="7"/>
  <c r="S75" i="7" s="1"/>
  <c r="V75" i="7" s="1"/>
  <c r="L79" i="7"/>
  <c r="S79" i="7" s="1"/>
  <c r="V79" i="7" s="1"/>
  <c r="L15" i="7"/>
  <c r="S15" i="7" s="1"/>
  <c r="V15" i="7" s="1"/>
  <c r="S17" i="7"/>
  <c r="V17" i="7" s="1"/>
  <c r="L19" i="7"/>
  <c r="S19" i="7" s="1"/>
  <c r="V19" i="7" s="1"/>
  <c r="L22" i="7"/>
  <c r="S22" i="7" s="1"/>
  <c r="V22" i="7" s="1"/>
  <c r="L26" i="7"/>
  <c r="S26" i="7" s="1"/>
  <c r="V26" i="7" s="1"/>
  <c r="L29" i="7"/>
  <c r="S29" i="7" s="1"/>
  <c r="V29" i="7" s="1"/>
  <c r="L33" i="7"/>
  <c r="S33" i="7" s="1"/>
  <c r="V33" i="7" s="1"/>
  <c r="L37" i="7"/>
  <c r="S37" i="7" s="1"/>
  <c r="V37" i="7" s="1"/>
  <c r="L41" i="7"/>
  <c r="S41" i="7" s="1"/>
  <c r="V41" i="7" s="1"/>
  <c r="L48" i="7"/>
  <c r="S48" i="7" s="1"/>
  <c r="V48" i="7" s="1"/>
  <c r="L52" i="7"/>
  <c r="S52" i="7" s="1"/>
  <c r="V52" i="7" s="1"/>
  <c r="L55" i="7"/>
  <c r="S55" i="7" s="1"/>
  <c r="V55" i="7" s="1"/>
  <c r="L59" i="7"/>
  <c r="S59" i="7" s="1"/>
  <c r="V59" i="7" s="1"/>
  <c r="S64" i="7"/>
  <c r="V64" i="7" s="1"/>
  <c r="L66" i="7"/>
  <c r="S66" i="7" s="1"/>
  <c r="V66" i="7" s="1"/>
  <c r="S68" i="7"/>
  <c r="V68" i="7" s="1"/>
  <c r="L70" i="7"/>
  <c r="S70" i="7" s="1"/>
  <c r="V70" i="7" s="1"/>
  <c r="S72" i="7"/>
  <c r="V72" i="7" s="1"/>
  <c r="L74" i="7"/>
  <c r="S74" i="7" s="1"/>
  <c r="V74" i="7" s="1"/>
  <c r="S76" i="7"/>
  <c r="V76" i="7" s="1"/>
  <c r="L78" i="7"/>
  <c r="S78" i="7" s="1"/>
  <c r="V78" i="7" s="1"/>
  <c r="S80" i="7"/>
  <c r="V80" i="7" s="1"/>
  <c r="S31" i="7"/>
  <c r="V31" i="7" s="1"/>
  <c r="S24" i="7"/>
  <c r="V24" i="7" s="1"/>
  <c r="L16" i="7"/>
  <c r="Q131" i="8"/>
  <c r="Q98" i="7" l="1"/>
  <c r="Q97" i="7"/>
  <c r="Q96" i="7"/>
  <c r="Q99" i="7"/>
  <c r="Q95" i="7"/>
  <c r="Q100" i="7"/>
  <c r="L98" i="7"/>
  <c r="L96" i="7"/>
  <c r="L97" i="7"/>
  <c r="L95" i="7"/>
  <c r="Q101" i="7" l="1"/>
  <c r="R113" i="5"/>
  <c r="K113" i="5"/>
  <c r="H113" i="5"/>
  <c r="R112" i="5"/>
  <c r="K112" i="5"/>
  <c r="H112" i="5"/>
  <c r="R111" i="5"/>
  <c r="K111" i="5"/>
  <c r="H111" i="5"/>
  <c r="R110" i="5"/>
  <c r="K110" i="5"/>
  <c r="H110" i="5"/>
  <c r="R109" i="5"/>
  <c r="K109" i="5"/>
  <c r="H109" i="5"/>
  <c r="R108" i="5"/>
  <c r="K108" i="5"/>
  <c r="H108" i="5"/>
  <c r="R107" i="5"/>
  <c r="K107" i="5"/>
  <c r="H107" i="5"/>
  <c r="R106" i="5"/>
  <c r="K106" i="5"/>
  <c r="H106" i="5"/>
  <c r="R105" i="5"/>
  <c r="K105" i="5"/>
  <c r="H105" i="5"/>
  <c r="R104" i="5"/>
  <c r="K104" i="5"/>
  <c r="H104" i="5"/>
  <c r="R103" i="5"/>
  <c r="K103" i="5"/>
  <c r="H103" i="5"/>
  <c r="R102" i="5"/>
  <c r="K102" i="5"/>
  <c r="H102" i="5"/>
  <c r="R101" i="5"/>
  <c r="K101" i="5"/>
  <c r="H101" i="5"/>
  <c r="R100" i="5"/>
  <c r="K100" i="5"/>
  <c r="H100" i="5"/>
  <c r="R99" i="5"/>
  <c r="K99" i="5"/>
  <c r="H99" i="5"/>
  <c r="R98" i="5"/>
  <c r="K98" i="5"/>
  <c r="H98" i="5"/>
  <c r="R97" i="5"/>
  <c r="K97" i="5"/>
  <c r="H97" i="5"/>
  <c r="R96" i="5"/>
  <c r="K96" i="5"/>
  <c r="H96" i="5"/>
  <c r="R95" i="5"/>
  <c r="K95" i="5"/>
  <c r="H95" i="5"/>
  <c r="R94" i="5"/>
  <c r="K94" i="5"/>
  <c r="H94" i="5"/>
  <c r="R93" i="5"/>
  <c r="K93" i="5"/>
  <c r="H93" i="5"/>
  <c r="R92" i="5"/>
  <c r="K92" i="5"/>
  <c r="H92" i="5"/>
  <c r="R91" i="5"/>
  <c r="K91" i="5"/>
  <c r="H91" i="5"/>
  <c r="R90" i="5"/>
  <c r="K90" i="5"/>
  <c r="H90" i="5"/>
  <c r="R89" i="5"/>
  <c r="K89" i="5"/>
  <c r="H89" i="5"/>
  <c r="R88" i="5"/>
  <c r="K88" i="5"/>
  <c r="H88" i="5"/>
  <c r="R87" i="5"/>
  <c r="K87" i="5"/>
  <c r="H87" i="5"/>
  <c r="R86" i="5"/>
  <c r="K86" i="5"/>
  <c r="H86" i="5"/>
  <c r="R85" i="5"/>
  <c r="K85" i="5"/>
  <c r="H85" i="5"/>
  <c r="R84" i="5"/>
  <c r="K84" i="5"/>
  <c r="H84" i="5"/>
  <c r="R83" i="5"/>
  <c r="K83" i="5"/>
  <c r="H83" i="5"/>
  <c r="R82" i="5"/>
  <c r="K82" i="5"/>
  <c r="H82" i="5"/>
  <c r="R81" i="5"/>
  <c r="K81" i="5"/>
  <c r="H81" i="5"/>
  <c r="R80" i="5"/>
  <c r="K80" i="5"/>
  <c r="H80" i="5"/>
  <c r="R79" i="5"/>
  <c r="K79" i="5"/>
  <c r="H79" i="5"/>
  <c r="R78" i="5"/>
  <c r="K78" i="5"/>
  <c r="H78" i="5"/>
  <c r="R77" i="5"/>
  <c r="K77" i="5"/>
  <c r="H77" i="5"/>
  <c r="R76" i="5"/>
  <c r="K76" i="5"/>
  <c r="H76" i="5"/>
  <c r="R75" i="5"/>
  <c r="K75" i="5"/>
  <c r="H75" i="5"/>
  <c r="R74" i="5"/>
  <c r="K74" i="5"/>
  <c r="H74" i="5"/>
  <c r="R73" i="5"/>
  <c r="K73" i="5"/>
  <c r="H73" i="5"/>
  <c r="R72" i="5"/>
  <c r="K72" i="5"/>
  <c r="H72" i="5"/>
  <c r="R71" i="5"/>
  <c r="K71" i="5"/>
  <c r="H71" i="5"/>
  <c r="R70" i="5"/>
  <c r="K70" i="5"/>
  <c r="H70" i="5"/>
  <c r="R69" i="5"/>
  <c r="K69" i="5"/>
  <c r="H69" i="5"/>
  <c r="R68" i="5"/>
  <c r="K68" i="5"/>
  <c r="H68" i="5"/>
  <c r="R67" i="5"/>
  <c r="K67" i="5"/>
  <c r="H67" i="5"/>
  <c r="R66" i="5"/>
  <c r="K66" i="5"/>
  <c r="H66" i="5"/>
  <c r="R65" i="5"/>
  <c r="K65" i="5"/>
  <c r="H65" i="5"/>
  <c r="R64" i="5"/>
  <c r="K64" i="5"/>
  <c r="H64" i="5"/>
  <c r="R63" i="5"/>
  <c r="K63" i="5"/>
  <c r="H63" i="5"/>
  <c r="R62" i="5"/>
  <c r="K62" i="5"/>
  <c r="H62" i="5"/>
  <c r="R61" i="5"/>
  <c r="K61" i="5"/>
  <c r="H61" i="5"/>
  <c r="R60" i="5"/>
  <c r="K60" i="5"/>
  <c r="H60" i="5"/>
  <c r="R59" i="5"/>
  <c r="K59" i="5"/>
  <c r="H59" i="5"/>
  <c r="R58" i="5"/>
  <c r="K58" i="5"/>
  <c r="H58" i="5"/>
  <c r="R57" i="5"/>
  <c r="K57" i="5"/>
  <c r="H57" i="5"/>
  <c r="R56" i="5"/>
  <c r="K56" i="5"/>
  <c r="H56" i="5"/>
  <c r="R55" i="5"/>
  <c r="K55" i="5"/>
  <c r="H55" i="5"/>
  <c r="R54" i="5"/>
  <c r="K54" i="5"/>
  <c r="H54" i="5"/>
  <c r="R53" i="5"/>
  <c r="K53" i="5"/>
  <c r="H53" i="5"/>
  <c r="R52" i="5"/>
  <c r="K52" i="5"/>
  <c r="H52" i="5"/>
  <c r="R51" i="5"/>
  <c r="K51" i="5"/>
  <c r="H51" i="5"/>
  <c r="R50" i="5"/>
  <c r="K50" i="5"/>
  <c r="H50" i="5"/>
  <c r="R49" i="5"/>
  <c r="K49" i="5"/>
  <c r="H49" i="5"/>
  <c r="R48" i="5"/>
  <c r="K48" i="5"/>
  <c r="H48" i="5"/>
  <c r="R47" i="5"/>
  <c r="K47" i="5"/>
  <c r="H47" i="5"/>
  <c r="R46" i="5"/>
  <c r="K46" i="5"/>
  <c r="H46" i="5"/>
  <c r="R45" i="5"/>
  <c r="K45" i="5"/>
  <c r="H45" i="5"/>
  <c r="R44" i="5"/>
  <c r="K44" i="5"/>
  <c r="H44" i="5"/>
  <c r="R43" i="5"/>
  <c r="K43" i="5"/>
  <c r="H43" i="5"/>
  <c r="R42" i="5"/>
  <c r="K42" i="5"/>
  <c r="H42" i="5"/>
  <c r="R41" i="5"/>
  <c r="K41" i="5"/>
  <c r="H41" i="5"/>
  <c r="R40" i="5"/>
  <c r="K40" i="5"/>
  <c r="H40" i="5"/>
  <c r="R39" i="5"/>
  <c r="K39" i="5"/>
  <c r="H39" i="5"/>
  <c r="R38" i="5"/>
  <c r="K38" i="5"/>
  <c r="H38" i="5"/>
  <c r="R37" i="5"/>
  <c r="K37" i="5"/>
  <c r="H37" i="5"/>
  <c r="R36" i="5"/>
  <c r="K36" i="5"/>
  <c r="H36" i="5"/>
  <c r="R35" i="5"/>
  <c r="K35" i="5"/>
  <c r="H35" i="5"/>
  <c r="R34" i="5"/>
  <c r="K34" i="5"/>
  <c r="H34" i="5"/>
  <c r="R33" i="5"/>
  <c r="K33" i="5"/>
  <c r="H33" i="5"/>
  <c r="R32" i="5"/>
  <c r="K32" i="5"/>
  <c r="H32" i="5"/>
  <c r="R31" i="5"/>
  <c r="K31" i="5"/>
  <c r="H31" i="5"/>
  <c r="R30" i="5"/>
  <c r="K30" i="5"/>
  <c r="H30" i="5"/>
  <c r="R29" i="5"/>
  <c r="K29" i="5"/>
  <c r="H29" i="5"/>
  <c r="R28" i="5"/>
  <c r="K28" i="5"/>
  <c r="H28" i="5"/>
  <c r="R27" i="5"/>
  <c r="K27" i="5"/>
  <c r="H27" i="5"/>
  <c r="R26" i="5"/>
  <c r="K26" i="5"/>
  <c r="H26" i="5"/>
  <c r="R25" i="5"/>
  <c r="K25" i="5"/>
  <c r="H25" i="5"/>
  <c r="R24" i="5"/>
  <c r="K24" i="5"/>
  <c r="H24" i="5"/>
  <c r="R23" i="5"/>
  <c r="K23" i="5"/>
  <c r="H23" i="5"/>
  <c r="R22" i="5"/>
  <c r="K22" i="5"/>
  <c r="H22" i="5"/>
  <c r="R21" i="5"/>
  <c r="K21" i="5"/>
  <c r="H21" i="5"/>
  <c r="R20" i="5"/>
  <c r="K20" i="5"/>
  <c r="H20" i="5"/>
  <c r="R19" i="5"/>
  <c r="K19" i="5"/>
  <c r="H19" i="5"/>
  <c r="R18" i="5"/>
  <c r="K18" i="5"/>
  <c r="H18" i="5"/>
  <c r="R17" i="5"/>
  <c r="K17" i="5"/>
  <c r="H17" i="5"/>
  <c r="R16" i="5"/>
  <c r="K16" i="5"/>
  <c r="H16" i="5"/>
  <c r="R15" i="5"/>
  <c r="H15" i="5"/>
  <c r="R14" i="5"/>
  <c r="K14" i="5"/>
  <c r="H14" i="5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S76" i="5" l="1"/>
  <c r="S38" i="5"/>
  <c r="V38" i="5" s="1"/>
  <c r="L62" i="1"/>
  <c r="S62" i="1" s="1"/>
  <c r="V62" i="1" s="1"/>
  <c r="L53" i="1"/>
  <c r="S53" i="1" s="1"/>
  <c r="V53" i="1" s="1"/>
  <c r="L51" i="1"/>
  <c r="S51" i="1" s="1"/>
  <c r="V51" i="1" s="1"/>
  <c r="L47" i="1"/>
  <c r="S47" i="1" s="1"/>
  <c r="V47" i="1" s="1"/>
  <c r="L38" i="1"/>
  <c r="S38" i="1" s="1"/>
  <c r="V38" i="1" s="1"/>
  <c r="L65" i="1"/>
  <c r="S65" i="1" s="1"/>
  <c r="V65" i="1" s="1"/>
  <c r="L61" i="1"/>
  <c r="S61" i="1" s="1"/>
  <c r="L56" i="1"/>
  <c r="S56" i="1" s="1"/>
  <c r="V56" i="1" s="1"/>
  <c r="L50" i="1"/>
  <c r="S50" i="1" s="1"/>
  <c r="V50" i="1" s="1"/>
  <c r="L46" i="1"/>
  <c r="S46" i="1" s="1"/>
  <c r="V46" i="1" s="1"/>
  <c r="L44" i="1"/>
  <c r="S44" i="1" s="1"/>
  <c r="V44" i="1" s="1"/>
  <c r="L41" i="1"/>
  <c r="S41" i="1" s="1"/>
  <c r="V41" i="1" s="1"/>
  <c r="L37" i="1"/>
  <c r="S37" i="1" s="1"/>
  <c r="V37" i="1" s="1"/>
  <c r="L30" i="1"/>
  <c r="S30" i="1" s="1"/>
  <c r="V30" i="1" s="1"/>
  <c r="L26" i="1"/>
  <c r="S26" i="1" s="1"/>
  <c r="V26" i="1" s="1"/>
  <c r="L22" i="1"/>
  <c r="S22" i="1" s="1"/>
  <c r="V22" i="1" s="1"/>
  <c r="L18" i="1"/>
  <c r="S18" i="1" s="1"/>
  <c r="V18" i="1" s="1"/>
  <c r="L15" i="1"/>
  <c r="S15" i="1" s="1"/>
  <c r="V15" i="1" s="1"/>
  <c r="L66" i="1"/>
  <c r="S66" i="1" s="1"/>
  <c r="V66" i="1" s="1"/>
  <c r="L57" i="1"/>
  <c r="S57" i="1" s="1"/>
  <c r="V57" i="1" s="1"/>
  <c r="L42" i="1"/>
  <c r="S42" i="1" s="1"/>
  <c r="V42" i="1" s="1"/>
  <c r="L67" i="1"/>
  <c r="S67" i="1" s="1"/>
  <c r="V67" i="1" s="1"/>
  <c r="L63" i="1"/>
  <c r="S63" i="1" s="1"/>
  <c r="V63" i="1" s="1"/>
  <c r="L59" i="1"/>
  <c r="S59" i="1" s="1"/>
  <c r="V59" i="1" s="1"/>
  <c r="L58" i="1"/>
  <c r="S58" i="1" s="1"/>
  <c r="V58" i="1" s="1"/>
  <c r="L54" i="1"/>
  <c r="S54" i="1" s="1"/>
  <c r="V54" i="1" s="1"/>
  <c r="L48" i="1"/>
  <c r="S48" i="1" s="1"/>
  <c r="V48" i="1" s="1"/>
  <c r="L39" i="1"/>
  <c r="S39" i="1" s="1"/>
  <c r="V39" i="1" s="1"/>
  <c r="L32" i="1"/>
  <c r="S32" i="1" s="1"/>
  <c r="V32" i="1" s="1"/>
  <c r="L28" i="1"/>
  <c r="S28" i="1" s="1"/>
  <c r="V28" i="1" s="1"/>
  <c r="L24" i="1"/>
  <c r="S24" i="1" s="1"/>
  <c r="V24" i="1" s="1"/>
  <c r="L20" i="1"/>
  <c r="S20" i="1" s="1"/>
  <c r="V20" i="1" s="1"/>
  <c r="L35" i="1"/>
  <c r="S35" i="1" s="1"/>
  <c r="V35" i="1" s="1"/>
  <c r="L34" i="1"/>
  <c r="S34" i="1" s="1"/>
  <c r="V34" i="1" s="1"/>
  <c r="L31" i="1"/>
  <c r="S31" i="1" s="1"/>
  <c r="V31" i="1" s="1"/>
  <c r="L27" i="1"/>
  <c r="S27" i="1" s="1"/>
  <c r="V27" i="1" s="1"/>
  <c r="L23" i="1"/>
  <c r="S23" i="1" s="1"/>
  <c r="V23" i="1" s="1"/>
  <c r="L19" i="1"/>
  <c r="S19" i="1" s="1"/>
  <c r="V19" i="1" s="1"/>
  <c r="L16" i="1"/>
  <c r="S16" i="1" s="1"/>
  <c r="V16" i="1" s="1"/>
  <c r="L68" i="1"/>
  <c r="S68" i="1" s="1"/>
  <c r="V68" i="1" s="1"/>
  <c r="L64" i="1"/>
  <c r="S64" i="1" s="1"/>
  <c r="V64" i="1" s="1"/>
  <c r="L60" i="1"/>
  <c r="S60" i="1" s="1"/>
  <c r="V60" i="1" s="1"/>
  <c r="L55" i="1"/>
  <c r="S55" i="1" s="1"/>
  <c r="V55" i="1" s="1"/>
  <c r="L52" i="1"/>
  <c r="S52" i="1" s="1"/>
  <c r="V52" i="1" s="1"/>
  <c r="L49" i="1"/>
  <c r="S49" i="1" s="1"/>
  <c r="V49" i="1" s="1"/>
  <c r="L45" i="1"/>
  <c r="S45" i="1" s="1"/>
  <c r="V45" i="1" s="1"/>
  <c r="L43" i="1"/>
  <c r="S43" i="1" s="1"/>
  <c r="V43" i="1" s="1"/>
  <c r="L40" i="1"/>
  <c r="S40" i="1" s="1"/>
  <c r="V40" i="1" s="1"/>
  <c r="L36" i="1"/>
  <c r="S36" i="1" s="1"/>
  <c r="V36" i="1" s="1"/>
  <c r="L33" i="1"/>
  <c r="S33" i="1" s="1"/>
  <c r="V33" i="1" s="1"/>
  <c r="L29" i="1"/>
  <c r="S29" i="1" s="1"/>
  <c r="V29" i="1" s="1"/>
  <c r="L25" i="1"/>
  <c r="S25" i="1" s="1"/>
  <c r="V25" i="1" s="1"/>
  <c r="L21" i="1"/>
  <c r="S21" i="1" s="1"/>
  <c r="V21" i="1" s="1"/>
  <c r="L17" i="1"/>
  <c r="S17" i="1" s="1"/>
  <c r="V17" i="1" s="1"/>
  <c r="L72" i="5"/>
  <c r="S72" i="5" s="1"/>
  <c r="V72" i="5" s="1"/>
  <c r="L66" i="5"/>
  <c r="S66" i="5" s="1"/>
  <c r="V66" i="5" s="1"/>
  <c r="L77" i="5"/>
  <c r="L81" i="5"/>
  <c r="L93" i="5"/>
  <c r="L97" i="5"/>
  <c r="L75" i="5"/>
  <c r="L83" i="5"/>
  <c r="S83" i="5" s="1"/>
  <c r="V83" i="5" s="1"/>
  <c r="L91" i="5"/>
  <c r="L99" i="5"/>
  <c r="L71" i="5"/>
  <c r="S71" i="5" s="1"/>
  <c r="V71" i="5" s="1"/>
  <c r="L65" i="5"/>
  <c r="S65" i="5" s="1"/>
  <c r="V65" i="5" s="1"/>
  <c r="L69" i="5"/>
  <c r="S69" i="5" s="1"/>
  <c r="V69" i="5" s="1"/>
  <c r="L85" i="5"/>
  <c r="L111" i="5"/>
  <c r="S111" i="5" s="1"/>
  <c r="L76" i="5"/>
  <c r="L104" i="5"/>
  <c r="L105" i="5"/>
  <c r="S105" i="5" s="1"/>
  <c r="L22" i="5"/>
  <c r="S22" i="5" s="1"/>
  <c r="V22" i="5" s="1"/>
  <c r="L26" i="5"/>
  <c r="S26" i="5" s="1"/>
  <c r="V26" i="5" s="1"/>
  <c r="L34" i="5"/>
  <c r="S34" i="5" s="1"/>
  <c r="V34" i="5" s="1"/>
  <c r="L42" i="5"/>
  <c r="S42" i="5" s="1"/>
  <c r="V42" i="5" s="1"/>
  <c r="L95" i="5"/>
  <c r="S95" i="5" s="1"/>
  <c r="L17" i="5"/>
  <c r="S17" i="5" s="1"/>
  <c r="V17" i="5" s="1"/>
  <c r="L21" i="5"/>
  <c r="S21" i="5" s="1"/>
  <c r="V21" i="5" s="1"/>
  <c r="L25" i="5"/>
  <c r="S25" i="5" s="1"/>
  <c r="V25" i="5" s="1"/>
  <c r="L29" i="5"/>
  <c r="S29" i="5" s="1"/>
  <c r="V29" i="5" s="1"/>
  <c r="L33" i="5"/>
  <c r="S33" i="5" s="1"/>
  <c r="V33" i="5" s="1"/>
  <c r="L37" i="5"/>
  <c r="S37" i="5" s="1"/>
  <c r="V37" i="5" s="1"/>
  <c r="L41" i="5"/>
  <c r="S41" i="5" s="1"/>
  <c r="V41" i="5" s="1"/>
  <c r="L45" i="5"/>
  <c r="S45" i="5" s="1"/>
  <c r="V45" i="5" s="1"/>
  <c r="L49" i="5"/>
  <c r="S49" i="5" s="1"/>
  <c r="V49" i="5" s="1"/>
  <c r="L53" i="5"/>
  <c r="S53" i="5" s="1"/>
  <c r="V53" i="5" s="1"/>
  <c r="L56" i="5"/>
  <c r="S56" i="5" s="1"/>
  <c r="V56" i="5" s="1"/>
  <c r="L60" i="5"/>
  <c r="S60" i="5" s="1"/>
  <c r="V60" i="5" s="1"/>
  <c r="L64" i="5"/>
  <c r="S64" i="5" s="1"/>
  <c r="V64" i="5" s="1"/>
  <c r="L68" i="5"/>
  <c r="S68" i="5" s="1"/>
  <c r="V68" i="5" s="1"/>
  <c r="L79" i="5"/>
  <c r="L88" i="5"/>
  <c r="L89" i="5"/>
  <c r="S89" i="5" s="1"/>
  <c r="L102" i="5"/>
  <c r="L103" i="5"/>
  <c r="L108" i="5"/>
  <c r="L109" i="5"/>
  <c r="S109" i="5" s="1"/>
  <c r="L113" i="5"/>
  <c r="L18" i="5"/>
  <c r="S18" i="5" s="1"/>
  <c r="V18" i="5" s="1"/>
  <c r="L30" i="5"/>
  <c r="S30" i="5" s="1"/>
  <c r="V30" i="5" s="1"/>
  <c r="L38" i="5"/>
  <c r="L46" i="5"/>
  <c r="S46" i="5" s="1"/>
  <c r="V46" i="5" s="1"/>
  <c r="L50" i="5"/>
  <c r="S50" i="5" s="1"/>
  <c r="V50" i="5" s="1"/>
  <c r="L54" i="5"/>
  <c r="S54" i="5" s="1"/>
  <c r="V54" i="5" s="1"/>
  <c r="L63" i="5"/>
  <c r="S63" i="5" s="1"/>
  <c r="V63" i="5" s="1"/>
  <c r="L67" i="5"/>
  <c r="S67" i="5" s="1"/>
  <c r="V67" i="5" s="1"/>
  <c r="L86" i="5"/>
  <c r="S86" i="5" s="1"/>
  <c r="L87" i="5"/>
  <c r="L92" i="5"/>
  <c r="S92" i="5" s="1"/>
  <c r="L101" i="5"/>
  <c r="L107" i="5"/>
  <c r="L28" i="5"/>
  <c r="S28" i="5" s="1"/>
  <c r="V28" i="5" s="1"/>
  <c r="L36" i="5"/>
  <c r="S36" i="5" s="1"/>
  <c r="V36" i="5" s="1"/>
  <c r="L40" i="5"/>
  <c r="S40" i="5" s="1"/>
  <c r="L48" i="5"/>
  <c r="S48" i="5" s="1"/>
  <c r="V48" i="5" s="1"/>
  <c r="L14" i="5"/>
  <c r="S14" i="5" s="1"/>
  <c r="V14" i="5" s="1"/>
  <c r="L15" i="5"/>
  <c r="S15" i="5" s="1"/>
  <c r="V15" i="5" s="1"/>
  <c r="L19" i="5"/>
  <c r="S19" i="5" s="1"/>
  <c r="V19" i="5" s="1"/>
  <c r="L23" i="5"/>
  <c r="S23" i="5" s="1"/>
  <c r="V23" i="5" s="1"/>
  <c r="L27" i="5"/>
  <c r="S27" i="5" s="1"/>
  <c r="V27" i="5" s="1"/>
  <c r="L31" i="5"/>
  <c r="S31" i="5" s="1"/>
  <c r="V31" i="5" s="1"/>
  <c r="L35" i="5"/>
  <c r="S35" i="5" s="1"/>
  <c r="V35" i="5" s="1"/>
  <c r="L39" i="5"/>
  <c r="S39" i="5" s="1"/>
  <c r="V39" i="5" s="1"/>
  <c r="L43" i="5"/>
  <c r="S43" i="5" s="1"/>
  <c r="V43" i="5" s="1"/>
  <c r="L47" i="5"/>
  <c r="S47" i="5" s="1"/>
  <c r="V47" i="5" s="1"/>
  <c r="L51" i="5"/>
  <c r="S51" i="5" s="1"/>
  <c r="V51" i="5" s="1"/>
  <c r="L58" i="5"/>
  <c r="S58" i="5" s="1"/>
  <c r="V58" i="5" s="1"/>
  <c r="L62" i="5"/>
  <c r="S62" i="5" s="1"/>
  <c r="V62" i="5" s="1"/>
  <c r="L73" i="5"/>
  <c r="S73" i="5" s="1"/>
  <c r="V73" i="5" s="1"/>
  <c r="L84" i="5"/>
  <c r="L100" i="5"/>
  <c r="L16" i="5"/>
  <c r="S16" i="5" s="1"/>
  <c r="V16" i="5" s="1"/>
  <c r="L20" i="5"/>
  <c r="S20" i="5" s="1"/>
  <c r="V20" i="5" s="1"/>
  <c r="L24" i="5"/>
  <c r="S24" i="5" s="1"/>
  <c r="V24" i="5" s="1"/>
  <c r="L32" i="5"/>
  <c r="S32" i="5" s="1"/>
  <c r="V32" i="5" s="1"/>
  <c r="L44" i="5"/>
  <c r="S44" i="5" s="1"/>
  <c r="V44" i="5" s="1"/>
  <c r="L52" i="5"/>
  <c r="S52" i="5" s="1"/>
  <c r="V52" i="5" s="1"/>
  <c r="L57" i="5"/>
  <c r="S57" i="5" s="1"/>
  <c r="V57" i="5" s="1"/>
  <c r="L61" i="5"/>
  <c r="S61" i="5" s="1"/>
  <c r="V61" i="5" s="1"/>
  <c r="L78" i="5"/>
  <c r="S78" i="5" s="1"/>
  <c r="L80" i="5"/>
  <c r="L94" i="5"/>
  <c r="L96" i="5"/>
  <c r="S96" i="5" s="1"/>
  <c r="L110" i="5"/>
  <c r="L112" i="5"/>
  <c r="L55" i="5"/>
  <c r="S55" i="5" s="1"/>
  <c r="V55" i="5" s="1"/>
  <c r="L59" i="5"/>
  <c r="S59" i="5" s="1"/>
  <c r="V59" i="5" s="1"/>
  <c r="L70" i="5"/>
  <c r="S70" i="5" s="1"/>
  <c r="L74" i="5"/>
  <c r="S74" i="5" s="1"/>
  <c r="L82" i="5"/>
  <c r="L90" i="5"/>
  <c r="L98" i="5"/>
  <c r="S98" i="5" s="1"/>
  <c r="L106" i="5"/>
  <c r="Q75" i="1" l="1"/>
  <c r="Q80" i="1"/>
  <c r="Q79" i="1"/>
  <c r="Q77" i="1"/>
  <c r="Q76" i="1"/>
  <c r="Q78" i="1"/>
  <c r="S99" i="5"/>
  <c r="V99" i="5" s="1"/>
  <c r="S97" i="5"/>
  <c r="V97" i="5" s="1"/>
  <c r="S85" i="5"/>
  <c r="V85" i="5" s="1"/>
  <c r="S82" i="5"/>
  <c r="V82" i="5" s="1"/>
  <c r="S94" i="5"/>
  <c r="V94" i="5" s="1"/>
  <c r="S101" i="5"/>
  <c r="V101" i="5" s="1"/>
  <c r="S113" i="5"/>
  <c r="V113" i="5" s="1"/>
  <c r="V102" i="5"/>
  <c r="S91" i="5"/>
  <c r="V91" i="5" s="1"/>
  <c r="S93" i="5"/>
  <c r="V93" i="5" s="1"/>
  <c r="S102" i="5"/>
  <c r="S106" i="5"/>
  <c r="V106" i="5" s="1"/>
  <c r="V74" i="5"/>
  <c r="S112" i="5"/>
  <c r="V112" i="5" s="1"/>
  <c r="V92" i="5"/>
  <c r="V109" i="5"/>
  <c r="V89" i="5"/>
  <c r="V76" i="5"/>
  <c r="S79" i="5"/>
  <c r="V79" i="5" s="1"/>
  <c r="S81" i="5"/>
  <c r="V81" i="5" s="1"/>
  <c r="S84" i="5"/>
  <c r="V96" i="5"/>
  <c r="S100" i="5"/>
  <c r="V100" i="5" s="1"/>
  <c r="S107" i="5"/>
  <c r="V107" i="5" s="1"/>
  <c r="V86" i="5"/>
  <c r="V105" i="5"/>
  <c r="V98" i="5"/>
  <c r="S110" i="5"/>
  <c r="V110" i="5" s="1"/>
  <c r="V78" i="5"/>
  <c r="V87" i="5"/>
  <c r="S87" i="5"/>
  <c r="S108" i="5"/>
  <c r="V108" i="5" s="1"/>
  <c r="S88" i="5"/>
  <c r="V88" i="5" s="1"/>
  <c r="V95" i="5"/>
  <c r="V111" i="5"/>
  <c r="S75" i="5"/>
  <c r="S77" i="5"/>
  <c r="V77" i="5" s="1"/>
  <c r="S103" i="5"/>
  <c r="V103" i="5" s="1"/>
  <c r="S104" i="5"/>
  <c r="V104" i="5" s="1"/>
  <c r="S80" i="5"/>
  <c r="V80" i="5" s="1"/>
  <c r="S90" i="5"/>
  <c r="V90" i="5" s="1"/>
  <c r="L76" i="1"/>
  <c r="L78" i="1"/>
  <c r="L75" i="1"/>
  <c r="L77" i="1"/>
  <c r="Q125" i="5" l="1"/>
  <c r="L126" i="5"/>
  <c r="L128" i="5"/>
  <c r="V84" i="5"/>
  <c r="Q129" i="5" s="1"/>
  <c r="L125" i="5"/>
  <c r="L127" i="5"/>
  <c r="Q81" i="1"/>
  <c r="Q128" i="5" l="1"/>
  <c r="Q127" i="5"/>
  <c r="Q126" i="5"/>
  <c r="Q130" i="5"/>
  <c r="Q131" i="5" l="1"/>
</calcChain>
</file>

<file path=xl/comments1.xml><?xml version="1.0" encoding="utf-8"?>
<comments xmlns="http://schemas.openxmlformats.org/spreadsheetml/2006/main">
  <authors>
    <author>Mickey</author>
  </authors>
  <commentList>
    <comment ref="I75" authorId="0">
      <text>
        <r>
          <rPr>
            <b/>
            <sz val="9"/>
            <color indexed="81"/>
            <rFont val="Tahoma"/>
            <charset val="1"/>
          </rPr>
          <t>Mickey:</t>
        </r>
        <r>
          <rPr>
            <sz val="9"/>
            <color indexed="81"/>
            <rFont val="Tahoma"/>
            <charset val="1"/>
          </rPr>
          <t xml:space="preserve">
from elearning system</t>
        </r>
      </text>
    </comment>
  </commentList>
</comments>
</file>

<file path=xl/sharedStrings.xml><?xml version="1.0" encoding="utf-8"?>
<sst xmlns="http://schemas.openxmlformats.org/spreadsheetml/2006/main" count="1295" uniqueCount="1041">
  <si>
    <t>DEDAN KIMATHI UNIVERSITY OF TECHNOLOGY</t>
  </si>
  <si>
    <t xml:space="preserve">DEPARTMENT OF INFORMATION TECHNOLOGY </t>
  </si>
  <si>
    <t>DEGREE PROGRAM: BACHELOR OF SCIENCE IN BUSINESS INFORMATION TECHNOLOGY</t>
  </si>
  <si>
    <t>CATs</t>
  </si>
  <si>
    <t>ASSIGNTS</t>
  </si>
  <si>
    <t>CATs + ASSNGTS GRAND TOTAL/30</t>
  </si>
  <si>
    <t>END OF SEMESTER EXAMINATION</t>
  </si>
  <si>
    <t>INTERNAL EXAMINER MARKS /100</t>
  </si>
  <si>
    <t>EXTERNAL EXAMINER MARKS /100</t>
  </si>
  <si>
    <t>AGREED MARKS /100</t>
  </si>
  <si>
    <t>GRADE</t>
  </si>
  <si>
    <t>S/N</t>
  </si>
  <si>
    <t xml:space="preserve">REG. NO. </t>
  </si>
  <si>
    <t>SURNAME</t>
  </si>
  <si>
    <t>OTHER NAME</t>
  </si>
  <si>
    <t>CAT1/10</t>
  </si>
  <si>
    <t>CAT2/10</t>
  </si>
  <si>
    <t>CAT3/X</t>
  </si>
  <si>
    <t>TOTAL CATS/20</t>
  </si>
  <si>
    <t>ASSIGN1/5</t>
  </si>
  <si>
    <t>ASSIGN2/5</t>
  </si>
  <si>
    <t>TOTAL ASSIGNS /10</t>
  </si>
  <si>
    <t>Q1</t>
  </si>
  <si>
    <t>Q2</t>
  </si>
  <si>
    <t>Q3</t>
  </si>
  <si>
    <t>Q4</t>
  </si>
  <si>
    <t>Q5</t>
  </si>
  <si>
    <t>TOTAL EXAM/70</t>
  </si>
  <si>
    <t>C027-01-1114/2018</t>
  </si>
  <si>
    <t xml:space="preserve">CHEGE </t>
  </si>
  <si>
    <t>DENIS MBUGUA</t>
  </si>
  <si>
    <t xml:space="preserve">WAIRIMU </t>
  </si>
  <si>
    <t xml:space="preserve">MUIRURI </t>
  </si>
  <si>
    <t xml:space="preserve">KIMANI </t>
  </si>
  <si>
    <t xml:space="preserve">KARIUKI </t>
  </si>
  <si>
    <t xml:space="preserve">WAMBUI </t>
  </si>
  <si>
    <t>C027-01-1138/2018</t>
  </si>
  <si>
    <t xml:space="preserve">WANJIRU </t>
  </si>
  <si>
    <t xml:space="preserve">MUTHONI </t>
  </si>
  <si>
    <t>C027-01-1150/2018</t>
  </si>
  <si>
    <t>MARTIN</t>
  </si>
  <si>
    <t>KARIUKI</t>
  </si>
  <si>
    <t>PERFORMANCE SUMMARY</t>
  </si>
  <si>
    <t>GRADE COUNT</t>
  </si>
  <si>
    <t>INT. EX.</t>
  </si>
  <si>
    <t>EXT. EX.</t>
  </si>
  <si>
    <t>GRADING</t>
  </si>
  <si>
    <t>INTERNAL EXAMINER  A. N. Other  Date: ___________</t>
  </si>
  <si>
    <t>STD DEV.</t>
  </si>
  <si>
    <t>A</t>
  </si>
  <si>
    <t xml:space="preserve">                                        NAME:                         SIGNATURE</t>
  </si>
  <si>
    <t>AVG. S</t>
  </si>
  <si>
    <t>B</t>
  </si>
  <si>
    <t>EXTERNAL EXAMINER  __________________::  ___________   Date:______________</t>
  </si>
  <si>
    <t>MIN. MARK</t>
  </si>
  <si>
    <t xml:space="preserve">C </t>
  </si>
  <si>
    <t xml:space="preserve">                                         NAME:                       SIGNATURE</t>
  </si>
  <si>
    <t>MAX.MARK</t>
  </si>
  <si>
    <t>D</t>
  </si>
  <si>
    <t>CHAIRMAN OF DEPARTMENT__________________::  ___________   DATE:_____________</t>
  </si>
  <si>
    <t>E</t>
  </si>
  <si>
    <t xml:space="preserve">                                                               NAME:                    SIGNATURE</t>
  </si>
  <si>
    <t>INC:   INCOMPLETE</t>
  </si>
  <si>
    <t>INC.</t>
  </si>
  <si>
    <t>TOT:   TOTALS</t>
  </si>
  <si>
    <t>TOT.</t>
  </si>
  <si>
    <t>SEMESTER/YEAR: MAY/AUGUST 2019 YEAR 4 SEMESTER 1</t>
  </si>
  <si>
    <t>C027-01-0059/2014</t>
  </si>
  <si>
    <t>Ernest Njino</t>
  </si>
  <si>
    <t>NJUGUNA</t>
  </si>
  <si>
    <t>C027-01-1244/2016</t>
  </si>
  <si>
    <t>Emma Wanjiru</t>
  </si>
  <si>
    <t xml:space="preserve">NGARI </t>
  </si>
  <si>
    <t>C027-01-1906/2017</t>
  </si>
  <si>
    <t>Benedict</t>
  </si>
  <si>
    <t>KIPROTICH</t>
  </si>
  <si>
    <t>C027-01-1716/2017</t>
  </si>
  <si>
    <t>Patrick Waweru</t>
  </si>
  <si>
    <t xml:space="preserve">MUCHIRI </t>
  </si>
  <si>
    <t>C027-01-1704/2017</t>
  </si>
  <si>
    <t>Victor Mutwiri</t>
  </si>
  <si>
    <t>MATI</t>
  </si>
  <si>
    <t>C027-01-1697/2017</t>
  </si>
  <si>
    <t>Jennifer Kerigo</t>
  </si>
  <si>
    <t>MAINA</t>
  </si>
  <si>
    <t>C027-01-1694/2017</t>
  </si>
  <si>
    <t xml:space="preserve">MUREITHI </t>
  </si>
  <si>
    <t>Eustace Mwai</t>
  </si>
  <si>
    <t>MACHARIA</t>
  </si>
  <si>
    <t>C027-01-1613/2017</t>
  </si>
  <si>
    <t>David Ndungu</t>
  </si>
  <si>
    <t xml:space="preserve">NJOROGE </t>
  </si>
  <si>
    <t>C027-01-1366/2017</t>
  </si>
  <si>
    <t>Enock Ogeto</t>
  </si>
  <si>
    <t>NYAKUNDI</t>
  </si>
  <si>
    <t>C027-01-1116/2017</t>
  </si>
  <si>
    <t>Nicholas Bosire</t>
  </si>
  <si>
    <t xml:space="preserve">KAUNDA </t>
  </si>
  <si>
    <t>C027-01-1115/2017</t>
  </si>
  <si>
    <t>Arthur Nyakundi</t>
  </si>
  <si>
    <t xml:space="preserve">NDEGE </t>
  </si>
  <si>
    <t>C027-01-1114/2017</t>
  </si>
  <si>
    <t>Brandy</t>
  </si>
  <si>
    <t xml:space="preserve">KARENYA </t>
  </si>
  <si>
    <t>C027-01-1112/2017</t>
  </si>
  <si>
    <t>E Wanyama</t>
  </si>
  <si>
    <t xml:space="preserve">MUTAYI </t>
  </si>
  <si>
    <t>C027-01-1111/2017</t>
  </si>
  <si>
    <t>Mike Okumu</t>
  </si>
  <si>
    <t xml:space="preserve">OWINO </t>
  </si>
  <si>
    <t>C027-01-1110/2017</t>
  </si>
  <si>
    <t>C027-01-1108/2017</t>
  </si>
  <si>
    <t>Denis</t>
  </si>
  <si>
    <t xml:space="preserve">KIPKIRUI </t>
  </si>
  <si>
    <t>C027-01-1107/2017</t>
  </si>
  <si>
    <t>Faith</t>
  </si>
  <si>
    <t>CHEPKEMOI</t>
  </si>
  <si>
    <t>C027-01-1106/2017</t>
  </si>
  <si>
    <t>Kevin Kipngeno</t>
  </si>
  <si>
    <t xml:space="preserve">RONO </t>
  </si>
  <si>
    <t>C027-01-1104/2017</t>
  </si>
  <si>
    <t>Collins Mwangi</t>
  </si>
  <si>
    <t>C027-01-1103/2017</t>
  </si>
  <si>
    <t>Kelvin Muraguri</t>
  </si>
  <si>
    <t xml:space="preserve">MBUTHIA </t>
  </si>
  <si>
    <t>C027-01-1102/2017</t>
  </si>
  <si>
    <t>Walter Kuria</t>
  </si>
  <si>
    <t>C027-01-1101/2017</t>
  </si>
  <si>
    <t>Victor Njuguna</t>
  </si>
  <si>
    <t xml:space="preserve">MUNGERETI </t>
  </si>
  <si>
    <t>C027-01-1099/2017</t>
  </si>
  <si>
    <t>Francis Kinyanjui</t>
  </si>
  <si>
    <t xml:space="preserve">MUMBI </t>
  </si>
  <si>
    <t>C027-01-1098/2017</t>
  </si>
  <si>
    <t>Kelvin</t>
  </si>
  <si>
    <t>C027-01-1097/2017</t>
  </si>
  <si>
    <t>Pletus Ong'era</t>
  </si>
  <si>
    <t xml:space="preserve">KEROSI </t>
  </si>
  <si>
    <t>C027-01-1095/2017</t>
  </si>
  <si>
    <t>Immaculate Esther</t>
  </si>
  <si>
    <t xml:space="preserve">MUTISYA </t>
  </si>
  <si>
    <t>C027-01-1091/2017</t>
  </si>
  <si>
    <t>Sharon Muthoni</t>
  </si>
  <si>
    <t xml:space="preserve">MBAE </t>
  </si>
  <si>
    <t>C027-01-1089/2017</t>
  </si>
  <si>
    <t>Kelvin Mulinge</t>
  </si>
  <si>
    <t xml:space="preserve">KINGOO </t>
  </si>
  <si>
    <t>C027-01-1088/2017</t>
  </si>
  <si>
    <t>Charity Gathoni</t>
  </si>
  <si>
    <t xml:space="preserve">KARIITHI </t>
  </si>
  <si>
    <t>C027-01-1087/2017</t>
  </si>
  <si>
    <t>Cornelius Mwalavu</t>
  </si>
  <si>
    <t xml:space="preserve">MWANZIA </t>
  </si>
  <si>
    <t>C027-01-1086/2017</t>
  </si>
  <si>
    <t>Imelda Nyawira</t>
  </si>
  <si>
    <t xml:space="preserve">NJOKI </t>
  </si>
  <si>
    <t>C027-01-1085/2017</t>
  </si>
  <si>
    <t>Fedelis Mukami</t>
  </si>
  <si>
    <t xml:space="preserve">NG'ANG'A </t>
  </si>
  <si>
    <t>C027-01-1084/2017</t>
  </si>
  <si>
    <t>Nahashon Danson</t>
  </si>
  <si>
    <t>KIARIE</t>
  </si>
  <si>
    <t>C027-01-1083/2017</t>
  </si>
  <si>
    <t>Eugene Isabwa</t>
  </si>
  <si>
    <t>SHUNZA</t>
  </si>
  <si>
    <t>C027-01-1082/2017</t>
  </si>
  <si>
    <t>Anita Mutheki</t>
  </si>
  <si>
    <t xml:space="preserve">MUTEMI </t>
  </si>
  <si>
    <t>C027-01-1081/2017</t>
  </si>
  <si>
    <t>Kiplimo Ammon</t>
  </si>
  <si>
    <t xml:space="preserve">TOO </t>
  </si>
  <si>
    <t>C027-01-1080/2017</t>
  </si>
  <si>
    <t>Irene Njeri</t>
  </si>
  <si>
    <t xml:space="preserve">NJERI </t>
  </si>
  <si>
    <t>C027-01-1079/2017</t>
  </si>
  <si>
    <t>Eunice Wangui</t>
  </si>
  <si>
    <t xml:space="preserve">WAHINYA </t>
  </si>
  <si>
    <t>C027-01-1078/2017</t>
  </si>
  <si>
    <t>Peter Muoha</t>
  </si>
  <si>
    <t xml:space="preserve">MWANGI </t>
  </si>
  <si>
    <t>C027-01-1077/2017</t>
  </si>
  <si>
    <t>Daniel Migwi</t>
  </si>
  <si>
    <t>C027-01-1076/2017</t>
  </si>
  <si>
    <t>Ivy Pat Muthoni</t>
  </si>
  <si>
    <t xml:space="preserve">KAMIRI </t>
  </si>
  <si>
    <t>C027-01-1075/2017</t>
  </si>
  <si>
    <t>Roselyn</t>
  </si>
  <si>
    <t>C027-01-1074/2017</t>
  </si>
  <si>
    <t>Lydiah Muthoni</t>
  </si>
  <si>
    <t xml:space="preserve">KIGOTHO </t>
  </si>
  <si>
    <t>C027-01-1073/2017</t>
  </si>
  <si>
    <t xml:space="preserve">MURIITHI </t>
  </si>
  <si>
    <t>Solomon Kamau</t>
  </si>
  <si>
    <t>C027-01-1071/2017</t>
  </si>
  <si>
    <t>Everln Wanini</t>
  </si>
  <si>
    <t xml:space="preserve">NDUNG'U </t>
  </si>
  <si>
    <t>C027-01-1070/2017</t>
  </si>
  <si>
    <t>Alex</t>
  </si>
  <si>
    <t>MURIUKI</t>
  </si>
  <si>
    <t>C027-01-2134/2016</t>
  </si>
  <si>
    <t>MWANGI</t>
  </si>
  <si>
    <t>CHEBII</t>
  </si>
  <si>
    <t>NGETICH</t>
  </si>
  <si>
    <t>MURIITHI</t>
  </si>
  <si>
    <t>Rachael Nyambura</t>
  </si>
  <si>
    <t>WANJIKU</t>
  </si>
  <si>
    <t>C027-01-1248/2016</t>
  </si>
  <si>
    <t>GITAU</t>
  </si>
  <si>
    <t>Dennis Kendagor</t>
  </si>
  <si>
    <t>KIRUI</t>
  </si>
  <si>
    <t>C027-01-0179/2016</t>
  </si>
  <si>
    <t>BENSON BONARERI JACKLINE</t>
  </si>
  <si>
    <t>C027-01-1354/2019</t>
  </si>
  <si>
    <t xml:space="preserve">GITAU KURIA KEVIN </t>
  </si>
  <si>
    <t>C027-01-1371/2019</t>
  </si>
  <si>
    <t xml:space="preserve">KAMAU JULIET MUTHONI </t>
  </si>
  <si>
    <t>C027-01-1396/2019</t>
  </si>
  <si>
    <t xml:space="preserve">NDUHIU JAMES MAINA </t>
  </si>
  <si>
    <t>C027-01-1395/2019</t>
  </si>
  <si>
    <t xml:space="preserve">MBOGO PAULINE MWENDE </t>
  </si>
  <si>
    <t>C027-01-1417/2019</t>
  </si>
  <si>
    <t xml:space="preserve">KANGETHE ELVIS NDEGWA </t>
  </si>
  <si>
    <t>C027-01-1872/2018</t>
  </si>
  <si>
    <t>VICTORY CHELANGAT</t>
  </si>
  <si>
    <t>C027-01-1415/2019</t>
  </si>
  <si>
    <t>MAINA BEN ISAAC MWANGI</t>
  </si>
  <si>
    <t>C027-01-1411/2019</t>
  </si>
  <si>
    <t xml:space="preserve">MBUGUA MOEN KARANJA </t>
  </si>
  <si>
    <t>C027-01-1367/2019</t>
  </si>
  <si>
    <t xml:space="preserve">NGANGA MIRIAM NUNGARI </t>
  </si>
  <si>
    <t>C027-01-1394/2019</t>
  </si>
  <si>
    <t xml:space="preserve">MUTUNGA RAPHAEL MUSYOKI </t>
  </si>
  <si>
    <t>C027-01-1406/2019</t>
  </si>
  <si>
    <t xml:space="preserve">IRUNGU LEVIS MUCHIRI </t>
  </si>
  <si>
    <t>C027-01-1401/2019</t>
  </si>
  <si>
    <t xml:space="preserve">MULEI MERCY MINOO </t>
  </si>
  <si>
    <t>C027-01-1420/2019</t>
  </si>
  <si>
    <t xml:space="preserve">KIBET BRIAN  </t>
  </si>
  <si>
    <t>C027-01-1432/2019</t>
  </si>
  <si>
    <t xml:space="preserve">OYUNGE GECHUKI HESBON </t>
  </si>
  <si>
    <t>C027-01-1389/2019</t>
  </si>
  <si>
    <t xml:space="preserve">NYAGA LYDIAH WANGUI </t>
  </si>
  <si>
    <t>C027-01-1424/2019</t>
  </si>
  <si>
    <t xml:space="preserve">KIMANGA PETER MBUGUA </t>
  </si>
  <si>
    <t>C027-01-1381/2019</t>
  </si>
  <si>
    <t xml:space="preserve">WAMBUI PETER GITAGIA </t>
  </si>
  <si>
    <t>C027-01-1437/2019</t>
  </si>
  <si>
    <t xml:space="preserve">OKOTH CALEB ODUOL </t>
  </si>
  <si>
    <t>C027-01-1384/2019</t>
  </si>
  <si>
    <t xml:space="preserve">MAINA MILLICENT WANGUI </t>
  </si>
  <si>
    <t>C027-01-1379/2019</t>
  </si>
  <si>
    <t xml:space="preserve">MBUGUA TERESIAH WACU </t>
  </si>
  <si>
    <t>C027-01-1399/2019</t>
  </si>
  <si>
    <t xml:space="preserve">KARAU AMOS MUTETHIA </t>
  </si>
  <si>
    <t>C027-01-1404/2019</t>
  </si>
  <si>
    <t xml:space="preserve">KIRIMI NKATHA BETTY </t>
  </si>
  <si>
    <t>C027-01-1366/2019</t>
  </si>
  <si>
    <t xml:space="preserve">WACHIRA WINNIE NJERI </t>
  </si>
  <si>
    <t>C027-01-1382/2019</t>
  </si>
  <si>
    <t xml:space="preserve">WANJAU MARTIN GITHINJI </t>
  </si>
  <si>
    <t>C027-01-1436/2019</t>
  </si>
  <si>
    <t xml:space="preserve">BRUNO ODWUOR OYUKO </t>
  </si>
  <si>
    <t>C027-01-1368/2019</t>
  </si>
  <si>
    <t xml:space="preserve">MWANGI GRACE MUTHONI </t>
  </si>
  <si>
    <t>C027-01-1414/2019</t>
  </si>
  <si>
    <t xml:space="preserve">MWANGI JOHN NG'ANG'A </t>
  </si>
  <si>
    <t>C027-01-1378/2019</t>
  </si>
  <si>
    <t xml:space="preserve">MUNDIA VINCENT KAMAMI </t>
  </si>
  <si>
    <t>C027-01-1370/2019</t>
  </si>
  <si>
    <t xml:space="preserve">NJUGUNA ERIC MUNGAI </t>
  </si>
  <si>
    <t>C027-01-1356/2019</t>
  </si>
  <si>
    <t xml:space="preserve">NDIRITU EDWIN GICHURE </t>
  </si>
  <si>
    <t>C027-01-1390/2019</t>
  </si>
  <si>
    <t xml:space="preserve">ANTONY MUCHIRI NJAGI </t>
  </si>
  <si>
    <t>C027-01-1397/2019</t>
  </si>
  <si>
    <t xml:space="preserve">BUURI CHELSIE GATWIRI </t>
  </si>
  <si>
    <t>C027-01-1434/2019</t>
  </si>
  <si>
    <t xml:space="preserve">OSEKO VELINAH KWAMBOKA </t>
  </si>
  <si>
    <t>C027-01-1372/2019</t>
  </si>
  <si>
    <t xml:space="preserve">MACHARIA BRIAN KAMAU </t>
  </si>
  <si>
    <t>C027-01-1364/2019</t>
  </si>
  <si>
    <t xml:space="preserve">THAIRU HOPE WANJERI </t>
  </si>
  <si>
    <t>C027-01-1409/2019</t>
  </si>
  <si>
    <t xml:space="preserve">KIPROTICH VICTOR  </t>
  </si>
  <si>
    <t>C027-01-1355/2019</t>
  </si>
  <si>
    <t xml:space="preserve">GATHIGI GORDON GICHINI </t>
  </si>
  <si>
    <t>C027-01-1431/2019</t>
  </si>
  <si>
    <t xml:space="preserve">EDWIN KUTEKHA  </t>
  </si>
  <si>
    <t>C027-01-1426/2019</t>
  </si>
  <si>
    <t xml:space="preserve">MURIITHI ESTHERMARY WANGECHI </t>
  </si>
  <si>
    <t>C027-01-1362/2019</t>
  </si>
  <si>
    <t xml:space="preserve">GICHU LILIAN WANGECHI </t>
  </si>
  <si>
    <t>C027-01-1408/2019</t>
  </si>
  <si>
    <t xml:space="preserve">CHEPKORIR MERCY  </t>
  </si>
  <si>
    <t>C027-01-1422/2019</t>
  </si>
  <si>
    <t xml:space="preserve">NGENO LAURYN CHEPKORIR </t>
  </si>
  <si>
    <t>C027-01-1376/2019</t>
  </si>
  <si>
    <t xml:space="preserve">NYAGA WANJIRU SOPHIA </t>
  </si>
  <si>
    <t>C027-01-1369/2019</t>
  </si>
  <si>
    <t xml:space="preserve">MWANGI LYNETTE NYAMBURA </t>
  </si>
  <si>
    <t>C027-01-1393/2019</t>
  </si>
  <si>
    <t xml:space="preserve">NZANGI M. LINAH </t>
  </si>
  <si>
    <t>C027-01-1385/2019</t>
  </si>
  <si>
    <t xml:space="preserve">MUNGAI JOY WAIRIMU </t>
  </si>
  <si>
    <t>C027-01-1383/2019</t>
  </si>
  <si>
    <t xml:space="preserve">WATHIKA DOREEN MORAA </t>
  </si>
  <si>
    <t>C027-01-1351/2019</t>
  </si>
  <si>
    <t xml:space="preserve">KABURU KIBUI EDWIN </t>
  </si>
  <si>
    <t>C027-01-1391/2019</t>
  </si>
  <si>
    <t xml:space="preserve">MUTUNGA LUCY NDUNGE </t>
  </si>
  <si>
    <t>C027-01-1416/2019</t>
  </si>
  <si>
    <t xml:space="preserve">WAWERU ANNASTACIA NJAMBI </t>
  </si>
  <si>
    <t>C027-01-1430/2019</t>
  </si>
  <si>
    <t xml:space="preserve">WANYAMA WILSON TIMOTHY </t>
  </si>
  <si>
    <t>C027-01-1380/2019</t>
  </si>
  <si>
    <t xml:space="preserve">MWAI RAHAB NYAMBURA </t>
  </si>
  <si>
    <t>C027-01-1410/2019</t>
  </si>
  <si>
    <t>MUTEGI CATHY S KATHOMI</t>
  </si>
  <si>
    <t>C027-01-1365/2019</t>
  </si>
  <si>
    <t xml:space="preserve">MUTHIKE DIANA MUTHONI </t>
  </si>
  <si>
    <t>C027-01-1386/2019</t>
  </si>
  <si>
    <t xml:space="preserve">MBURU MARY WANJIRU </t>
  </si>
  <si>
    <t>C027-01-1429/2019</t>
  </si>
  <si>
    <t xml:space="preserve">KEMBOI NANCY JEPCHUMBA </t>
  </si>
  <si>
    <t>C027-01-1358/2019</t>
  </si>
  <si>
    <t>NYARUA JAMES B. NGUGI</t>
  </si>
  <si>
    <t>C027-01-1400/2019</t>
  </si>
  <si>
    <t xml:space="preserve">KAIRI JOY MWENDE </t>
  </si>
  <si>
    <t>C027-01-1352/2019</t>
  </si>
  <si>
    <t xml:space="preserve">NJOKI RICHARD NYAGA </t>
  </si>
  <si>
    <t>C027-01-1412/2019</t>
  </si>
  <si>
    <t xml:space="preserve">KIMEMIA STEPHEN MIGWI </t>
  </si>
  <si>
    <t>C025-01-1849/2018</t>
  </si>
  <si>
    <t>MWANGI ALBERT NDIRANGU</t>
  </si>
  <si>
    <t>C027-01-1439/2019</t>
  </si>
  <si>
    <t xml:space="preserve">ALBERT MUNYEKENYE WEKESA </t>
  </si>
  <si>
    <t>C027-01-1363/2019</t>
  </si>
  <si>
    <t xml:space="preserve">ANNIE WANGUI S. </t>
  </si>
  <si>
    <t>C027-01-1361/2019</t>
  </si>
  <si>
    <t xml:space="preserve">MUNDIA SHARON WARUGURU </t>
  </si>
  <si>
    <t>C027-01-1377/2019</t>
  </si>
  <si>
    <t xml:space="preserve">MUGI TONY MWANGI </t>
  </si>
  <si>
    <t>C027-01-1375/2019</t>
  </si>
  <si>
    <t xml:space="preserve">GATHII STEPHEN NG'ANG'A </t>
  </si>
  <si>
    <t>C027-01-1398/2019</t>
  </si>
  <si>
    <t xml:space="preserve">GITUMA LILIAN KARIMI </t>
  </si>
  <si>
    <t>C027-01-2058/2019</t>
  </si>
  <si>
    <t>GEORGE KIIRITHIO WAWERU</t>
  </si>
  <si>
    <t>C027-01-1418/2019</t>
  </si>
  <si>
    <t xml:space="preserve">KINYUA PAUL KIMOTHO </t>
  </si>
  <si>
    <t>C027-01-1392/2019</t>
  </si>
  <si>
    <t xml:space="preserve">MBOYA MUSANGI  </t>
  </si>
  <si>
    <t>C027-01-1353/2019</t>
  </si>
  <si>
    <t xml:space="preserve">KAMAU FAITH WANJIRU </t>
  </si>
  <si>
    <t>C027-01-1374/2019</t>
  </si>
  <si>
    <t xml:space="preserve">KAMAU SHARON WAMBUI </t>
  </si>
  <si>
    <t>C027-01-1402/2019</t>
  </si>
  <si>
    <t xml:space="preserve">THURANIRA DERRICK  </t>
  </si>
  <si>
    <t>C027-01-1425/2019</t>
  </si>
  <si>
    <t xml:space="preserve">MASWAI AMIE JERONO </t>
  </si>
  <si>
    <t>C027-01-1407/2019</t>
  </si>
  <si>
    <t xml:space="preserve">MWANGI CALVIN CHEGE </t>
  </si>
  <si>
    <t>C027-01-1423/2019</t>
  </si>
  <si>
    <t xml:space="preserve">KIRUI KIPNGENO ALEX </t>
  </si>
  <si>
    <t>C027-01-1360/2019</t>
  </si>
  <si>
    <t xml:space="preserve">WANJA DENNIS MURARIA </t>
  </si>
  <si>
    <t>C027-01-1359/2019</t>
  </si>
  <si>
    <t>WANJIRU DENNIS K. WACHIRA</t>
  </si>
  <si>
    <t>C027-01-1405/2019</t>
  </si>
  <si>
    <t xml:space="preserve">WANJA ANNMONSTAR  </t>
  </si>
  <si>
    <t>C027-01-1421/2019</t>
  </si>
  <si>
    <t xml:space="preserve">RONO KIPKORIR GILBERT </t>
  </si>
  <si>
    <t>C027-01-1419/2019</t>
  </si>
  <si>
    <t xml:space="preserve">MILKAH WAMBUI WANJOHI </t>
  </si>
  <si>
    <t>C027-01-2091/2019</t>
  </si>
  <si>
    <t>KEITH KARANI WACHIRA</t>
  </si>
  <si>
    <t>C027-01-1428/2019</t>
  </si>
  <si>
    <t xml:space="preserve">MWANGI VEROLINE WAMBOI </t>
  </si>
  <si>
    <t>OGEGA JUDY NYABOKE</t>
  </si>
  <si>
    <t>WACHIRA KELLEN WANJIRU</t>
  </si>
  <si>
    <t>C027-01-1373/2019</t>
  </si>
  <si>
    <t xml:space="preserve">MUITA MAUREEN WANJIRU </t>
  </si>
  <si>
    <t>C027-01-1403/2019</t>
  </si>
  <si>
    <t>FIDELIS KINANU NKARI</t>
  </si>
  <si>
    <t>C027-01-2320/2019</t>
  </si>
  <si>
    <t>MAURINE SEVRINE KIRIGHO</t>
  </si>
  <si>
    <t>C027-01-1433/2019</t>
  </si>
  <si>
    <t>OSANO CRISPUS</t>
  </si>
  <si>
    <t>C027-01-2231/2019</t>
  </si>
  <si>
    <t>ARTHUR MUIRURI MUTOGIA</t>
  </si>
  <si>
    <t>C027-01-0522/2019</t>
  </si>
  <si>
    <t>SAMUEL MWANGI WAITHAKA</t>
  </si>
  <si>
    <t>EDWIN MWANGI GACHOKA</t>
  </si>
  <si>
    <t>C027-01-1427/2019</t>
  </si>
  <si>
    <t>PAUL MAINA KARANJA</t>
  </si>
  <si>
    <t>C027-01-0412/2019</t>
  </si>
  <si>
    <t>KEVIN NJONJO</t>
  </si>
  <si>
    <t>C027-01-1388/2019</t>
  </si>
  <si>
    <t>LINDAH KAVUKA LUVAGA</t>
  </si>
  <si>
    <t>C027-01-1413/2019</t>
  </si>
  <si>
    <t>NAOMY ANDREW KEMUNTO</t>
  </si>
  <si>
    <t>C027-01-1919/2019</t>
  </si>
  <si>
    <t>JOHN NDEGI MWANGI</t>
  </si>
  <si>
    <t>C027-01-0440/2019</t>
  </si>
  <si>
    <t>MARY WAIRIMU</t>
  </si>
  <si>
    <t>C027-01-2187/2019</t>
  </si>
  <si>
    <t>MOURINE NDEKERE</t>
  </si>
  <si>
    <t>C027-01-0246/2019</t>
  </si>
  <si>
    <t>ENOCK KIPROTICH RONO</t>
  </si>
  <si>
    <t>C025-01-0238/2017</t>
  </si>
  <si>
    <t xml:space="preserve"> Kipkoech Benard</t>
  </si>
  <si>
    <t>C025-01-0951/2017</t>
  </si>
  <si>
    <t>KIBE</t>
  </si>
  <si>
    <t xml:space="preserve"> Kigotho Fredrick</t>
  </si>
  <si>
    <t>C025-01-0952/2017</t>
  </si>
  <si>
    <t xml:space="preserve"> Bidan Muhura</t>
  </si>
  <si>
    <t>C025-01-0953/2017</t>
  </si>
  <si>
    <t>KIBUGU</t>
  </si>
  <si>
    <t xml:space="preserve"> Muthoni Petra</t>
  </si>
  <si>
    <t>C025-01-0954/2017</t>
  </si>
  <si>
    <t>KARANJA</t>
  </si>
  <si>
    <t xml:space="preserve"> Vanessa Gathigia</t>
  </si>
  <si>
    <t>C025-01-0957/2017</t>
  </si>
  <si>
    <t>GATHUITA</t>
  </si>
  <si>
    <t xml:space="preserve"> Ian Joseph Gitaka</t>
  </si>
  <si>
    <t>C025-01-0959/2017</t>
  </si>
  <si>
    <t>C025-01-0960/2017</t>
  </si>
  <si>
    <t>WAGACHA</t>
  </si>
  <si>
    <t xml:space="preserve"> Mark Wainaina</t>
  </si>
  <si>
    <t>C025-01-0962/2017</t>
  </si>
  <si>
    <t xml:space="preserve">NJATHA </t>
  </si>
  <si>
    <t>Bilha Kagure</t>
  </si>
  <si>
    <t>C025-01-0963/2017</t>
  </si>
  <si>
    <t xml:space="preserve">ROTICH </t>
  </si>
  <si>
    <t>Jebiwott Diana</t>
  </si>
  <si>
    <t>C025-01-0964/2017</t>
  </si>
  <si>
    <t>KIPTOO</t>
  </si>
  <si>
    <t xml:space="preserve"> Victor</t>
  </si>
  <si>
    <t>C025-01-0965/2017</t>
  </si>
  <si>
    <t>NDUNG'U</t>
  </si>
  <si>
    <t xml:space="preserve"> Victor Kabata</t>
  </si>
  <si>
    <t>C025-01-0966/2017</t>
  </si>
  <si>
    <t>Daniel Waitiki</t>
  </si>
  <si>
    <t>C025-01-0967/2017</t>
  </si>
  <si>
    <t>MUGO</t>
  </si>
  <si>
    <t xml:space="preserve"> Brian Chihi</t>
  </si>
  <si>
    <t>C025-01-0968/2017</t>
  </si>
  <si>
    <t xml:space="preserve">NDOMBI </t>
  </si>
  <si>
    <t>James Shiraho</t>
  </si>
  <si>
    <t>C025-01-0969/2017</t>
  </si>
  <si>
    <t>C025-01-0970/2017</t>
  </si>
  <si>
    <t>MUKUA</t>
  </si>
  <si>
    <t xml:space="preserve"> Charles Nzioki</t>
  </si>
  <si>
    <t>C025-01-0972/2017</t>
  </si>
  <si>
    <t>MWENDO</t>
  </si>
  <si>
    <t xml:space="preserve"> Irad Kamuti</t>
  </si>
  <si>
    <t>C025-01-0973/2017</t>
  </si>
  <si>
    <t xml:space="preserve">MUGAMBI </t>
  </si>
  <si>
    <t>Martin Mwenda</t>
  </si>
  <si>
    <t>C025-01-0974/2017</t>
  </si>
  <si>
    <t>MUEMA</t>
  </si>
  <si>
    <t xml:space="preserve"> Abel Kitonga</t>
  </si>
  <si>
    <t>C025-01-0975/2017</t>
  </si>
  <si>
    <t>Urbanus Utubora</t>
  </si>
  <si>
    <t>C025-01-0976/2017</t>
  </si>
  <si>
    <t>MWANZIA</t>
  </si>
  <si>
    <t xml:space="preserve"> Christine Ndinda</t>
  </si>
  <si>
    <t>C025-01-0977/2017</t>
  </si>
  <si>
    <t xml:space="preserve">MURUGI </t>
  </si>
  <si>
    <t>Joy Mwende</t>
  </si>
  <si>
    <t>C025-01-0979/2017</t>
  </si>
  <si>
    <t>MBUGUA</t>
  </si>
  <si>
    <t xml:space="preserve"> Mathew Thumbi</t>
  </si>
  <si>
    <t>C025-01-0980/2017</t>
  </si>
  <si>
    <t xml:space="preserve">KAGIRI </t>
  </si>
  <si>
    <t>Charles Maina</t>
  </si>
  <si>
    <t>C025-01-0981/2017</t>
  </si>
  <si>
    <t>Ngeny Mercy</t>
  </si>
  <si>
    <t>C025-01-0982/2017</t>
  </si>
  <si>
    <t>RONO</t>
  </si>
  <si>
    <t xml:space="preserve"> Dennis</t>
  </si>
  <si>
    <t>C025-01-0984/2017</t>
  </si>
  <si>
    <t>KAMAU</t>
  </si>
  <si>
    <t>Peter Ngure</t>
  </si>
  <si>
    <t>C025-01-0985/2017</t>
  </si>
  <si>
    <t xml:space="preserve"> Frank Mutethia</t>
  </si>
  <si>
    <t>C025-01-0986/2017</t>
  </si>
  <si>
    <t xml:space="preserve"> Mary Nyambura</t>
  </si>
  <si>
    <t>C025-01-0987/2017</t>
  </si>
  <si>
    <t>WANJIRU</t>
  </si>
  <si>
    <t xml:space="preserve"> George Ndungu</t>
  </si>
  <si>
    <t>C025-01-0988/2017</t>
  </si>
  <si>
    <t>MUTURI</t>
  </si>
  <si>
    <t xml:space="preserve"> Patricia Wambui</t>
  </si>
  <si>
    <t>C025-01-0991/2017</t>
  </si>
  <si>
    <t xml:space="preserve"> Joe Josphat Kirathe</t>
  </si>
  <si>
    <t>C025-01-0992/2017</t>
  </si>
  <si>
    <t xml:space="preserve">EMMANUEL </t>
  </si>
  <si>
    <t>Kipkurui Ronoh</t>
  </si>
  <si>
    <t>C025-01-0993/2017</t>
  </si>
  <si>
    <t>CHERUIYOT</t>
  </si>
  <si>
    <t xml:space="preserve"> Amon Kiprotich</t>
  </si>
  <si>
    <t>C025-01-0994/2017</t>
  </si>
  <si>
    <t xml:space="preserve"> Allan Sigei</t>
  </si>
  <si>
    <t>C025-01-0996/2017</t>
  </si>
  <si>
    <t>Kenneth Bett</t>
  </si>
  <si>
    <t>C025-01-0997/2017</t>
  </si>
  <si>
    <t>Brian</t>
  </si>
  <si>
    <t>C025-01-0998/2017</t>
  </si>
  <si>
    <t>CHERONOH</t>
  </si>
  <si>
    <t>Lyneth</t>
  </si>
  <si>
    <t>C025-01-0999/2017</t>
  </si>
  <si>
    <t>KIPKURUI</t>
  </si>
  <si>
    <t xml:space="preserve"> Rodgers</t>
  </si>
  <si>
    <t>C025-01-1000/2017</t>
  </si>
  <si>
    <t>Winnie Jerop</t>
  </si>
  <si>
    <t>C025-01-1001/2017</t>
  </si>
  <si>
    <t xml:space="preserve">MUTURI </t>
  </si>
  <si>
    <t>Albert Maina</t>
  </si>
  <si>
    <t>C025-01-1002/2017</t>
  </si>
  <si>
    <t>C025-01-1004/2017</t>
  </si>
  <si>
    <t>MUNIALO</t>
  </si>
  <si>
    <t xml:space="preserve"> Peter Wafula</t>
  </si>
  <si>
    <t>C025-01-1005/2017</t>
  </si>
  <si>
    <t>ODUORI</t>
  </si>
  <si>
    <t xml:space="preserve"> Mark Tom</t>
  </si>
  <si>
    <t>C025-01-1008/2017</t>
  </si>
  <si>
    <t>COSMAS</t>
  </si>
  <si>
    <t xml:space="preserve"> Onyancha Motari</t>
  </si>
  <si>
    <t>C025-01-1009/2017</t>
  </si>
  <si>
    <t>MORIASI</t>
  </si>
  <si>
    <t xml:space="preserve"> Nyabao Chris</t>
  </si>
  <si>
    <t>C025-01-1067/2017</t>
  </si>
  <si>
    <t>WATIRI</t>
  </si>
  <si>
    <t xml:space="preserve"> Dedan Njoroge</t>
  </si>
  <si>
    <t>C025-01-1113/2017</t>
  </si>
  <si>
    <t>KIMANI</t>
  </si>
  <si>
    <t xml:space="preserve"> Edwin Nyutu</t>
  </si>
  <si>
    <t>C025-01-1570/2017</t>
  </si>
  <si>
    <t>GLORIA</t>
  </si>
  <si>
    <t xml:space="preserve"> Wangui Irungu</t>
  </si>
  <si>
    <t>C025-01-1600/2017</t>
  </si>
  <si>
    <t>BIBIAN</t>
  </si>
  <si>
    <t xml:space="preserve"> Wambui Njuguna</t>
  </si>
  <si>
    <t>C025-01-1611/2017</t>
  </si>
  <si>
    <t>C025-01-1625/2017</t>
  </si>
  <si>
    <t>WACHIRA</t>
  </si>
  <si>
    <t xml:space="preserve"> Eugene Macharia</t>
  </si>
  <si>
    <t>C025-01-1726/2017</t>
  </si>
  <si>
    <t>OYUGI</t>
  </si>
  <si>
    <t xml:space="preserve"> Meshullam Oyugi</t>
  </si>
  <si>
    <t>C025-01-1732/2017</t>
  </si>
  <si>
    <t xml:space="preserve"> Judy Wambui</t>
  </si>
  <si>
    <t>C025-01-1734/2017</t>
  </si>
  <si>
    <t>NELLIUS</t>
  </si>
  <si>
    <t xml:space="preserve"> Wangui Mwai</t>
  </si>
  <si>
    <t>C025-01-1741/2017</t>
  </si>
  <si>
    <t>KWINGA</t>
  </si>
  <si>
    <t>Mary Kavenge</t>
  </si>
  <si>
    <t>GODFRIN</t>
  </si>
  <si>
    <t>ISMAIL</t>
  </si>
  <si>
    <t>Vienna Kandie</t>
  </si>
  <si>
    <t>C025-01-0972/2015</t>
  </si>
  <si>
    <t>Rotich K William</t>
  </si>
  <si>
    <t>C025-01-0948/2015</t>
  </si>
  <si>
    <t>David Muhia Mugo</t>
  </si>
  <si>
    <t>Timothy Mutisya</t>
  </si>
  <si>
    <t>Melvin Atieno</t>
  </si>
  <si>
    <t>C025-01-1174/2016</t>
  </si>
  <si>
    <t>Kelvin Ndungu</t>
  </si>
  <si>
    <t>C027-01-0008/2014</t>
  </si>
  <si>
    <t>Dennis Chege Kimani</t>
  </si>
  <si>
    <t>Albert Kibathi Mukuru</t>
  </si>
  <si>
    <t>C027-01-1993/2016</t>
  </si>
  <si>
    <t>Muthee kelvin</t>
  </si>
  <si>
    <t>C025-01-0946/2015</t>
  </si>
  <si>
    <t>C025-01-1440/2015</t>
  </si>
  <si>
    <t>Alex Njoroge</t>
  </si>
  <si>
    <t>Cynthia Kimani</t>
  </si>
  <si>
    <t>C027-01-1834/2016</t>
  </si>
  <si>
    <t>Moses Mbuthia</t>
  </si>
  <si>
    <t>C025-01-1546/2015</t>
  </si>
  <si>
    <t xml:space="preserve">Phanuel Iyaya </t>
  </si>
  <si>
    <t>C025-01-1485/2015</t>
  </si>
  <si>
    <t>Njagi Taricius Njiru</t>
  </si>
  <si>
    <t>Kelvin Mugendi Wambugu</t>
  </si>
  <si>
    <t>C025-01-0124/2016</t>
  </si>
  <si>
    <t>Kanja Moses</t>
  </si>
  <si>
    <t>C027-01-1268/2016</t>
  </si>
  <si>
    <t>C025-01-1146/2016</t>
  </si>
  <si>
    <t>Langat Kibet Frankline</t>
  </si>
  <si>
    <t>C025-01-1123/2016</t>
  </si>
  <si>
    <t>Andrew Wachira</t>
  </si>
  <si>
    <t>Simon Njeru</t>
  </si>
  <si>
    <t>C025-01-1171/2016</t>
  </si>
  <si>
    <t>C025-01-0155/2016</t>
  </si>
  <si>
    <t>Mwangi Nganga</t>
  </si>
  <si>
    <t>Andrew Kariuki</t>
  </si>
  <si>
    <t>C025-01-0989/2017</t>
  </si>
  <si>
    <t>Sigei Faith Chepkoech</t>
  </si>
  <si>
    <t>C025-01-1901/2016</t>
  </si>
  <si>
    <t>Terry N Mwai</t>
  </si>
  <si>
    <t>C027-02-0159/2014</t>
  </si>
  <si>
    <t>Lydia Wanari Muchori</t>
  </si>
  <si>
    <t>C025-01-0962/2015</t>
  </si>
  <si>
    <t>C025-01-0960/2015</t>
  </si>
  <si>
    <t>Kelvin Mwangi Kamau</t>
  </si>
  <si>
    <t>C025-01-1969/2019</t>
  </si>
  <si>
    <t>MOSES MWANGI MUCHIRI</t>
  </si>
  <si>
    <t>C025-01-1198/2019</t>
  </si>
  <si>
    <t xml:space="preserve">MUTHUNGA JUSTUS GICHUCHE </t>
  </si>
  <si>
    <t>C025-01-1259/2019</t>
  </si>
  <si>
    <t xml:space="preserve">SHIKALI JERRY TIM </t>
  </si>
  <si>
    <t>C025-01-1260/2019</t>
  </si>
  <si>
    <t xml:space="preserve">OMARI BOAZ ONYARI </t>
  </si>
  <si>
    <t>C025-01-1193/2019</t>
  </si>
  <si>
    <t xml:space="preserve">NG'ANG'A COLLINS MUIRURI </t>
  </si>
  <si>
    <t>C025-01-1235/2019</t>
  </si>
  <si>
    <t xml:space="preserve">WAWERU LEE KIMIRI </t>
  </si>
  <si>
    <t>C025-01-1236/2019</t>
  </si>
  <si>
    <t xml:space="preserve">NJOROGE GIDEON KORI </t>
  </si>
  <si>
    <t>C025-01-1189/2019</t>
  </si>
  <si>
    <t xml:space="preserve">WANJIKU DANIEL MWANGI </t>
  </si>
  <si>
    <t>C025-01-1237/2019</t>
  </si>
  <si>
    <t xml:space="preserve">SAMMY MWANIKI  </t>
  </si>
  <si>
    <t>C025-01-1246/2019</t>
  </si>
  <si>
    <t xml:space="preserve">BRIAN KIPKOECH KIRUI </t>
  </si>
  <si>
    <t>C025-01-1212/2019</t>
  </si>
  <si>
    <t xml:space="preserve">GICHOBI JECINTA WANGIGI </t>
  </si>
  <si>
    <t>C025-01-1185/2019</t>
  </si>
  <si>
    <t xml:space="preserve">MUNJA CYNTHIA WANGECI </t>
  </si>
  <si>
    <t>C025-01-1244/2019</t>
  </si>
  <si>
    <t xml:space="preserve">KATHUGUNA SAMSON KINYANJUI </t>
  </si>
  <si>
    <t>C025-01-1214/2019</t>
  </si>
  <si>
    <t xml:space="preserve">PHILIP JASPHER MALUKI </t>
  </si>
  <si>
    <t>C025-01-1187/2019</t>
  </si>
  <si>
    <t xml:space="preserve">KAMAU VERONICAH KABURA </t>
  </si>
  <si>
    <t>C025-01-1196/2019</t>
  </si>
  <si>
    <t xml:space="preserve">NDAMBUKI SAMUEL MAITHYA </t>
  </si>
  <si>
    <t>C025-01-1230/2019</t>
  </si>
  <si>
    <t xml:space="preserve">KIBET AMOS  </t>
  </si>
  <si>
    <t>C025-01-1203/2019</t>
  </si>
  <si>
    <t xml:space="preserve">NJUGUNA JOY MUMBI </t>
  </si>
  <si>
    <t>C025-01-1192/2019</t>
  </si>
  <si>
    <t xml:space="preserve">MACHARIA KELVIN MUCHAI </t>
  </si>
  <si>
    <t>C025-01-1245/2019</t>
  </si>
  <si>
    <t xml:space="preserve">KIPLANGAT MICAH  </t>
  </si>
  <si>
    <t>C025-01-1197/2019</t>
  </si>
  <si>
    <t xml:space="preserve">NJUGUNA IAN MWANGI </t>
  </si>
  <si>
    <t>C025-01-1255/2019</t>
  </si>
  <si>
    <t xml:space="preserve">KOSKEI ARENS KIBET </t>
  </si>
  <si>
    <t>C025-01-1228/2019</t>
  </si>
  <si>
    <t xml:space="preserve">HILLARY KWEMOI TUWAI </t>
  </si>
  <si>
    <t>C025-01-1190/2019</t>
  </si>
  <si>
    <t xml:space="preserve">WAITITU SAMUEL WANJOHI </t>
  </si>
  <si>
    <t>C025-01-1250/2019</t>
  </si>
  <si>
    <t xml:space="preserve">MUTONDO GIDEON MAINA </t>
  </si>
  <si>
    <t>C025-01-1205/2019</t>
  </si>
  <si>
    <t xml:space="preserve">MUTIE VINCENT WAMBUA </t>
  </si>
  <si>
    <t>C025-01-1182/2019</t>
  </si>
  <si>
    <t xml:space="preserve">MAINA MARTIN NYAGA </t>
  </si>
  <si>
    <t>C025-01-1243/2019</t>
  </si>
  <si>
    <t xml:space="preserve">NJUGUNA ELIUD KAMAU </t>
  </si>
  <si>
    <t>C025-01-2005/2019</t>
  </si>
  <si>
    <t>KARIITHI EMMANUEL KARINGI</t>
  </si>
  <si>
    <t>C025-01-1175/2019</t>
  </si>
  <si>
    <t xml:space="preserve">WANJIKU VICTOR WACHIRA </t>
  </si>
  <si>
    <t>C025-01-1169/2019</t>
  </si>
  <si>
    <t xml:space="preserve">IGUJA BERNARD MOTTO </t>
  </si>
  <si>
    <t>C025-01-1183/2019</t>
  </si>
  <si>
    <t xml:space="preserve">MURIUKI BRIAN MUNENE </t>
  </si>
  <si>
    <t>C025-01-1216/2019</t>
  </si>
  <si>
    <t xml:space="preserve">MUASYA RUTH NTHENYA </t>
  </si>
  <si>
    <t>C025-01-1194/2019</t>
  </si>
  <si>
    <t xml:space="preserve">KIRUGU JAMES MAINA </t>
  </si>
  <si>
    <t>C025-01-1180/2019</t>
  </si>
  <si>
    <t xml:space="preserve">KARITU JOSPHAT MAINA </t>
  </si>
  <si>
    <t>C025-01-1221/2019</t>
  </si>
  <si>
    <t xml:space="preserve">KIMATHI KELVIN MURANGIRI </t>
  </si>
  <si>
    <t>C025-01-1223/2019</t>
  </si>
  <si>
    <t xml:space="preserve">NJUGUNA PETER NDUNGU </t>
  </si>
  <si>
    <t>C025-01-1199/2019</t>
  </si>
  <si>
    <t xml:space="preserve">NG'ANG'A MBUGUA DOUGLAS </t>
  </si>
  <si>
    <t>C025-01-1229/2019</t>
  </si>
  <si>
    <t xml:space="preserve">MUINDI BONFACE  </t>
  </si>
  <si>
    <t>C025-01-1238/2019</t>
  </si>
  <si>
    <t xml:space="preserve">MAINA MUCHEKE JESSE </t>
  </si>
  <si>
    <t>C025-01-1252/2019</t>
  </si>
  <si>
    <t xml:space="preserve">KIARIE JACKLINE WANJIKU </t>
  </si>
  <si>
    <t>C025-01-1242/2019</t>
  </si>
  <si>
    <t xml:space="preserve">MBUGUA JAMES KIARIE </t>
  </si>
  <si>
    <t>C025-01-1234/2019</t>
  </si>
  <si>
    <t xml:space="preserve">OMONDI MILTON OTIENO </t>
  </si>
  <si>
    <t>C025-01-2036/2019</t>
  </si>
  <si>
    <t>COLLINS NJOKA KARIMI</t>
  </si>
  <si>
    <t>C025-01-1176/2019</t>
  </si>
  <si>
    <t xml:space="preserve">WANG'ENDO COLLINS GIKUNJU </t>
  </si>
  <si>
    <t>C025-01-1256/2019</t>
  </si>
  <si>
    <t xml:space="preserve">NYAMUSI KAREN  </t>
  </si>
  <si>
    <t>C025-01-1233/2019</t>
  </si>
  <si>
    <t xml:space="preserve">KIPLAGAT KEVIN  </t>
  </si>
  <si>
    <t>C025-01-1181/2019</t>
  </si>
  <si>
    <t xml:space="preserve">BAARU ESTHER WAIRIMU </t>
  </si>
  <si>
    <t>C025-01-1202/2019</t>
  </si>
  <si>
    <t xml:space="preserve">MUGAI CAROLINE WANGECHI </t>
  </si>
  <si>
    <t>C025-01-1231/2019</t>
  </si>
  <si>
    <t xml:space="preserve">COLLINS KIPKOECH RONO </t>
  </si>
  <si>
    <t>C025-01-1251/2019</t>
  </si>
  <si>
    <t>NDEGWA SAMUEL FRANCIS WAWERU</t>
  </si>
  <si>
    <t>C025-01-1213/2019</t>
  </si>
  <si>
    <t xml:space="preserve">PIUS MBETI MITHIKA </t>
  </si>
  <si>
    <t>C025-01-1204/2019</t>
  </si>
  <si>
    <t xml:space="preserve">WAWERU ANN WANGECI </t>
  </si>
  <si>
    <t>C025-01-2054/2019</t>
  </si>
  <si>
    <t>ALEX MURIUKI NJOROGE</t>
  </si>
  <si>
    <t>C025-01-2056/2019</t>
  </si>
  <si>
    <t>BUNO ZAINABU SULEIMAN</t>
  </si>
  <si>
    <t>C025-01-1262/2019</t>
  </si>
  <si>
    <t xml:space="preserve">NDEGE PAUL CHENEGET </t>
  </si>
  <si>
    <t>C025-01-2064/2019</t>
  </si>
  <si>
    <t>Christopher Murebu Muriuki</t>
  </si>
  <si>
    <t>C025-01-1172/2019</t>
  </si>
  <si>
    <t xml:space="preserve">WANJIRU SAMUEL KAMAU </t>
  </si>
  <si>
    <t>C025-01-1254/2019</t>
  </si>
  <si>
    <t xml:space="preserve">FELIX LOCHAU LOPURAN </t>
  </si>
  <si>
    <t>C025-01-1248/2019</t>
  </si>
  <si>
    <t xml:space="preserve">MANGENI CHURCHIL SIMIYU </t>
  </si>
  <si>
    <t>C025-01-1232/2019</t>
  </si>
  <si>
    <t xml:space="preserve">NAMIKOYE FAITH KENYATTA </t>
  </si>
  <si>
    <t>C025-01-1179/2019</t>
  </si>
  <si>
    <t xml:space="preserve">WANJIRU ALLAN NJUGUNA </t>
  </si>
  <si>
    <t>C025-01-1200/2019</t>
  </si>
  <si>
    <t xml:space="preserve">WAICHONGO TREVOR KIMATHI </t>
  </si>
  <si>
    <t>C025-01-1174/2019</t>
  </si>
  <si>
    <t xml:space="preserve">CHEGE KIARIE DOMINIC </t>
  </si>
  <si>
    <t>C025-01-1241/2019</t>
  </si>
  <si>
    <t xml:space="preserve">GACHOKA EDWIN MWANGI </t>
  </si>
  <si>
    <t>C025-01-1195/2019</t>
  </si>
  <si>
    <t xml:space="preserve">MUTHONI EVANSON WAWERU </t>
  </si>
  <si>
    <t>C025-01-0996/2018</t>
  </si>
  <si>
    <t>WAMBUI BRIAN NDEGWA</t>
  </si>
  <si>
    <t>C025-01-1222/2019</t>
  </si>
  <si>
    <t xml:space="preserve">NJENGA DOMINIC  </t>
  </si>
  <si>
    <t>C025-01-1220/2019</t>
  </si>
  <si>
    <t xml:space="preserve">ALI MAHAMED  </t>
  </si>
  <si>
    <t>C025-01-1249/2019</t>
  </si>
  <si>
    <t xml:space="preserve">ELKANAH KIPROTICH  </t>
  </si>
  <si>
    <t>C025-01-1261/2019</t>
  </si>
  <si>
    <t xml:space="preserve">OBONDI CALVINCE ODIWUOR </t>
  </si>
  <si>
    <t>C025-01-2097/2019</t>
  </si>
  <si>
    <t>WACHIRA EVELYN WANGUI</t>
  </si>
  <si>
    <t>C025-01-1239/2019</t>
  </si>
  <si>
    <t xml:space="preserve">MICHAEL NDIRANGU GATHU </t>
  </si>
  <si>
    <t>C025-01-1215/2019</t>
  </si>
  <si>
    <t xml:space="preserve">COLLINS MUCHUI  </t>
  </si>
  <si>
    <t>C025-01-1227/2019</t>
  </si>
  <si>
    <t xml:space="preserve">LEKAITE KINE  </t>
  </si>
  <si>
    <t>C025-01-1240/2019</t>
  </si>
  <si>
    <t xml:space="preserve">MURAYA MOSES NDUNG'U </t>
  </si>
  <si>
    <t>C025-01-1177/2019</t>
  </si>
  <si>
    <t xml:space="preserve">MUSYOKA JOSEPHINE NZOKI </t>
  </si>
  <si>
    <t>C025-01-1224/2019</t>
  </si>
  <si>
    <t xml:space="preserve">MANOA O VICTOR </t>
  </si>
  <si>
    <t>C025-01-1225/2019</t>
  </si>
  <si>
    <t xml:space="preserve"> BERNARD MWANZIA NZAVI</t>
  </si>
  <si>
    <t>C025-01-0403/2019</t>
  </si>
  <si>
    <t>JULIUS KAMAU NGENIA</t>
  </si>
  <si>
    <t>C025-01-2257/2019</t>
  </si>
  <si>
    <t>KENNEDY WAMBUGU WACHIRA</t>
  </si>
  <si>
    <t>C025-01-2292/2019</t>
  </si>
  <si>
    <t>VINCENT KIRAGU WAHOME</t>
  </si>
  <si>
    <t>C025-01-2175/2019</t>
  </si>
  <si>
    <t>MAINA SHEM GITHINJI</t>
  </si>
  <si>
    <t>C025-01-2254/2019</t>
  </si>
  <si>
    <t>EDWARD CHOMBA WACHIRA</t>
  </si>
  <si>
    <t>C025-01-1211/2019</t>
  </si>
  <si>
    <t>GITONGA MUMBI</t>
  </si>
  <si>
    <t>C025-01-1040/2018</t>
  </si>
  <si>
    <t>MBOYA AGGREY ADAKA</t>
  </si>
  <si>
    <t>C025-01-1217/2019</t>
  </si>
  <si>
    <t>KIOKO JONAH MUUO</t>
  </si>
  <si>
    <t>C025-01-2158/2019</t>
  </si>
  <si>
    <t>MARION NYOKABI WAIRIMU</t>
  </si>
  <si>
    <t>C025-01-2279/2019</t>
  </si>
  <si>
    <t>ALEX MUMO</t>
  </si>
  <si>
    <t>C025-01-2201/2019</t>
  </si>
  <si>
    <t>PAULINE WAIRIMU NYAMBURA</t>
  </si>
  <si>
    <t>C025-01-1173/2019</t>
  </si>
  <si>
    <t>MARY WAITHERA GITAU</t>
  </si>
  <si>
    <t>C025-01-1218/2019</t>
  </si>
  <si>
    <t>MWALIMU FIDELIS</t>
  </si>
  <si>
    <t>C025-01-0593/2018</t>
  </si>
  <si>
    <t>VINCENT KEMBOI</t>
  </si>
  <si>
    <t>ALBERT NDIRANGU MWANGI</t>
  </si>
  <si>
    <t>C025-01-2263/2019</t>
  </si>
  <si>
    <t>KAMAU SAMUEL NJONDE</t>
  </si>
  <si>
    <t>C025-01-2145/2019</t>
  </si>
  <si>
    <t>KEYIN KIMARA MUNYUA</t>
  </si>
  <si>
    <t>C025-01-2178/2019</t>
  </si>
  <si>
    <t>BRIAN KINYUA MAINA</t>
  </si>
  <si>
    <t>C025-01-1207/2019</t>
  </si>
  <si>
    <t>LIANS WANJIKU NJAMBI</t>
  </si>
  <si>
    <t>Kimathu kelvin Muraguri</t>
  </si>
  <si>
    <t>Mwangi Jeff Kamau</t>
  </si>
  <si>
    <t>C025-01-1076/2018</t>
  </si>
  <si>
    <t>C025-01-1206/2019</t>
  </si>
  <si>
    <t>Kahura J Ndoiyo</t>
  </si>
  <si>
    <t>C025-01-2125/2019</t>
  </si>
  <si>
    <t>Charles Thuita Macharia</t>
  </si>
  <si>
    <t>C027-01-2356/2019</t>
  </si>
  <si>
    <t>Victor K Ngeno</t>
  </si>
  <si>
    <t>C025-01-0987/2018</t>
  </si>
  <si>
    <t xml:space="preserve">NGOTHO </t>
  </si>
  <si>
    <t>NAHASHON NJUGUNA</t>
  </si>
  <si>
    <t>C025-01-0988/2018</t>
  </si>
  <si>
    <t xml:space="preserve">CHEPLETING </t>
  </si>
  <si>
    <t>CHRISTINE</t>
  </si>
  <si>
    <t>C025-01-0989/2018</t>
  </si>
  <si>
    <t>DENNIS WAIGANJO</t>
  </si>
  <si>
    <t>C025-01-0992/2018</t>
  </si>
  <si>
    <t xml:space="preserve">CHEBET </t>
  </si>
  <si>
    <t>TREZA</t>
  </si>
  <si>
    <t>C025-01-0993/2018</t>
  </si>
  <si>
    <t xml:space="preserve">KAGUANYU </t>
  </si>
  <si>
    <t>STANLEY MWANGI</t>
  </si>
  <si>
    <t>C025-01-0994/2018</t>
  </si>
  <si>
    <t xml:space="preserve">OTOTO  </t>
  </si>
  <si>
    <t>AUKA BENARD</t>
  </si>
  <si>
    <t>C025-01-0995/2018</t>
  </si>
  <si>
    <t>SYLVIA MUMBI</t>
  </si>
  <si>
    <t>C025-01-0998/2018</t>
  </si>
  <si>
    <t xml:space="preserve">MBETE </t>
  </si>
  <si>
    <t>JOY KATANU</t>
  </si>
  <si>
    <t>C025-01-0999/2018</t>
  </si>
  <si>
    <t xml:space="preserve">MWANGI  </t>
  </si>
  <si>
    <t>MORRIS ABSOLOM KAHARA</t>
  </si>
  <si>
    <t>C025-01-1000/2018</t>
  </si>
  <si>
    <t xml:space="preserve">KIPKOSGEI </t>
  </si>
  <si>
    <t>SAMMY</t>
  </si>
  <si>
    <t>C025-01-1001/2018</t>
  </si>
  <si>
    <t xml:space="preserve">PAMPHYL </t>
  </si>
  <si>
    <t>OUMA JOEL</t>
  </si>
  <si>
    <t>C025-01-1002/2018</t>
  </si>
  <si>
    <t xml:space="preserve">ROBINSON </t>
  </si>
  <si>
    <t>MURIKI GITHAE</t>
  </si>
  <si>
    <t>C025-01-1003/2018</t>
  </si>
  <si>
    <t xml:space="preserve">MWANIKI </t>
  </si>
  <si>
    <t>STEPHEN KIHARA</t>
  </si>
  <si>
    <t>C025-01-1004/2018</t>
  </si>
  <si>
    <t xml:space="preserve">SETH </t>
  </si>
  <si>
    <t>JUDA  KIMANI</t>
  </si>
  <si>
    <t>C025-01-1005/2018</t>
  </si>
  <si>
    <t>JOHN MBURU</t>
  </si>
  <si>
    <t>C025-01-1006/2018</t>
  </si>
  <si>
    <t xml:space="preserve">KIPROTICH </t>
  </si>
  <si>
    <t>BONIFACE</t>
  </si>
  <si>
    <t>C025-01-1006/2017</t>
  </si>
  <si>
    <t>Atetwe Patroba</t>
  </si>
  <si>
    <t>C025-01-1007/2018</t>
  </si>
  <si>
    <t>MUNENE</t>
  </si>
  <si>
    <t>PHARES MUGO</t>
  </si>
  <si>
    <t>C025-01-1008/2018</t>
  </si>
  <si>
    <t xml:space="preserve">CHERORI </t>
  </si>
  <si>
    <t>DEDAN</t>
  </si>
  <si>
    <t>C025-01-1009/2018</t>
  </si>
  <si>
    <t xml:space="preserve">KIRAGU </t>
  </si>
  <si>
    <t>EDMUND MUTUA</t>
  </si>
  <si>
    <t>C025-01-1011/2018</t>
  </si>
  <si>
    <t xml:space="preserve">KIPKORIR </t>
  </si>
  <si>
    <t>EMMANUEL</t>
  </si>
  <si>
    <t>C025-01-1012/2018</t>
  </si>
  <si>
    <t xml:space="preserve">ROSE </t>
  </si>
  <si>
    <t>AKINYI AWITI</t>
  </si>
  <si>
    <t>C025-01-1013/2018</t>
  </si>
  <si>
    <t xml:space="preserve">ORINA </t>
  </si>
  <si>
    <t>CHARITY NYANCHERA</t>
  </si>
  <si>
    <t>C025-01-1014/2018</t>
  </si>
  <si>
    <t xml:space="preserve">MATUNDA </t>
  </si>
  <si>
    <t>BILMON GIDEON</t>
  </si>
  <si>
    <t>C025-01-1015/2018</t>
  </si>
  <si>
    <t xml:space="preserve">MURIMI </t>
  </si>
  <si>
    <t>DENNIS MUNENE</t>
  </si>
  <si>
    <t>C025-01-1016/2018</t>
  </si>
  <si>
    <t xml:space="preserve">KIMUNYA </t>
  </si>
  <si>
    <t>FELIX KABETHI</t>
  </si>
  <si>
    <t>C025-01-1017/2018</t>
  </si>
  <si>
    <t xml:space="preserve">KINYUA </t>
  </si>
  <si>
    <t>ISAAC MUTUGI</t>
  </si>
  <si>
    <t>C025-01-1018/2018</t>
  </si>
  <si>
    <t>JULIA WAMBUI</t>
  </si>
  <si>
    <t>C025-01-1019/2018</t>
  </si>
  <si>
    <t xml:space="preserve">OWARE </t>
  </si>
  <si>
    <t>RICHARD OKETCH</t>
  </si>
  <si>
    <t>C025-01-1020/2018</t>
  </si>
  <si>
    <t>PATRICK WAHOME</t>
  </si>
  <si>
    <t>C025-01-1021/2018</t>
  </si>
  <si>
    <t xml:space="preserve">MUTEI </t>
  </si>
  <si>
    <t>WILLIAM NZEKO</t>
  </si>
  <si>
    <t>C025-01-1022/2018</t>
  </si>
  <si>
    <t xml:space="preserve">WAITHAKA </t>
  </si>
  <si>
    <t>PENINA KIRIGO</t>
  </si>
  <si>
    <t>C025-01-1024/2018</t>
  </si>
  <si>
    <t xml:space="preserve">RODRICK </t>
  </si>
  <si>
    <t>GULU JONATHAN</t>
  </si>
  <si>
    <t>C025-01-1025/2018</t>
  </si>
  <si>
    <t xml:space="preserve">ELIUD </t>
  </si>
  <si>
    <t>NYAKUNDI ONGANGA</t>
  </si>
  <si>
    <t>C025-01-1027/2018</t>
  </si>
  <si>
    <t xml:space="preserve">NZOMO </t>
  </si>
  <si>
    <t>FEDELIS MWENDWA</t>
  </si>
  <si>
    <t>C025-01-1028/2018</t>
  </si>
  <si>
    <t xml:space="preserve">ONDIEKI </t>
  </si>
  <si>
    <t>BOSIRE FRANKLIN</t>
  </si>
  <si>
    <t>C025-01-1029/2018</t>
  </si>
  <si>
    <t xml:space="preserve">MUTUKU </t>
  </si>
  <si>
    <t>ISAAC KINYILI</t>
  </si>
  <si>
    <t>C025-01-1030/2018</t>
  </si>
  <si>
    <t xml:space="preserve">NAJMA </t>
  </si>
  <si>
    <t>AHMED ABDIRAHMAN</t>
  </si>
  <si>
    <t>C025-01-1031/2018</t>
  </si>
  <si>
    <t xml:space="preserve">WANJA </t>
  </si>
  <si>
    <t>PETER MURIMI</t>
  </si>
  <si>
    <t>C025-01-1033/2018</t>
  </si>
  <si>
    <t xml:space="preserve">MBUGUA </t>
  </si>
  <si>
    <t>DENNIS NG'ANG'A</t>
  </si>
  <si>
    <t>C025-01-1035/2018</t>
  </si>
  <si>
    <t xml:space="preserve">THEURI </t>
  </si>
  <si>
    <t>ANTHONY MWANGI</t>
  </si>
  <si>
    <t>C025-01-1036/2018</t>
  </si>
  <si>
    <t xml:space="preserve">MUHORO </t>
  </si>
  <si>
    <t>JOHN WATHIRU</t>
  </si>
  <si>
    <t>C025-01-1037/2018</t>
  </si>
  <si>
    <t>LEKODONYO</t>
  </si>
  <si>
    <t xml:space="preserve"> L DAVID</t>
  </si>
  <si>
    <t>C025-01-1038/2018</t>
  </si>
  <si>
    <t xml:space="preserve">NGONG'U </t>
  </si>
  <si>
    <t>WANGARI CYNTHIA</t>
  </si>
  <si>
    <t>C025-01-1041/2018</t>
  </si>
  <si>
    <t>KARITHI</t>
  </si>
  <si>
    <t xml:space="preserve"> EMMANUEL NGUGI</t>
  </si>
  <si>
    <t>C025-01-1042/2018</t>
  </si>
  <si>
    <t>PETER KIRONJI</t>
  </si>
  <si>
    <t>C025-01-1043/2018</t>
  </si>
  <si>
    <t xml:space="preserve">KIHANYA </t>
  </si>
  <si>
    <t>JAMES KIHARA</t>
  </si>
  <si>
    <t>C025-01-1044/2018</t>
  </si>
  <si>
    <t xml:space="preserve">GATWEKU </t>
  </si>
  <si>
    <t>CECILIA WAMUCII</t>
  </si>
  <si>
    <t>C025-01-1857/2018</t>
  </si>
  <si>
    <t>KEN COLLINS</t>
  </si>
  <si>
    <t>C025-01-1800/2018</t>
  </si>
  <si>
    <t>ALEX KIMATHI</t>
  </si>
  <si>
    <t>C025-01-0753/2018</t>
  </si>
  <si>
    <t>BOSIBORI</t>
  </si>
  <si>
    <t>AVVINE ROGERS</t>
  </si>
  <si>
    <t>C025-01-1574/2018</t>
  </si>
  <si>
    <t>SAMUEL HIIRA</t>
  </si>
  <si>
    <t>C025-01-1550/2018</t>
  </si>
  <si>
    <t>NYAMBEGA SHARON</t>
  </si>
  <si>
    <t>C025-01-1469/2018</t>
  </si>
  <si>
    <t>JOY KATHURE</t>
  </si>
  <si>
    <t>C025-01-1777/2017</t>
  </si>
  <si>
    <t>KELVIN TIKOL</t>
  </si>
  <si>
    <t>C025-01-0248/2017</t>
  </si>
  <si>
    <t>Kimeli Abednego</t>
  </si>
  <si>
    <t>C025-01-1812/2018</t>
  </si>
  <si>
    <t>Peter Ndirangu</t>
  </si>
  <si>
    <t>C025-01-0995/2017</t>
  </si>
  <si>
    <t>Kibet Prince</t>
  </si>
  <si>
    <t>SETT</t>
  </si>
  <si>
    <t>Caleb K.</t>
  </si>
  <si>
    <t>Mutuku Mwonga</t>
  </si>
  <si>
    <t>C025-01-0943/2015</t>
  </si>
  <si>
    <t>Samson Maina</t>
  </si>
  <si>
    <t>C025-01-1100/2017</t>
  </si>
  <si>
    <t>Gatura</t>
  </si>
  <si>
    <t>David Njoroge</t>
  </si>
  <si>
    <t>C025-01-0168/2017</t>
  </si>
  <si>
    <t>Mburu</t>
  </si>
  <si>
    <t>Levis Nyoike</t>
  </si>
  <si>
    <t>Mwai</t>
  </si>
  <si>
    <t>Terry N</t>
  </si>
  <si>
    <t xml:space="preserve">Githinji </t>
  </si>
  <si>
    <t>Ndirangu George</t>
  </si>
  <si>
    <t>NJAGI NJITU</t>
  </si>
  <si>
    <t>Muthee</t>
  </si>
  <si>
    <t>Kelvin Mwaniki</t>
  </si>
  <si>
    <t>C025-01-0980/2015</t>
  </si>
  <si>
    <t xml:space="preserve">Vienna </t>
  </si>
  <si>
    <t>Jeptoo Kandie</t>
  </si>
  <si>
    <t>Mugo</t>
  </si>
  <si>
    <t>David Muhia</t>
  </si>
  <si>
    <t xml:space="preserve">Eshuchi </t>
  </si>
  <si>
    <t>Humprey Julius</t>
  </si>
  <si>
    <t>Maina</t>
  </si>
  <si>
    <t>Moses Mbuthi</t>
  </si>
  <si>
    <t>Rotich</t>
  </si>
  <si>
    <t>William K</t>
  </si>
  <si>
    <t>C025-01-2139/2016</t>
  </si>
  <si>
    <t>Dennis Chege</t>
  </si>
  <si>
    <t>C025-01-0987/2015</t>
  </si>
  <si>
    <t>Anyenga</t>
  </si>
  <si>
    <t>Shadrack Atebe</t>
  </si>
  <si>
    <t>Kamau</t>
  </si>
  <si>
    <t>Kelvin Mwangi</t>
  </si>
  <si>
    <t>Michael Gitonga</t>
  </si>
  <si>
    <t>C025-01-2331/2019</t>
  </si>
  <si>
    <t>Collins Gitonga Kiambi</t>
  </si>
  <si>
    <t>C027-01-2296/2019</t>
  </si>
  <si>
    <t>NJENGA</t>
  </si>
  <si>
    <t>Sharon Njenga</t>
  </si>
  <si>
    <t>C025-01-2251/2019</t>
  </si>
  <si>
    <t>Samuel Kanyi</t>
  </si>
  <si>
    <t>C027-01-2330/2019</t>
  </si>
  <si>
    <t xml:space="preserve">Mutiso </t>
  </si>
  <si>
    <t>Mbindu Joseph</t>
  </si>
  <si>
    <t>C027-01-2332/2019</t>
  </si>
  <si>
    <t>Jackson Mganga</t>
  </si>
  <si>
    <t>ASSIGN1/10</t>
  </si>
  <si>
    <t>C025-01-0983/2015</t>
  </si>
  <si>
    <t>I</t>
  </si>
  <si>
    <t>CAT1/20</t>
  </si>
  <si>
    <t>CAT2/20</t>
  </si>
  <si>
    <r>
      <t xml:space="preserve">COURSE UNIT:  </t>
    </r>
    <r>
      <rPr>
        <b/>
        <sz val="12"/>
        <color indexed="10"/>
        <rFont val="Times New Roman"/>
        <family val="1"/>
      </rPr>
      <t>BIT XXX MOBILE COMPUTING AUGUST 2019 RESULTS</t>
    </r>
  </si>
  <si>
    <t>COURSE UNIT:  CIT 1101 IT ESSENTIALS AUGUST 2019 RESULTS</t>
  </si>
  <si>
    <t>SEMESTER/YEAR: MAY/AUGUST 2019 YEAR 1 SEMESTER 1</t>
  </si>
  <si>
    <r>
      <t xml:space="preserve">COURSE UNIT:  </t>
    </r>
    <r>
      <rPr>
        <b/>
        <sz val="12"/>
        <color indexed="10"/>
        <rFont val="Times New Roman"/>
        <family val="1"/>
      </rPr>
      <t>CIT 1101 IT ESSENTIALS AUGUST 2019 RESULTS</t>
    </r>
  </si>
  <si>
    <t>DEGREE PROGRAM: BACHELOR OF SCIENCE IN INFORMATION TECHNOLOGY</t>
  </si>
  <si>
    <t>C027-01-1241/2019</t>
  </si>
  <si>
    <t>C025-2417/2019</t>
  </si>
  <si>
    <t>C025-01-1026/2018</t>
  </si>
  <si>
    <t>Jeff Migwi</t>
  </si>
  <si>
    <t>Shadrack Atebe Anyenga</t>
  </si>
  <si>
    <t>C025-01-2190/2016</t>
  </si>
  <si>
    <t>Justus Mutisya Timothy</t>
  </si>
  <si>
    <t>Humprey Esuchi Julius</t>
  </si>
  <si>
    <t>C025-01-1169/2016</t>
  </si>
  <si>
    <r>
      <t xml:space="preserve">COURSE UNIT:  </t>
    </r>
    <r>
      <rPr>
        <b/>
        <sz val="12"/>
        <color indexed="10"/>
        <rFont val="Times New Roman"/>
        <family val="1"/>
      </rPr>
      <t>BIT 2319 ARTIFICIAL INTELLIGENCE</t>
    </r>
  </si>
  <si>
    <t>SEMESTER/YEAR: MAY/AUGUST 2019 YEAR 3 SEMESTER 1</t>
  </si>
  <si>
    <t>C027-01-2190/2016</t>
  </si>
  <si>
    <r>
      <t xml:space="preserve">COURSE UNIT:  </t>
    </r>
    <r>
      <rPr>
        <b/>
        <sz val="12"/>
        <color indexed="10"/>
        <rFont val="Times New Roman"/>
        <family val="1"/>
      </rPr>
      <t xml:space="preserve"> BIT 2319 ARTIFICIAL INTELLIGENCE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</si>
</sst>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_-;\-* #,##0.00_-;_-* \-??_-;_-@_-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Times New Roman"/>
      <family val="1"/>
    </font>
    <font>
      <b/>
      <u/>
      <sz val="1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b/>
      <u/>
      <sz val="11"/>
      <name val="Arial"/>
      <family val="2"/>
    </font>
    <font>
      <b/>
      <sz val="12"/>
      <color indexed="10"/>
      <name val="Times New Roman"/>
      <family val="1"/>
    </font>
    <font>
      <b/>
      <u/>
      <sz val="11"/>
      <name val="Times New Roman"/>
      <family val="1"/>
    </font>
    <font>
      <sz val="1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sz val="10"/>
      <name val="Times New Roman"/>
      <family val="1"/>
    </font>
    <font>
      <b/>
      <sz val="11"/>
      <color indexed="52"/>
      <name val="Calibri"/>
      <family val="2"/>
    </font>
    <font>
      <sz val="12"/>
      <color indexed="8"/>
      <name val="Times New Roman"/>
      <family val="1"/>
    </font>
    <font>
      <sz val="14"/>
      <name val="Arial"/>
      <family val="2"/>
    </font>
    <font>
      <b/>
      <sz val="10"/>
      <name val="Times New Roman"/>
      <family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8"/>
      <name val="Arial"/>
      <family val="2"/>
    </font>
    <font>
      <sz val="11"/>
      <color indexed="8"/>
      <name val="Times New Roman"/>
      <family val="1"/>
    </font>
    <font>
      <b/>
      <sz val="12"/>
      <name val="Arial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333333"/>
      <name val="Calibri"/>
      <family val="2"/>
      <charset val="1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rgb="FFFF0000"/>
      <name val="Calibri"/>
      <family val="2"/>
    </font>
    <font>
      <sz val="14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59"/>
      </left>
      <right/>
      <top/>
      <bottom/>
      <diagonal/>
    </border>
    <border>
      <left/>
      <right style="thin">
        <color indexed="59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4" fillId="34" borderId="12" applyNumberFormat="0" applyAlignment="0" applyProtection="0"/>
    <xf numFmtId="0" fontId="47" fillId="0" borderId="0"/>
    <xf numFmtId="0" fontId="48" fillId="0" borderId="0"/>
  </cellStyleXfs>
  <cellXfs count="270">
    <xf numFmtId="0" fontId="0" fillId="0" borderId="0" xfId="0"/>
    <xf numFmtId="0" fontId="0" fillId="0" borderId="0" xfId="0" applyBorder="1"/>
    <xf numFmtId="0" fontId="19" fillId="0" borderId="0" xfId="0" applyFont="1" applyFill="1" applyBorder="1" applyAlignment="1"/>
    <xf numFmtId="0" fontId="22" fillId="0" borderId="0" xfId="0" applyFont="1" applyFill="1" applyBorder="1" applyAlignment="1"/>
    <xf numFmtId="0" fontId="24" fillId="0" borderId="0" xfId="0" applyFont="1" applyBorder="1" applyAlignment="1"/>
    <xf numFmtId="0" fontId="22" fillId="0" borderId="0" xfId="0" applyFont="1" applyFill="1" applyBorder="1" applyAlignment="1">
      <alignment horizontal="center"/>
    </xf>
    <xf numFmtId="2" fontId="22" fillId="0" borderId="0" xfId="0" applyNumberFormat="1" applyFont="1" applyFill="1" applyBorder="1" applyAlignment="1"/>
    <xf numFmtId="164" fontId="22" fillId="0" borderId="0" xfId="0" applyNumberFormat="1" applyFont="1" applyFill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textRotation="90" wrapText="1"/>
    </xf>
    <xf numFmtId="2" fontId="29" fillId="0" borderId="10" xfId="0" applyNumberFormat="1" applyFont="1" applyBorder="1" applyAlignment="1">
      <alignment horizontal="center" textRotation="90" wrapText="1"/>
    </xf>
    <xf numFmtId="0" fontId="31" fillId="0" borderId="10" xfId="0" applyFont="1" applyBorder="1" applyAlignment="1">
      <alignment horizontal="center" textRotation="90" wrapText="1"/>
    </xf>
    <xf numFmtId="164" fontId="30" fillId="0" borderId="10" xfId="0" applyNumberFormat="1" applyFont="1" applyBorder="1" applyAlignment="1">
      <alignment horizontal="center" wrapText="1"/>
    </xf>
    <xf numFmtId="0" fontId="30" fillId="0" borderId="10" xfId="0" applyFont="1" applyBorder="1" applyAlignment="1">
      <alignment horizontal="center" wrapText="1"/>
    </xf>
    <xf numFmtId="0" fontId="30" fillId="0" borderId="10" xfId="0" applyFont="1" applyBorder="1" applyAlignment="1">
      <alignment horizontal="center" textRotation="90" wrapText="1"/>
    </xf>
    <xf numFmtId="0" fontId="32" fillId="0" borderId="0" xfId="0" applyFont="1"/>
    <xf numFmtId="0" fontId="33" fillId="0" borderId="11" xfId="0" applyFont="1" applyFill="1" applyBorder="1" applyAlignment="1">
      <alignment horizontal="right" wrapText="1"/>
    </xf>
    <xf numFmtId="0" fontId="33" fillId="0" borderId="10" xfId="0" applyFont="1" applyFill="1" applyBorder="1" applyAlignment="1">
      <alignment horizontal="left" vertical="top"/>
    </xf>
    <xf numFmtId="0" fontId="33" fillId="0" borderId="10" xfId="0" applyFont="1" applyFill="1" applyBorder="1" applyAlignment="1"/>
    <xf numFmtId="0" fontId="33" fillId="33" borderId="10" xfId="0" applyFont="1" applyFill="1" applyBorder="1" applyAlignment="1">
      <alignment wrapText="1"/>
    </xf>
    <xf numFmtId="0" fontId="29" fillId="0" borderId="11" xfId="0" applyFont="1" applyBorder="1" applyAlignment="1">
      <alignment horizontal="center" textRotation="90" wrapText="1"/>
    </xf>
    <xf numFmtId="2" fontId="29" fillId="0" borderId="11" xfId="0" applyNumberFormat="1" applyFont="1" applyBorder="1" applyAlignment="1">
      <alignment horizontal="center" textRotation="90" wrapText="1"/>
    </xf>
    <xf numFmtId="164" fontId="34" fillId="0" borderId="11" xfId="42" applyNumberFormat="1" applyFill="1" applyBorder="1" applyAlignment="1" applyProtection="1"/>
    <xf numFmtId="0" fontId="31" fillId="0" borderId="11" xfId="0" applyFont="1" applyBorder="1" applyAlignment="1">
      <alignment horizontal="center" textRotation="90" wrapText="1"/>
    </xf>
    <xf numFmtId="164" fontId="30" fillId="0" borderId="11" xfId="0" applyNumberFormat="1" applyFont="1" applyBorder="1" applyAlignment="1">
      <alignment horizontal="center" wrapText="1"/>
    </xf>
    <xf numFmtId="0" fontId="30" fillId="0" borderId="11" xfId="0" applyFont="1" applyBorder="1" applyAlignment="1">
      <alignment horizontal="center" wrapText="1"/>
    </xf>
    <xf numFmtId="1" fontId="34" fillId="0" borderId="11" xfId="42" applyNumberFormat="1" applyFill="1" applyBorder="1" applyAlignment="1" applyProtection="1"/>
    <xf numFmtId="1" fontId="25" fillId="0" borderId="11" xfId="0" applyNumberFormat="1" applyFont="1" applyFill="1" applyBorder="1" applyAlignment="1"/>
    <xf numFmtId="0" fontId="30" fillId="0" borderId="11" xfId="0" applyFont="1" applyBorder="1" applyAlignment="1">
      <alignment textRotation="90" wrapText="1"/>
    </xf>
    <xf numFmtId="0" fontId="34" fillId="0" borderId="11" xfId="42" applyNumberFormat="1" applyFill="1" applyBorder="1" applyAlignment="1" applyProtection="1">
      <alignment vertical="center"/>
    </xf>
    <xf numFmtId="0" fontId="33" fillId="35" borderId="10" xfId="0" applyFont="1" applyFill="1" applyBorder="1" applyAlignment="1"/>
    <xf numFmtId="0" fontId="33" fillId="35" borderId="10" xfId="0" applyFont="1" applyFill="1" applyBorder="1" applyAlignment="1">
      <alignment wrapText="1"/>
    </xf>
    <xf numFmtId="0" fontId="0" fillId="0" borderId="11" xfId="0" applyBorder="1"/>
    <xf numFmtId="0" fontId="0" fillId="0" borderId="10" xfId="0" applyBorder="1"/>
    <xf numFmtId="0" fontId="35" fillId="0" borderId="10" xfId="0" applyFont="1" applyFill="1" applyBorder="1" applyAlignment="1"/>
    <xf numFmtId="164" fontId="34" fillId="0" borderId="10" xfId="42" applyNumberFormat="1" applyFill="1" applyBorder="1" applyAlignment="1" applyProtection="1"/>
    <xf numFmtId="1" fontId="35" fillId="0" borderId="10" xfId="0" applyNumberFormat="1" applyFont="1" applyFill="1" applyBorder="1" applyAlignment="1"/>
    <xf numFmtId="0" fontId="36" fillId="0" borderId="10" xfId="0" applyFont="1" applyFill="1" applyBorder="1" applyAlignment="1">
      <alignment vertical="center"/>
    </xf>
    <xf numFmtId="0" fontId="36" fillId="0" borderId="13" xfId="0" applyFont="1" applyFill="1" applyBorder="1" applyAlignment="1">
      <alignment vertical="center"/>
    </xf>
    <xf numFmtId="0" fontId="33" fillId="0" borderId="10" xfId="0" applyFont="1" applyFill="1" applyBorder="1"/>
    <xf numFmtId="0" fontId="37" fillId="0" borderId="10" xfId="0" applyFont="1" applyFill="1" applyBorder="1"/>
    <xf numFmtId="0" fontId="38" fillId="0" borderId="10" xfId="0" applyFont="1" applyBorder="1"/>
    <xf numFmtId="0" fontId="39" fillId="0" borderId="10" xfId="0" applyFont="1" applyBorder="1"/>
    <xf numFmtId="164" fontId="34" fillId="0" borderId="0" xfId="42" applyNumberFormat="1" applyFill="1" applyBorder="1" applyAlignment="1" applyProtection="1"/>
    <xf numFmtId="1" fontId="34" fillId="0" borderId="0" xfId="42" applyNumberFormat="1" applyFill="1" applyBorder="1" applyAlignment="1" applyProtection="1"/>
    <xf numFmtId="1" fontId="25" fillId="0" borderId="0" xfId="0" applyNumberFormat="1" applyFont="1" applyFill="1" applyBorder="1" applyAlignment="1"/>
    <xf numFmtId="0" fontId="34" fillId="0" borderId="0" xfId="42" applyNumberFormat="1" applyFill="1" applyBorder="1" applyAlignment="1" applyProtection="1">
      <alignment vertical="center"/>
    </xf>
    <xf numFmtId="0" fontId="36" fillId="0" borderId="15" xfId="0" applyFont="1" applyFill="1" applyBorder="1" applyAlignment="1">
      <alignment vertical="center"/>
    </xf>
    <xf numFmtId="0" fontId="35" fillId="0" borderId="0" xfId="0" applyFont="1" applyFill="1" applyBorder="1"/>
    <xf numFmtId="0" fontId="35" fillId="0" borderId="0" xfId="0" applyFont="1" applyFill="1" applyBorder="1" applyAlignment="1"/>
    <xf numFmtId="2" fontId="35" fillId="0" borderId="0" xfId="0" applyNumberFormat="1" applyFont="1" applyFill="1" applyBorder="1" applyAlignment="1"/>
    <xf numFmtId="164" fontId="35" fillId="0" borderId="0" xfId="0" applyNumberFormat="1" applyFont="1" applyFill="1" applyBorder="1" applyAlignment="1"/>
    <xf numFmtId="164" fontId="25" fillId="0" borderId="0" xfId="0" applyNumberFormat="1" applyFont="1" applyFill="1" applyBorder="1" applyAlignment="1"/>
    <xf numFmtId="0" fontId="36" fillId="0" borderId="0" xfId="0" applyFont="1" applyFill="1" applyBorder="1" applyAlignment="1">
      <alignment vertical="center"/>
    </xf>
    <xf numFmtId="0" fontId="36" fillId="0" borderId="16" xfId="0" applyFont="1" applyFill="1" applyBorder="1" applyAlignment="1">
      <alignment vertical="center"/>
    </xf>
    <xf numFmtId="0" fontId="0" fillId="0" borderId="15" xfId="0" applyBorder="1"/>
    <xf numFmtId="0" fontId="32" fillId="0" borderId="0" xfId="0" applyFont="1" applyBorder="1" applyAlignment="1">
      <alignment horizontal="left"/>
    </xf>
    <xf numFmtId="0" fontId="29" fillId="0" borderId="17" xfId="0" applyFont="1" applyBorder="1" applyAlignment="1"/>
    <xf numFmtId="2" fontId="0" fillId="0" borderId="17" xfId="0" applyNumberFormat="1" applyBorder="1"/>
    <xf numFmtId="0" fontId="0" fillId="0" borderId="10" xfId="0" applyFont="1" applyBorder="1"/>
    <xf numFmtId="1" fontId="34" fillId="34" borderId="10" xfId="42" applyNumberFormat="1" applyBorder="1" applyAlignment="1" applyProtection="1">
      <alignment horizontal="center"/>
    </xf>
    <xf numFmtId="0" fontId="35" fillId="0" borderId="0" xfId="0" applyFont="1" applyFill="1" applyBorder="1" applyAlignment="1">
      <alignment horizontal="left"/>
    </xf>
    <xf numFmtId="1" fontId="0" fillId="0" borderId="17" xfId="0" applyNumberFormat="1" applyBorder="1"/>
    <xf numFmtId="0" fontId="35" fillId="0" borderId="15" xfId="0" applyFont="1" applyFill="1" applyBorder="1" applyAlignment="1"/>
    <xf numFmtId="0" fontId="27" fillId="0" borderId="15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41" fillId="0" borderId="0" xfId="0" applyFont="1" applyFill="1" applyBorder="1" applyAlignment="1"/>
    <xf numFmtId="0" fontId="32" fillId="0" borderId="0" xfId="0" applyFont="1" applyBorder="1"/>
    <xf numFmtId="0" fontId="32" fillId="0" borderId="0" xfId="0" applyFont="1" applyBorder="1" applyAlignment="1"/>
    <xf numFmtId="0" fontId="0" fillId="0" borderId="10" xfId="0" applyFont="1" applyBorder="1" applyAlignment="1"/>
    <xf numFmtId="0" fontId="42" fillId="0" borderId="0" xfId="0" applyFont="1" applyBorder="1" applyAlignment="1"/>
    <xf numFmtId="0" fontId="43" fillId="0" borderId="10" xfId="0" applyFont="1" applyBorder="1"/>
    <xf numFmtId="0" fontId="43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44" fillId="33" borderId="10" xfId="0" applyFont="1" applyFill="1" applyBorder="1" applyAlignment="1">
      <alignment wrapText="1"/>
    </xf>
    <xf numFmtId="0" fontId="44" fillId="0" borderId="10" xfId="0" applyFont="1" applyFill="1" applyBorder="1" applyAlignment="1">
      <alignment horizontal="right" wrapText="1"/>
    </xf>
    <xf numFmtId="0" fontId="45" fillId="33" borderId="10" xfId="0" applyFont="1" applyFill="1" applyBorder="1" applyAlignment="1">
      <alignment wrapText="1"/>
    </xf>
    <xf numFmtId="0" fontId="44" fillId="0" borderId="11" xfId="0" applyFont="1" applyFill="1" applyBorder="1" applyAlignment="1">
      <alignment horizontal="right" wrapText="1"/>
    </xf>
    <xf numFmtId="0" fontId="33" fillId="35" borderId="10" xfId="0" applyFont="1" applyFill="1" applyBorder="1"/>
    <xf numFmtId="0" fontId="37" fillId="35" borderId="10" xfId="0" applyFont="1" applyFill="1" applyBorder="1"/>
    <xf numFmtId="165" fontId="33" fillId="35" borderId="10" xfId="43" applyNumberFormat="1" applyFont="1" applyFill="1" applyBorder="1" applyAlignment="1" applyProtection="1">
      <alignment horizontal="left"/>
      <protection locked="0"/>
    </xf>
    <xf numFmtId="165" fontId="37" fillId="35" borderId="10" xfId="43" applyNumberFormat="1" applyFont="1" applyFill="1" applyBorder="1" applyAlignment="1" applyProtection="1">
      <alignment horizontal="left"/>
      <protection locked="0"/>
    </xf>
    <xf numFmtId="0" fontId="0" fillId="0" borderId="10" xfId="0" applyBorder="1"/>
    <xf numFmtId="0" fontId="0" fillId="0" borderId="20" xfId="0" applyBorder="1"/>
    <xf numFmtId="0" fontId="30" fillId="0" borderId="10" xfId="0" applyFont="1" applyBorder="1" applyAlignment="1">
      <alignment horizontal="center" textRotation="90" wrapText="1"/>
    </xf>
    <xf numFmtId="0" fontId="49" fillId="0" borderId="10" xfId="0" applyFont="1" applyFill="1" applyBorder="1" applyAlignment="1">
      <alignment vertical="center"/>
    </xf>
    <xf numFmtId="0" fontId="50" fillId="0" borderId="10" xfId="0" applyFont="1" applyFill="1" applyBorder="1" applyAlignment="1">
      <alignment vertical="center"/>
    </xf>
    <xf numFmtId="0" fontId="51" fillId="0" borderId="10" xfId="0" applyFont="1" applyFill="1" applyBorder="1" applyAlignment="1">
      <alignment vertical="center"/>
    </xf>
    <xf numFmtId="0" fontId="51" fillId="0" borderId="10" xfId="43" applyFont="1" applyFill="1" applyBorder="1" applyAlignment="1">
      <alignment horizontal="left"/>
    </xf>
    <xf numFmtId="0" fontId="52" fillId="0" borderId="10" xfId="43" applyFont="1" applyFill="1" applyBorder="1" applyAlignment="1">
      <alignment horizontal="left"/>
    </xf>
    <xf numFmtId="0" fontId="51" fillId="0" borderId="10" xfId="0" applyFont="1" applyFill="1" applyBorder="1" applyAlignment="1">
      <alignment horizontal="left"/>
    </xf>
    <xf numFmtId="0" fontId="37" fillId="0" borderId="10" xfId="0" applyFont="1" applyBorder="1" applyAlignment="1">
      <alignment horizontal="left"/>
    </xf>
    <xf numFmtId="0" fontId="33" fillId="0" borderId="10" xfId="0" applyFont="1" applyBorder="1" applyAlignment="1">
      <alignment horizontal="left"/>
    </xf>
    <xf numFmtId="0" fontId="53" fillId="37" borderId="10" xfId="0" applyFont="1" applyFill="1" applyBorder="1" applyAlignment="1">
      <alignment horizontal="left"/>
    </xf>
    <xf numFmtId="0" fontId="39" fillId="0" borderId="0" xfId="0" applyFont="1" applyFill="1" applyBorder="1"/>
    <xf numFmtId="0" fontId="30" fillId="0" borderId="10" xfId="0" applyFont="1" applyBorder="1" applyAlignment="1">
      <alignment horizontal="center" textRotation="90" wrapText="1"/>
    </xf>
    <xf numFmtId="0" fontId="54" fillId="0" borderId="10" xfId="44" applyFont="1" applyBorder="1" applyProtection="1">
      <protection locked="0"/>
    </xf>
    <xf numFmtId="0" fontId="1" fillId="0" borderId="10" xfId="0" applyFont="1" applyBorder="1"/>
    <xf numFmtId="0" fontId="1" fillId="33" borderId="10" xfId="0" applyFont="1" applyFill="1" applyBorder="1" applyAlignment="1"/>
    <xf numFmtId="0" fontId="56" fillId="35" borderId="10" xfId="0" applyFont="1" applyFill="1" applyBorder="1" applyAlignment="1">
      <alignment horizontal="left" vertical="top"/>
    </xf>
    <xf numFmtId="0" fontId="56" fillId="35" borderId="10" xfId="0" applyFont="1" applyFill="1" applyBorder="1"/>
    <xf numFmtId="0" fontId="33" fillId="35" borderId="10" xfId="43" applyFont="1" applyFill="1" applyBorder="1" applyAlignment="1" applyProtection="1">
      <alignment horizontal="left"/>
      <protection locked="0"/>
    </xf>
    <xf numFmtId="0" fontId="55" fillId="35" borderId="10" xfId="0" applyFont="1" applyFill="1" applyBorder="1"/>
    <xf numFmtId="0" fontId="33" fillId="35" borderId="10" xfId="0" applyFont="1" applyFill="1" applyBorder="1" applyAlignment="1">
      <alignment horizontal="left"/>
    </xf>
    <xf numFmtId="0" fontId="55" fillId="0" borderId="0" xfId="0" applyFont="1"/>
    <xf numFmtId="0" fontId="33" fillId="35" borderId="19" xfId="0" applyFont="1" applyFill="1" applyBorder="1" applyAlignment="1">
      <alignment horizontal="left"/>
    </xf>
    <xf numFmtId="0" fontId="55" fillId="35" borderId="19" xfId="0" applyFont="1" applyFill="1" applyBorder="1"/>
    <xf numFmtId="0" fontId="51" fillId="35" borderId="10" xfId="0" applyFont="1" applyFill="1" applyBorder="1" applyAlignment="1">
      <alignment horizontal="left"/>
    </xf>
    <xf numFmtId="0" fontId="37" fillId="35" borderId="10" xfId="0" applyFont="1" applyFill="1" applyBorder="1" applyAlignment="1">
      <alignment horizontal="left"/>
    </xf>
    <xf numFmtId="0" fontId="14" fillId="0" borderId="0" xfId="0" applyFont="1"/>
    <xf numFmtId="0" fontId="33" fillId="35" borderId="0" xfId="0" applyFont="1" applyFill="1" applyBorder="1" applyAlignment="1">
      <alignment horizontal="left"/>
    </xf>
    <xf numFmtId="0" fontId="51" fillId="35" borderId="19" xfId="0" applyFont="1" applyFill="1" applyBorder="1" applyAlignment="1">
      <alignment horizontal="left"/>
    </xf>
    <xf numFmtId="0" fontId="37" fillId="35" borderId="19" xfId="0" applyFont="1" applyFill="1" applyBorder="1" applyAlignment="1">
      <alignment horizontal="left"/>
    </xf>
    <xf numFmtId="0" fontId="35" fillId="0" borderId="19" xfId="0" applyFont="1" applyFill="1" applyBorder="1" applyAlignment="1"/>
    <xf numFmtId="0" fontId="0" fillId="0" borderId="19" xfId="0" applyBorder="1"/>
    <xf numFmtId="1" fontId="35" fillId="0" borderId="19" xfId="0" applyNumberFormat="1" applyFont="1" applyFill="1" applyBorder="1" applyAlignment="1"/>
    <xf numFmtId="0" fontId="36" fillId="0" borderId="19" xfId="0" applyFont="1" applyFill="1" applyBorder="1" applyAlignment="1">
      <alignment vertical="center"/>
    </xf>
    <xf numFmtId="0" fontId="36" fillId="0" borderId="21" xfId="0" applyFont="1" applyFill="1" applyBorder="1" applyAlignment="1">
      <alignment vertical="center"/>
    </xf>
    <xf numFmtId="0" fontId="55" fillId="0" borderId="10" xfId="0" applyFont="1" applyBorder="1"/>
    <xf numFmtId="0" fontId="34" fillId="0" borderId="10" xfId="42" applyNumberFormat="1" applyFill="1" applyBorder="1" applyAlignment="1" applyProtection="1">
      <alignment vertical="center"/>
    </xf>
    <xf numFmtId="0" fontId="0" fillId="35" borderId="10" xfId="0" applyFill="1" applyBorder="1"/>
    <xf numFmtId="0" fontId="55" fillId="0" borderId="10" xfId="0" applyFont="1" applyFill="1" applyBorder="1"/>
    <xf numFmtId="0" fontId="35" fillId="0" borderId="10" xfId="0" applyFont="1" applyFill="1" applyBorder="1"/>
    <xf numFmtId="0" fontId="35" fillId="35" borderId="10" xfId="0" applyFont="1" applyFill="1" applyBorder="1" applyAlignment="1"/>
    <xf numFmtId="0" fontId="29" fillId="0" borderId="11" xfId="0" applyNumberFormat="1" applyFont="1" applyBorder="1" applyAlignment="1">
      <alignment horizontal="center" textRotation="90" wrapText="1"/>
    </xf>
    <xf numFmtId="0" fontId="0" fillId="0" borderId="0" xfId="0" applyNumberFormat="1" applyBorder="1"/>
    <xf numFmtId="0" fontId="22" fillId="0" borderId="0" xfId="0" applyNumberFormat="1" applyFont="1" applyFill="1" applyBorder="1" applyAlignment="1"/>
    <xf numFmtId="0" fontId="29" fillId="0" borderId="10" xfId="0" applyNumberFormat="1" applyFont="1" applyBorder="1" applyAlignment="1">
      <alignment horizontal="center" textRotation="90" wrapText="1"/>
    </xf>
    <xf numFmtId="0" fontId="0" fillId="0" borderId="11" xfId="0" applyNumberFormat="1" applyBorder="1"/>
    <xf numFmtId="0" fontId="35" fillId="0" borderId="10" xfId="0" applyNumberFormat="1" applyFont="1" applyFill="1" applyBorder="1" applyAlignment="1"/>
    <xf numFmtId="0" fontId="35" fillId="0" borderId="19" xfId="0" applyNumberFormat="1" applyFont="1" applyFill="1" applyBorder="1" applyAlignment="1"/>
    <xf numFmtId="0" fontId="35" fillId="0" borderId="0" xfId="0" applyNumberFormat="1" applyFont="1" applyFill="1" applyBorder="1" applyAlignment="1"/>
    <xf numFmtId="0" fontId="35" fillId="0" borderId="0" xfId="0" applyNumberFormat="1" applyFont="1" applyFill="1" applyBorder="1" applyAlignment="1">
      <alignment horizontal="left"/>
    </xf>
    <xf numFmtId="0" fontId="0" fillId="0" borderId="0" xfId="0" applyNumberFormat="1"/>
    <xf numFmtId="0" fontId="59" fillId="0" borderId="11" xfId="0" applyFont="1" applyBorder="1" applyAlignment="1">
      <alignment horizontal="center" textRotation="90" wrapText="1"/>
    </xf>
    <xf numFmtId="164" fontId="57" fillId="0" borderId="11" xfId="42" applyNumberFormat="1" applyFont="1" applyFill="1" applyBorder="1" applyAlignment="1" applyProtection="1"/>
    <xf numFmtId="0" fontId="60" fillId="0" borderId="11" xfId="0" applyFont="1" applyBorder="1" applyAlignment="1">
      <alignment horizontal="center" textRotation="90" wrapText="1"/>
    </xf>
    <xf numFmtId="164" fontId="61" fillId="0" borderId="11" xfId="0" applyNumberFormat="1" applyFont="1" applyBorder="1" applyAlignment="1">
      <alignment horizontal="center" wrapText="1"/>
    </xf>
    <xf numFmtId="0" fontId="61" fillId="0" borderId="11" xfId="0" applyFont="1" applyBorder="1" applyAlignment="1">
      <alignment horizontal="center" wrapText="1"/>
    </xf>
    <xf numFmtId="1" fontId="57" fillId="0" borderId="11" xfId="42" applyNumberFormat="1" applyFont="1" applyFill="1" applyBorder="1" applyAlignment="1" applyProtection="1"/>
    <xf numFmtId="0" fontId="61" fillId="0" borderId="11" xfId="0" applyFont="1" applyBorder="1" applyAlignment="1">
      <alignment textRotation="90" wrapText="1"/>
    </xf>
    <xf numFmtId="0" fontId="57" fillId="0" borderId="11" xfId="42" applyNumberFormat="1" applyFont="1" applyFill="1" applyBorder="1" applyAlignment="1" applyProtection="1">
      <alignment vertical="center"/>
    </xf>
    <xf numFmtId="0" fontId="57" fillId="0" borderId="0" xfId="0" applyFont="1"/>
    <xf numFmtId="0" fontId="14" fillId="0" borderId="10" xfId="0" applyFont="1" applyBorder="1"/>
    <xf numFmtId="0" fontId="46" fillId="33" borderId="10" xfId="0" applyFont="1" applyFill="1" applyBorder="1" applyAlignment="1">
      <alignment wrapText="1"/>
    </xf>
    <xf numFmtId="2" fontId="59" fillId="0" borderId="11" xfId="0" applyNumberFormat="1" applyFont="1" applyBorder="1" applyAlignment="1">
      <alignment horizontal="center" textRotation="90" wrapText="1"/>
    </xf>
    <xf numFmtId="0" fontId="46" fillId="35" borderId="10" xfId="0" applyFont="1" applyFill="1" applyBorder="1" applyAlignment="1">
      <alignment wrapText="1"/>
    </xf>
    <xf numFmtId="0" fontId="43" fillId="0" borderId="10" xfId="0" applyFont="1" applyFill="1" applyBorder="1" applyAlignment="1"/>
    <xf numFmtId="1" fontId="43" fillId="0" borderId="10" xfId="0" applyNumberFormat="1" applyFont="1" applyFill="1" applyBorder="1" applyAlignment="1"/>
    <xf numFmtId="0" fontId="58" fillId="0" borderId="10" xfId="0" applyFont="1" applyFill="1" applyBorder="1" applyAlignment="1">
      <alignment vertical="center"/>
    </xf>
    <xf numFmtId="0" fontId="58" fillId="0" borderId="13" xfId="0" applyFont="1" applyFill="1" applyBorder="1" applyAlignment="1">
      <alignment vertical="center"/>
    </xf>
    <xf numFmtId="0" fontId="14" fillId="37" borderId="10" xfId="0" applyFont="1" applyFill="1" applyBorder="1"/>
    <xf numFmtId="0" fontId="46" fillId="37" borderId="10" xfId="0" applyFont="1" applyFill="1" applyBorder="1" applyAlignment="1">
      <alignment wrapText="1"/>
    </xf>
    <xf numFmtId="0" fontId="43" fillId="37" borderId="10" xfId="0" applyFont="1" applyFill="1" applyBorder="1" applyAlignment="1"/>
    <xf numFmtId="164" fontId="57" fillId="37" borderId="11" xfId="42" applyNumberFormat="1" applyFont="1" applyFill="1" applyBorder="1" applyAlignment="1" applyProtection="1"/>
    <xf numFmtId="1" fontId="43" fillId="37" borderId="10" xfId="0" applyNumberFormat="1" applyFont="1" applyFill="1" applyBorder="1" applyAlignment="1"/>
    <xf numFmtId="1" fontId="57" fillId="37" borderId="11" xfId="42" applyNumberFormat="1" applyFont="1" applyFill="1" applyBorder="1" applyAlignment="1" applyProtection="1"/>
    <xf numFmtId="0" fontId="58" fillId="37" borderId="10" xfId="0" applyFont="1" applyFill="1" applyBorder="1" applyAlignment="1">
      <alignment vertical="center"/>
    </xf>
    <xf numFmtId="0" fontId="58" fillId="37" borderId="13" xfId="0" applyFont="1" applyFill="1" applyBorder="1" applyAlignment="1">
      <alignment vertical="center"/>
    </xf>
    <xf numFmtId="0" fontId="57" fillId="37" borderId="11" xfId="42" applyNumberFormat="1" applyFont="1" applyFill="1" applyBorder="1" applyAlignment="1" applyProtection="1">
      <alignment vertical="center"/>
    </xf>
    <xf numFmtId="0" fontId="14" fillId="37" borderId="0" xfId="0" applyFont="1" applyFill="1"/>
    <xf numFmtId="0" fontId="59" fillId="37" borderId="11" xfId="0" applyFont="1" applyFill="1" applyBorder="1" applyAlignment="1">
      <alignment horizontal="center" textRotation="90" wrapText="1"/>
    </xf>
    <xf numFmtId="0" fontId="1" fillId="35" borderId="10" xfId="0" applyFont="1" applyFill="1" applyBorder="1"/>
    <xf numFmtId="164" fontId="34" fillId="35" borderId="11" xfId="42" applyNumberFormat="1" applyFill="1" applyBorder="1" applyAlignment="1" applyProtection="1"/>
    <xf numFmtId="1" fontId="35" fillId="35" borderId="10" xfId="0" applyNumberFormat="1" applyFont="1" applyFill="1" applyBorder="1" applyAlignment="1"/>
    <xf numFmtId="1" fontId="34" fillId="35" borderId="11" xfId="42" applyNumberFormat="1" applyFill="1" applyBorder="1" applyAlignment="1" applyProtection="1"/>
    <xf numFmtId="1" fontId="25" fillId="35" borderId="11" xfId="0" applyNumberFormat="1" applyFont="1" applyFill="1" applyBorder="1" applyAlignment="1"/>
    <xf numFmtId="0" fontId="36" fillId="35" borderId="10" xfId="0" applyFont="1" applyFill="1" applyBorder="1" applyAlignment="1">
      <alignment vertical="center"/>
    </xf>
    <xf numFmtId="0" fontId="36" fillId="35" borderId="13" xfId="0" applyFont="1" applyFill="1" applyBorder="1" applyAlignment="1">
      <alignment vertical="center"/>
    </xf>
    <xf numFmtId="0" fontId="34" fillId="35" borderId="11" xfId="42" applyNumberFormat="1" applyFill="1" applyBorder="1" applyAlignment="1" applyProtection="1">
      <alignment vertical="center"/>
    </xf>
    <xf numFmtId="0" fontId="0" fillId="35" borderId="0" xfId="0" applyFill="1"/>
    <xf numFmtId="0" fontId="30" fillId="0" borderId="10" xfId="0" applyFont="1" applyBorder="1" applyAlignment="1">
      <alignment textRotation="90" wrapText="1"/>
    </xf>
    <xf numFmtId="0" fontId="30" fillId="0" borderId="10" xfId="0" applyFont="1" applyBorder="1" applyAlignment="1">
      <alignment horizontal="center" textRotation="90" wrapText="1"/>
    </xf>
    <xf numFmtId="0" fontId="29" fillId="0" borderId="17" xfId="0" applyFont="1" applyBorder="1" applyAlignment="1">
      <alignment horizontal="center"/>
    </xf>
    <xf numFmtId="0" fontId="40" fillId="0" borderId="18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wrapText="1"/>
    </xf>
    <xf numFmtId="0" fontId="30" fillId="0" borderId="1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35" fillId="0" borderId="15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6" xfId="0" applyFont="1" applyBorder="1" applyAlignment="1">
      <alignment horizontal="left" wrapText="1"/>
    </xf>
    <xf numFmtId="0" fontId="42" fillId="0" borderId="0" xfId="0" applyFont="1" applyBorder="1" applyAlignment="1">
      <alignment horizontal="center"/>
    </xf>
    <xf numFmtId="0" fontId="27" fillId="0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1" fontId="34" fillId="36" borderId="0" xfId="42" applyNumberForma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/>
    </xf>
    <xf numFmtId="0" fontId="0" fillId="37" borderId="10" xfId="0" applyFill="1" applyBorder="1"/>
    <xf numFmtId="0" fontId="29" fillId="37" borderId="11" xfId="0" applyFont="1" applyFill="1" applyBorder="1" applyAlignment="1">
      <alignment horizontal="center" textRotation="90" wrapText="1"/>
    </xf>
    <xf numFmtId="0" fontId="14" fillId="0" borderId="20" xfId="0" applyFont="1" applyBorder="1"/>
    <xf numFmtId="1" fontId="45" fillId="0" borderId="11" xfId="0" applyNumberFormat="1" applyFont="1" applyFill="1" applyBorder="1" applyAlignment="1"/>
    <xf numFmtId="0" fontId="33" fillId="35" borderId="11" xfId="0" applyFont="1" applyFill="1" applyBorder="1" applyAlignment="1">
      <alignment horizontal="right" wrapText="1"/>
    </xf>
    <xf numFmtId="0" fontId="29" fillId="35" borderId="11" xfId="0" applyFont="1" applyFill="1" applyBorder="1" applyAlignment="1">
      <alignment horizontal="center" textRotation="90" wrapText="1"/>
    </xf>
    <xf numFmtId="2" fontId="29" fillId="35" borderId="11" xfId="0" applyNumberFormat="1" applyFont="1" applyFill="1" applyBorder="1" applyAlignment="1">
      <alignment horizontal="center" textRotation="90" wrapText="1"/>
    </xf>
    <xf numFmtId="0" fontId="31" fillId="35" borderId="11" xfId="0" applyFont="1" applyFill="1" applyBorder="1" applyAlignment="1">
      <alignment horizontal="center" textRotation="90" wrapText="1"/>
    </xf>
    <xf numFmtId="164" fontId="30" fillId="35" borderId="11" xfId="0" applyNumberFormat="1" applyFont="1" applyFill="1" applyBorder="1" applyAlignment="1">
      <alignment horizontal="center" wrapText="1"/>
    </xf>
    <xf numFmtId="0" fontId="30" fillId="35" borderId="11" xfId="0" applyFont="1" applyFill="1" applyBorder="1" applyAlignment="1">
      <alignment horizontal="center" wrapText="1"/>
    </xf>
    <xf numFmtId="0" fontId="30" fillId="35" borderId="11" xfId="0" applyFont="1" applyFill="1" applyBorder="1" applyAlignment="1">
      <alignment textRotation="90" wrapText="1"/>
    </xf>
    <xf numFmtId="0" fontId="14" fillId="35" borderId="20" xfId="0" applyFont="1" applyFill="1" applyBorder="1"/>
    <xf numFmtId="0" fontId="14" fillId="35" borderId="10" xfId="0" applyFont="1" applyFill="1" applyBorder="1"/>
    <xf numFmtId="0" fontId="59" fillId="35" borderId="11" xfId="0" applyFont="1" applyFill="1" applyBorder="1" applyAlignment="1">
      <alignment horizontal="center" textRotation="90" wrapText="1"/>
    </xf>
    <xf numFmtId="2" fontId="59" fillId="35" borderId="11" xfId="0" applyNumberFormat="1" applyFont="1" applyFill="1" applyBorder="1" applyAlignment="1">
      <alignment horizontal="center" textRotation="90" wrapText="1"/>
    </xf>
    <xf numFmtId="164" fontId="57" fillId="35" borderId="11" xfId="42" applyNumberFormat="1" applyFont="1" applyFill="1" applyBorder="1" applyAlignment="1" applyProtection="1"/>
    <xf numFmtId="0" fontId="60" fillId="35" borderId="11" xfId="0" applyFont="1" applyFill="1" applyBorder="1" applyAlignment="1">
      <alignment horizontal="center" textRotation="90" wrapText="1"/>
    </xf>
    <xf numFmtId="164" fontId="61" fillId="35" borderId="11" xfId="0" applyNumberFormat="1" applyFont="1" applyFill="1" applyBorder="1" applyAlignment="1">
      <alignment horizontal="center" wrapText="1"/>
    </xf>
    <xf numFmtId="0" fontId="61" fillId="35" borderId="11" xfId="0" applyFont="1" applyFill="1" applyBorder="1" applyAlignment="1">
      <alignment horizontal="center" wrapText="1"/>
    </xf>
    <xf numFmtId="1" fontId="57" fillId="35" borderId="11" xfId="42" applyNumberFormat="1" applyFont="1" applyFill="1" applyBorder="1" applyAlignment="1" applyProtection="1"/>
    <xf numFmtId="1" fontId="45" fillId="35" borderId="11" xfId="0" applyNumberFormat="1" applyFont="1" applyFill="1" applyBorder="1" applyAlignment="1"/>
    <xf numFmtId="0" fontId="61" fillId="35" borderId="11" xfId="0" applyFont="1" applyFill="1" applyBorder="1" applyAlignment="1">
      <alignment textRotation="90" wrapText="1"/>
    </xf>
    <xf numFmtId="0" fontId="57" fillId="35" borderId="11" xfId="42" applyNumberFormat="1" applyFont="1" applyFill="1" applyBorder="1" applyAlignment="1" applyProtection="1">
      <alignment vertical="center"/>
    </xf>
    <xf numFmtId="0" fontId="57" fillId="35" borderId="0" xfId="0" applyFont="1" applyFill="1"/>
    <xf numFmtId="0" fontId="46" fillId="37" borderId="10" xfId="0" applyFont="1" applyFill="1" applyBorder="1" applyAlignment="1">
      <alignment horizontal="left" vertical="top"/>
    </xf>
    <xf numFmtId="0" fontId="46" fillId="37" borderId="10" xfId="0" applyFont="1" applyFill="1" applyBorder="1" applyAlignment="1"/>
    <xf numFmtId="1" fontId="45" fillId="37" borderId="11" xfId="0" applyNumberFormat="1" applyFont="1" applyFill="1" applyBorder="1" applyAlignment="1"/>
    <xf numFmtId="0" fontId="55" fillId="37" borderId="10" xfId="0" applyFont="1" applyFill="1" applyBorder="1"/>
    <xf numFmtId="0" fontId="55" fillId="35" borderId="20" xfId="0" applyFont="1" applyFill="1" applyBorder="1"/>
    <xf numFmtId="0" fontId="44" fillId="35" borderId="10" xfId="0" applyFont="1" applyFill="1" applyBorder="1" applyAlignment="1"/>
    <xf numFmtId="164" fontId="62" fillId="35" borderId="11" xfId="42" applyNumberFormat="1" applyFont="1" applyFill="1" applyBorder="1" applyAlignment="1" applyProtection="1"/>
    <xf numFmtId="1" fontId="44" fillId="35" borderId="10" xfId="0" applyNumberFormat="1" applyFont="1" applyFill="1" applyBorder="1" applyAlignment="1"/>
    <xf numFmtId="1" fontId="62" fillId="35" borderId="11" xfId="42" applyNumberFormat="1" applyFont="1" applyFill="1" applyBorder="1" applyAlignment="1" applyProtection="1"/>
    <xf numFmtId="1" fontId="21" fillId="35" borderId="11" xfId="0" applyNumberFormat="1" applyFont="1" applyFill="1" applyBorder="1" applyAlignment="1"/>
    <xf numFmtId="0" fontId="62" fillId="35" borderId="11" xfId="42" applyNumberFormat="1" applyFont="1" applyFill="1" applyBorder="1" applyAlignment="1" applyProtection="1">
      <alignment vertical="center"/>
    </xf>
    <xf numFmtId="0" fontId="55" fillId="35" borderId="0" xfId="0" applyFont="1" applyFill="1"/>
    <xf numFmtId="164" fontId="62" fillId="0" borderId="11" xfId="42" applyNumberFormat="1" applyFont="1" applyFill="1" applyBorder="1" applyAlignment="1" applyProtection="1"/>
    <xf numFmtId="1" fontId="62" fillId="0" borderId="11" xfId="42" applyNumberFormat="1" applyFont="1" applyFill="1" applyBorder="1" applyAlignment="1" applyProtection="1"/>
    <xf numFmtId="1" fontId="21" fillId="0" borderId="11" xfId="0" applyNumberFormat="1" applyFont="1" applyFill="1" applyBorder="1" applyAlignment="1"/>
    <xf numFmtId="0" fontId="62" fillId="0" borderId="0" xfId="0" applyFont="1"/>
    <xf numFmtId="0" fontId="54" fillId="35" borderId="10" xfId="44" applyFont="1" applyFill="1" applyBorder="1" applyProtection="1">
      <protection locked="0"/>
    </xf>
    <xf numFmtId="0" fontId="55" fillId="35" borderId="10" xfId="0" applyFont="1" applyFill="1" applyBorder="1" applyAlignment="1"/>
    <xf numFmtId="164" fontId="65" fillId="35" borderId="11" xfId="42" applyNumberFormat="1" applyFont="1" applyFill="1" applyBorder="1" applyAlignment="1" applyProtection="1"/>
    <xf numFmtId="1" fontId="65" fillId="35" borderId="11" xfId="42" applyNumberFormat="1" applyFont="1" applyFill="1" applyBorder="1" applyAlignment="1" applyProtection="1"/>
    <xf numFmtId="1" fontId="44" fillId="35" borderId="11" xfId="0" applyNumberFormat="1" applyFont="1" applyFill="1" applyBorder="1" applyAlignment="1"/>
    <xf numFmtId="0" fontId="65" fillId="35" borderId="11" xfId="42" applyNumberFormat="1" applyFont="1" applyFill="1" applyBorder="1" applyAlignment="1" applyProtection="1">
      <alignment vertical="center"/>
    </xf>
    <xf numFmtId="0" fontId="62" fillId="35" borderId="0" xfId="0" applyFont="1" applyFill="1"/>
    <xf numFmtId="0" fontId="53" fillId="37" borderId="0" xfId="0" applyFont="1" applyFill="1" applyBorder="1" applyAlignment="1">
      <alignment horizontal="left"/>
    </xf>
    <xf numFmtId="0" fontId="0" fillId="0" borderId="0" xfId="0" applyFill="1" applyBorder="1"/>
    <xf numFmtId="0" fontId="53" fillId="37" borderId="19" xfId="0" applyFont="1" applyFill="1" applyBorder="1" applyAlignment="1">
      <alignment horizontal="left"/>
    </xf>
    <xf numFmtId="0" fontId="37" fillId="0" borderId="19" xfId="0" applyFont="1" applyFill="1" applyBorder="1"/>
    <xf numFmtId="0" fontId="33" fillId="0" borderId="19" xfId="0" applyFont="1" applyFill="1" applyBorder="1"/>
    <xf numFmtId="164" fontId="34" fillId="0" borderId="14" xfId="42" applyNumberFormat="1" applyFill="1" applyBorder="1" applyAlignment="1" applyProtection="1"/>
    <xf numFmtId="1" fontId="34" fillId="0" borderId="14" xfId="42" applyNumberFormat="1" applyFill="1" applyBorder="1" applyAlignment="1" applyProtection="1"/>
    <xf numFmtId="1" fontId="25" fillId="0" borderId="14" xfId="0" applyNumberFormat="1" applyFont="1" applyFill="1" applyBorder="1" applyAlignment="1"/>
    <xf numFmtId="0" fontId="34" fillId="0" borderId="14" xfId="42" applyNumberFormat="1" applyFill="1" applyBorder="1" applyAlignment="1" applyProtection="1">
      <alignment vertical="center"/>
    </xf>
    <xf numFmtId="1" fontId="34" fillId="0" borderId="10" xfId="42" applyNumberFormat="1" applyFill="1" applyBorder="1" applyAlignment="1" applyProtection="1"/>
    <xf numFmtId="1" fontId="25" fillId="0" borderId="10" xfId="0" applyNumberFormat="1" applyFont="1" applyFill="1" applyBorder="1" applyAlignment="1"/>
    <xf numFmtId="0" fontId="0" fillId="0" borderId="10" xfId="0" applyFill="1" applyBorder="1"/>
    <xf numFmtId="0" fontId="39" fillId="0" borderId="10" xfId="0" applyFont="1" applyFill="1" applyBorder="1"/>
    <xf numFmtId="0" fontId="51" fillId="37" borderId="10" xfId="0" applyFont="1" applyFill="1" applyBorder="1" applyAlignment="1">
      <alignment horizontal="left"/>
    </xf>
    <xf numFmtId="164" fontId="62" fillId="0" borderId="14" xfId="42" applyNumberFormat="1" applyFont="1" applyFill="1" applyBorder="1" applyAlignment="1" applyProtection="1"/>
    <xf numFmtId="0" fontId="62" fillId="0" borderId="14" xfId="42" applyNumberFormat="1" applyFont="1" applyFill="1" applyBorder="1" applyAlignment="1" applyProtection="1">
      <alignment vertical="center"/>
    </xf>
    <xf numFmtId="0" fontId="39" fillId="0" borderId="19" xfId="0" applyFont="1" applyFill="1" applyBorder="1"/>
    <xf numFmtId="0" fontId="0" fillId="0" borderId="19" xfId="0" applyFill="1" applyBorder="1"/>
    <xf numFmtId="1" fontId="34" fillId="0" borderId="19" xfId="42" applyNumberFormat="1" applyFill="1" applyBorder="1" applyAlignment="1" applyProtection="1"/>
    <xf numFmtId="1" fontId="25" fillId="0" borderId="19" xfId="0" applyNumberFormat="1" applyFont="1" applyFill="1" applyBorder="1" applyAlignment="1"/>
    <xf numFmtId="0" fontId="0" fillId="0" borderId="10" xfId="0" applyNumberFormat="1" applyBorder="1"/>
    <xf numFmtId="0" fontId="0" fillId="0" borderId="19" xfId="0" applyNumberFormat="1" applyBorder="1"/>
    <xf numFmtId="0" fontId="29" fillId="35" borderId="11" xfId="0" applyNumberFormat="1" applyFont="1" applyFill="1" applyBorder="1" applyAlignment="1">
      <alignment horizontal="center" textRotation="90" wrapText="1"/>
    </xf>
    <xf numFmtId="0" fontId="32" fillId="0" borderId="10" xfId="0" applyFont="1" applyBorder="1"/>
    <xf numFmtId="0" fontId="62" fillId="0" borderId="10" xfId="0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_BuiltIn_Calculation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0" xfId="44"/>
    <cellStyle name="Note" xfId="15" builtinId="10" customBuiltin="1"/>
    <cellStyle name="Output" xfId="10" builtinId="21" customBuiltin="1"/>
    <cellStyle name="TableStyleLight1" xfId="43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31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767808790092279"/>
          <c:y val="0.17391304347826086"/>
          <c:w val="0.65151836489092529"/>
          <c:h val="0.669565217391304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'[1]BBIT 2.1'!$P$95:$P$100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 </c:v>
                </c:pt>
                <c:pt idx="3">
                  <c:v>D</c:v>
                </c:pt>
                <c:pt idx="4">
                  <c:v>E</c:v>
                </c:pt>
                <c:pt idx="5">
                  <c:v>INC.</c:v>
                </c:pt>
              </c:strCache>
            </c:strRef>
          </c:cat>
          <c:val>
            <c:numRef>
              <c:f>'[1]BBIT 2.1'!$Q$95:$Q$100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553024"/>
        <c:axId val="93554560"/>
      </c:barChart>
      <c:catAx>
        <c:axId val="9355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554560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935545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553024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767808790092279"/>
          <c:y val="0.17391304347826086"/>
          <c:w val="0.65151836489092529"/>
          <c:h val="0.669565217391304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'[1]BBIT 2.1'!$P$95:$P$100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 </c:v>
                </c:pt>
                <c:pt idx="3">
                  <c:v>D</c:v>
                </c:pt>
                <c:pt idx="4">
                  <c:v>E</c:v>
                </c:pt>
                <c:pt idx="5">
                  <c:v>INC.</c:v>
                </c:pt>
              </c:strCache>
            </c:strRef>
          </c:cat>
          <c:val>
            <c:numRef>
              <c:f>'[1]BBIT 2.1'!$Q$95:$Q$100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312704"/>
        <c:axId val="94322688"/>
      </c:barChart>
      <c:catAx>
        <c:axId val="9431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32268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943226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312704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767808790092279"/>
          <c:y val="0.17391304347826086"/>
          <c:w val="0.65151836489092529"/>
          <c:h val="0.669565217391304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'[1]BBIT 2.1'!$P$95:$P$100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 </c:v>
                </c:pt>
                <c:pt idx="3">
                  <c:v>D</c:v>
                </c:pt>
                <c:pt idx="4">
                  <c:v>E</c:v>
                </c:pt>
                <c:pt idx="5">
                  <c:v>INC.</c:v>
                </c:pt>
              </c:strCache>
            </c:strRef>
          </c:cat>
          <c:val>
            <c:numRef>
              <c:f>'[1]BBIT 2.1'!$Q$95:$Q$100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523392"/>
        <c:axId val="94524928"/>
      </c:barChart>
      <c:catAx>
        <c:axId val="9452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52492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945249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523392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767808790092279"/>
          <c:y val="0.17391304347826086"/>
          <c:w val="0.65151836489092529"/>
          <c:h val="0.669565217391304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'[1]BBIT 2.1'!$P$95:$P$100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 </c:v>
                </c:pt>
                <c:pt idx="3">
                  <c:v>D</c:v>
                </c:pt>
                <c:pt idx="4">
                  <c:v>E</c:v>
                </c:pt>
                <c:pt idx="5">
                  <c:v>INC.</c:v>
                </c:pt>
              </c:strCache>
            </c:strRef>
          </c:cat>
          <c:val>
            <c:numRef>
              <c:f>'[1]BBIT 2.1'!$Q$95:$Q$100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24352"/>
        <c:axId val="112743168"/>
      </c:barChart>
      <c:catAx>
        <c:axId val="4272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274316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1274316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724352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767808790092279"/>
          <c:y val="0.17391304347826086"/>
          <c:w val="0.65151836489092529"/>
          <c:h val="0.669565217391304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'[1]BBIT 2.1'!$P$95:$P$100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 </c:v>
                </c:pt>
                <c:pt idx="3">
                  <c:v>D</c:v>
                </c:pt>
                <c:pt idx="4">
                  <c:v>E</c:v>
                </c:pt>
                <c:pt idx="5">
                  <c:v>INC.</c:v>
                </c:pt>
              </c:strCache>
            </c:strRef>
          </c:cat>
          <c:val>
            <c:numRef>
              <c:f>'[1]BBIT 2.1'!$Q$95:$Q$100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94688"/>
        <c:axId val="128596224"/>
      </c:barChart>
      <c:catAx>
        <c:axId val="12859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8596224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285962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8594688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119</xdr:row>
      <xdr:rowOff>66675</xdr:rowOff>
    </xdr:from>
    <xdr:to>
      <xdr:col>21</xdr:col>
      <xdr:colOff>228600</xdr:colOff>
      <xdr:row>129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0</xdr:row>
      <xdr:rowOff>57150</xdr:rowOff>
    </xdr:from>
    <xdr:to>
      <xdr:col>9</xdr:col>
      <xdr:colOff>142875</xdr:colOff>
      <xdr:row>5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247650"/>
          <a:ext cx="17335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119</xdr:row>
      <xdr:rowOff>66675</xdr:rowOff>
    </xdr:from>
    <xdr:to>
      <xdr:col>21</xdr:col>
      <xdr:colOff>228600</xdr:colOff>
      <xdr:row>129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0</xdr:row>
      <xdr:rowOff>57150</xdr:rowOff>
    </xdr:from>
    <xdr:to>
      <xdr:col>9</xdr:col>
      <xdr:colOff>142875</xdr:colOff>
      <xdr:row>5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247650"/>
          <a:ext cx="17335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247650</xdr:colOff>
      <xdr:row>92</xdr:row>
      <xdr:rowOff>95250</xdr:rowOff>
    </xdr:from>
    <xdr:to>
      <xdr:col>21</xdr:col>
      <xdr:colOff>333375</xdr:colOff>
      <xdr:row>100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142875</xdr:colOff>
      <xdr:row>6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247650"/>
          <a:ext cx="17335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1" name="Text Box 8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2" name="Text Box 9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4" name="Text Box 11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5" name="Text Box 12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6" name="Text Box 13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7" name="Text Box 14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8" name="Text Box 15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9" name="Text Box 16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0" name="Text Box 17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1" name="Text Box 18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2" name="Text Box 19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3" name="Text Box 20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" name="Text Box 21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7" name="Text Box 3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8" name="Text Box 4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9" name="Text Box 5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0" name="Text Box 6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1" name="Text Box 7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2" name="Text Box 8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3" name="Text Box 9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4" name="Text Box 10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5" name="Text Box 11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6" name="Text Box 12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7" name="Text Box 13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8" name="Text Box 14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9" name="Text Box 15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0" name="Text Box 16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1" name="Text Box 17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2" name="Text Box 18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3" name="Text Box 19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4" name="Text Box 20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5" name="Text Box 21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6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8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9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0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1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2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3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4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5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6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7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8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9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0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1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2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68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69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70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1" name="Text Box 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2" name="Text Box 1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3" name="Text Box 1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4" name="Text Box 1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5" name="Text Box 1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6" name="Text Box 1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7" name="Text Box 1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8" name="Text Box 1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79" name="Text Box 1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0" name="Text Box 1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1" name="Text Box 1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2" name="Text Box 2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3" name="Text Box 2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4" name="Text Box 2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5" name="Text Box 2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6" name="Text Box 2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8" name="Text Box 2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89" name="Text Box 2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57150</xdr:rowOff>
    </xdr:to>
    <xdr:sp macro="" textlink="">
      <xdr:nvSpPr>
        <xdr:cNvPr id="90" name="Text Box 28"/>
        <xdr:cNvSpPr txBox="1">
          <a:spLocks noChangeArrowheads="1"/>
        </xdr:cNvSpPr>
      </xdr:nvSpPr>
      <xdr:spPr bwMode="auto">
        <a:xfrm>
          <a:off x="1647825" y="546735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57150</xdr:rowOff>
    </xdr:to>
    <xdr:sp macro="" textlink="">
      <xdr:nvSpPr>
        <xdr:cNvPr id="91" name="Text Box 29"/>
        <xdr:cNvSpPr txBox="1">
          <a:spLocks noChangeArrowheads="1"/>
        </xdr:cNvSpPr>
      </xdr:nvSpPr>
      <xdr:spPr bwMode="auto">
        <a:xfrm>
          <a:off x="1647825" y="546735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2" name="Text Box 3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3" name="Text Box 3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4" name="Text Box 3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5" name="Text Box 3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" name="Text Box 3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" name="Text Box 3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" name="Text Box 3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" name="Text Box 3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0" name="Text Box 3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1" name="Text Box 3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2" name="Text Box 4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3" name="Text Box 4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4" name="Text Box 4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5" name="Text Box 4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6" name="Text Box 4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7" name="Text Box 4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8" name="Text Box 4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" name="Text Box 4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" name="Text Box 4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" name="Text Box 5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" name="Text Box 5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4" name="Text Box 5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" name="Text Box 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16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17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18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19" name="Text Box 10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" name="Text Box 10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" name="Text Box 10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" name="Text Box 10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" name="Text Box 11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4" name="Text Box 11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5" name="Text Box 11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6" name="Text Box 11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7" name="Text Box 11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8" name="Text Box 11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9" name="Text Box 11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0" name="Text Box 11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1" name="Text Box 11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2" name="Text Box 11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3" name="Text Box 12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4" name="Text Box 12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5" name="Text Box 12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6" name="Text Box 12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7" name="Text Box 12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8" name="Text Box 12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39" name="Text Box 12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0" name="Text Box 12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1" name="Text Box 12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2" name="Text Box 12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3" name="Text Box 13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4" name="Text Box 13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" name="Text Box 13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" name="Text Box 13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" name="Text Box 13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" name="Text Box 13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" name="Text Box 13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0" name="Text Box 13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1" name="Text Box 13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2" name="Text Box 13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3" name="Text Box 14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4" name="Text Box 14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5" name="Text Box 14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6" name="Text Box 14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7" name="Text Box 14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8" name="Text Box 14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59" name="Text Box 14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0" name="Text Box 14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1" name="Text Box 14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2" name="Text Box 14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3" name="Text Box 15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4" name="Text Box 20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5" name="Text Box 20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6" name="Text Box 20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7" name="Text Box 20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8" name="Text Box 20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" name="Text Box 21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" name="Text Box 21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" name="Text Box 21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" name="Text Box 21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" name="Text Box 21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4" name="Text Box 21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5" name="Text Box 21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6" name="Text Box 21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7" name="Text Box 21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8" name="Text Box 21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9" name="Text Box 22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0" name="Text Box 22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1" name="Text Box 22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2" name="Text Box 22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3" name="Text Box 22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4" name="Text Box 22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5" name="Text Box 22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6" name="Text Box 22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7" name="Text Box 22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8" name="Text Box 22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9" name="Text Box 23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0" name="Text Box 23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1" name="Text Box 23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2" name="Text Box 23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3" name="Text Box 23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4" name="Text Box 23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5" name="Text Box 23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6" name="Text Box 23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7" name="Text Box 23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8" name="Text Box 23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9" name="Text Box 24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0" name="Text Box 24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1" name="Text Box 24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2" name="Text Box 24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3" name="Text Box 24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4" name="Text Box 24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5" name="Text Box 24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6" name="Text Box 24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7" name="Text Box 24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08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09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10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11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2" name="Text Box 2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3" name="Text Box 25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4" name="Text Box 25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5" name="Text Box 25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6" name="Text Box 25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7" name="Text Box 25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8" name="Text Box 25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19" name="Text Box 26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0" name="Text Box 26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1" name="Text Box 26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2" name="Text Box 26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3" name="Text Box 26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4" name="Text Box 26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5" name="Text Box 26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6" name="Text Box 26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7" name="Text Box 26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8" name="Text Box 26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29" name="Text Box 27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0" name="Text Box 27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1" name="Text Box 27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2" name="Text Box 27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3" name="Text Box 27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4" name="Text Box 27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5" name="Text Box 27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6" name="Text Box 27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7" name="Text Box 27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8" name="Text Box 27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39" name="Text Box 28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0" name="Text Box 28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1" name="Text Box 28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2" name="Text Box 28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3" name="Text Box 28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4" name="Text Box 28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5" name="Text Box 28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6" name="Text Box 28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7" name="Text Box 28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8" name="Text Box 28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49" name="Text Box 29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0" name="Text Box 29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1" name="Text Box 29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2" name="Text Box 29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3" name="Text Box 29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" name="Text Box 29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" name="Text Box 29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" name="Text Box 29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58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59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60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1" name="Text Box 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2" name="Text Box 1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3" name="Text Box 1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4" name="Text Box 1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5" name="Text Box 1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6" name="Text Box 1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7" name="Text Box 1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8" name="Text Box 1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69" name="Text Box 1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0" name="Text Box 1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1" name="Text Box 1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2" name="Text Box 2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" name="Text Box 2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" name="Text Box 2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" name="Text Box 2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" name="Text Box 2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7" name="Text Box 2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8" name="Text Box 2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9" name="Text Box 2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0" name="Text Box 2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1" name="Text Box 2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2" name="Text Box 3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3" name="Text Box 3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4" name="Text Box 3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5" name="Text Box 3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6" name="Text Box 3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7" name="Text Box 3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" name="Text Box 3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" name="Text Box 3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" name="Text Box 3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" name="Text Box 3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2" name="Text Box 4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3" name="Text Box 4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4" name="Text Box 4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5" name="Text Box 4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6" name="Text Box 4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7" name="Text Box 4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8" name="Text Box 4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300" name="Text Box 4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301" name="Text Box 4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302" name="Text Box 5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303" name="Text Box 5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304" name="Text Box 5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305" name="Text Box 5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306" name="Text Box 102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307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308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309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0" name="Text Box 10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1" name="Text Box 10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2" name="Text Box 10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3" name="Text Box 10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4" name="Text Box 11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5" name="Text Box 11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6" name="Text Box 11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7" name="Text Box 11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8" name="Text Box 11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19" name="Text Box 11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0" name="Text Box 11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1" name="Text Box 11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2" name="Text Box 11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3" name="Text Box 11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4" name="Text Box 12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5" name="Text Box 12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6" name="Text Box 12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7" name="Text Box 12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8" name="Text Box 12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29" name="Text Box 12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0" name="Text Box 12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1" name="Text Box 12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2" name="Text Box 12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3" name="Text Box 12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4" name="Text Box 13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5" name="Text Box 13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6" name="Text Box 13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7" name="Text Box 13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8" name="Text Box 13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39" name="Text Box 13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0" name="Text Box 13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1" name="Text Box 13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2" name="Text Box 13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3" name="Text Box 13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4" name="Text Box 14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5" name="Text Box 14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6" name="Text Box 14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7" name="Text Box 14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8" name="Text Box 14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49" name="Text Box 14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50" name="Text Box 14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51" name="Text Box 14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52" name="Text Box 14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53" name="Text Box 14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354" name="Text Box 15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355" name="Text Box 20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61438</xdr:rowOff>
    </xdr:from>
    <xdr:to>
      <xdr:col>2</xdr:col>
      <xdr:colOff>71437</xdr:colOff>
      <xdr:row>14</xdr:row>
      <xdr:rowOff>107157</xdr:rowOff>
    </xdr:to>
    <xdr:sp macro="" textlink="">
      <xdr:nvSpPr>
        <xdr:cNvPr id="356" name="Text Box 203"/>
        <xdr:cNvSpPr txBox="1">
          <a:spLocks noChangeArrowheads="1"/>
        </xdr:cNvSpPr>
      </xdr:nvSpPr>
      <xdr:spPr bwMode="auto">
        <a:xfrm flipV="1">
          <a:off x="1647825" y="4042888"/>
          <a:ext cx="71437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57" name="Text Box 20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58" name="Text Box 20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59" name="Text Box 20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0" name="Text Box 20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1" name="Text Box 20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2" name="Text Box 20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3" name="Text Box 21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4" name="Text Box 21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5" name="Text Box 21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6" name="Text Box 21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7" name="Text Box 21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8" name="Text Box 21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9" name="Text Box 21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0" name="Text Box 21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1" name="Text Box 21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2" name="Text Box 21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3" name="Text Box 22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4" name="Text Box 22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5" name="Text Box 22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6" name="Text Box 22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7" name="Text Box 22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8" name="Text Box 22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9" name="Text Box 22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0" name="Text Box 22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1" name="Text Box 22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2" name="Text Box 22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3" name="Text Box 23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4" name="Text Box 23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5" name="Text Box 23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6" name="Text Box 23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7" name="Text Box 23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8" name="Text Box 23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9" name="Text Box 23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0" name="Text Box 23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1" name="Text Box 23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2" name="Text Box 23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3" name="Text Box 24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4" name="Text Box 24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5" name="Text Box 24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6" name="Text Box 24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7" name="Text Box 24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8" name="Text Box 24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9" name="Text Box 24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400" name="Text Box 24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401" name="Text Box 24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402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403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404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405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06" name="Text Box 25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07" name="Text Box 25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08" name="Text Box 25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09" name="Text Box 25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0" name="Text Box 25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1" name="Text Box 25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2" name="Text Box 25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3" name="Text Box 26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4" name="Text Box 26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5" name="Text Box 26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6" name="Text Box 26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7" name="Text Box 26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8" name="Text Box 26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19" name="Text Box 26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0" name="Text Box 26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1" name="Text Box 26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2" name="Text Box 26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3" name="Text Box 27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4" name="Text Box 27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5" name="Text Box 27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6" name="Text Box 27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7" name="Text Box 27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8" name="Text Box 27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29" name="Text Box 27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0" name="Text Box 27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1" name="Text Box 27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2" name="Text Box 27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3" name="Text Box 28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4" name="Text Box 28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5" name="Text Box 28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6" name="Text Box 28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7" name="Text Box 28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8" name="Text Box 28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39" name="Text Box 28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0" name="Text Box 28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1" name="Text Box 28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2" name="Text Box 28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3" name="Text Box 29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4" name="Text Box 29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5" name="Text Box 29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6" name="Text Box 29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7" name="Text Box 29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8" name="Text Box 29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49" name="Text Box 29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450" name="Text Box 29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1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2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3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4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5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6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7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8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9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0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1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2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3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4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5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6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7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468" name="Text Box 20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469" name="Text Box 21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0" name="Text Box 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1" name="Text Box 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2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3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4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5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6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7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8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9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0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1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2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3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4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5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6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7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8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9" name="Text Box 2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90" name="Text Box 2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107157</xdr:rowOff>
    </xdr:from>
    <xdr:to>
      <xdr:col>2</xdr:col>
      <xdr:colOff>76200</xdr:colOff>
      <xdr:row>19</xdr:row>
      <xdr:rowOff>57151</xdr:rowOff>
    </xdr:to>
    <xdr:sp macro="" textlink="">
      <xdr:nvSpPr>
        <xdr:cNvPr id="491" name="Text Box 2"/>
        <xdr:cNvSpPr txBox="1">
          <a:spLocks noChangeArrowheads="1"/>
        </xdr:cNvSpPr>
      </xdr:nvSpPr>
      <xdr:spPr bwMode="auto">
        <a:xfrm>
          <a:off x="1647825" y="5326857"/>
          <a:ext cx="76200" cy="4452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92869</xdr:rowOff>
    </xdr:to>
    <xdr:sp macro="" textlink="">
      <xdr:nvSpPr>
        <xdr:cNvPr id="492" name="Text Box 3"/>
        <xdr:cNvSpPr txBox="1">
          <a:spLocks noChangeArrowheads="1"/>
        </xdr:cNvSpPr>
      </xdr:nvSpPr>
      <xdr:spPr bwMode="auto">
        <a:xfrm>
          <a:off x="1647825" y="4748213"/>
          <a:ext cx="76200" cy="340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4" name="Text Box 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5" name="Text Box 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6" name="Text Box 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7" name="Text Box 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8" name="Text Box 1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9" name="Text Box 1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0" name="Text Box 1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1" name="Text Box 1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2" name="Text Box 1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3" name="Text Box 1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4" name="Text Box 1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5" name="Text Box 1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6" name="Text Box 1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7" name="Text Box 1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8" name="Text Box 2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9" name="Text Box 2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0" name="Text Box 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1" name="Text Box 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5" name="Text Box 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6" name="Text Box 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7" name="Text Box 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8" name="Text Box 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9" name="Text Box 1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0" name="Text Box 1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1" name="Text Box 1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2" name="Text Box 1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3" name="Text Box 1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4" name="Text Box 1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5" name="Text Box 1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6" name="Text Box 1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7" name="Text Box 1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8" name="Text Box 1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9" name="Text Box 2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30" name="Text Box 2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1" name="Text Box 1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2" name="Text Box 2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6" name="Text Box 6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7" name="Text Box 7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8" name="Text Box 8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9" name="Text Box 9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0" name="Text Box 10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1" name="Text Box 11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2" name="Text Box 12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3" name="Text Box 13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4" name="Text Box 14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5" name="Text Box 15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6" name="Text Box 16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7" name="Text Box 17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8" name="Text Box 18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9" name="Text Box 19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0" name="Text Box 20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1" name="Text Box 21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2" name="Text Box 1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7" name="Text Box 6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8" name="Text Box 7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9" name="Text Box 8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0" name="Text Box 9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1" name="Text Box 10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2" name="Text Box 11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3" name="Text Box 12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4" name="Text Box 13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5" name="Text Box 14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6" name="Text Box 15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7" name="Text Box 16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8" name="Text Box 17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9" name="Text Box 18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70" name="Text Box 19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71" name="Text Box 20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72" name="Text Box 21"/>
        <xdr:cNvSpPr txBox="1">
          <a:spLocks noChangeArrowheads="1"/>
        </xdr:cNvSpPr>
      </xdr:nvSpPr>
      <xdr:spPr bwMode="auto">
        <a:xfrm>
          <a:off x="1647825" y="3981450"/>
          <a:ext cx="76200" cy="38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3" name="Text Box 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4" name="Text Box 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8" name="Text Box 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9" name="Text Box 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0" name="Text Box 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1" name="Text Box 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2" name="Text Box 1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3" name="Text Box 1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4" name="Text Box 1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5" name="Text Box 1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6" name="Text Box 1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7" name="Text Box 1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8" name="Text Box 1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9" name="Text Box 1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0" name="Text Box 1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1" name="Text Box 1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2" name="Text Box 2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3" name="Text Box 2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4" name="Text Box 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5" name="Text Box 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9" name="Text Box 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0" name="Text Box 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1" name="Text Box 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2" name="Text Box 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3" name="Text Box 1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4" name="Text Box 1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5" name="Text Box 1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6" name="Text Box 1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7" name="Text Box 1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8" name="Text Box 1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9" name="Text Box 1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0" name="Text Box 1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1" name="Text Box 1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2" name="Text Box 1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3" name="Text Box 2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4" name="Text Box 2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5" name="Text Box 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6" name="Text Box 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0" name="Text Box 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1" name="Text Box 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2" name="Text Box 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3" name="Text Box 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4" name="Text Box 1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5" name="Text Box 1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6" name="Text Box 12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7" name="Text Box 13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8" name="Text Box 14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9" name="Text Box 15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0" name="Text Box 16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1" name="Text Box 17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2" name="Text Box 18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3" name="Text Box 19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4" name="Text Box 20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5" name="Text Box 21"/>
        <xdr:cNvSpPr txBox="1">
          <a:spLocks noChangeArrowheads="1"/>
        </xdr:cNvSpPr>
      </xdr:nvSpPr>
      <xdr:spPr bwMode="auto">
        <a:xfrm>
          <a:off x="1647825" y="398145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988219</xdr:colOff>
      <xdr:row>14</xdr:row>
      <xdr:rowOff>0</xdr:rowOff>
    </xdr:from>
    <xdr:to>
      <xdr:col>1</xdr:col>
      <xdr:colOff>1066800</xdr:colOff>
      <xdr:row>19</xdr:row>
      <xdr:rowOff>102394</xdr:rowOff>
    </xdr:to>
    <xdr:sp macro="" textlink="">
      <xdr:nvSpPr>
        <xdr:cNvPr id="636" name="Text Box 1"/>
        <xdr:cNvSpPr txBox="1">
          <a:spLocks noChangeArrowheads="1"/>
        </xdr:cNvSpPr>
      </xdr:nvSpPr>
      <xdr:spPr bwMode="auto">
        <a:xfrm>
          <a:off x="1283494" y="3981450"/>
          <a:ext cx="78581" cy="1340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7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1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2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3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4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5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6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7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8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9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0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1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2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3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4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5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6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7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8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2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3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4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5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6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7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8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9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0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1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2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3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4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5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6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7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78" name="Text Box 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79" name="Text Box 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3" name="Text Box 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4" name="Text Box 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5" name="Text Box 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6" name="Text Box 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7" name="Text Box 1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8" name="Text Box 1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9" name="Text Box 1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0" name="Text Box 1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1" name="Text Box 1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2" name="Text Box 1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3" name="Text Box 1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4" name="Text Box 1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5" name="Text Box 1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6" name="Text Box 1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7" name="Text Box 2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8" name="Text Box 2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9" name="Text Box 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0" name="Text Box 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4" name="Text Box 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5" name="Text Box 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6" name="Text Box 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7" name="Text Box 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8" name="Text Box 1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9" name="Text Box 1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0" name="Text Box 1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1" name="Text Box 1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2" name="Text Box 1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3" name="Text Box 1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4" name="Text Box 1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5" name="Text Box 1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6" name="Text Box 1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7" name="Text Box 1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8" name="Text Box 2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9" name="Text Box 2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0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1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5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6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7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8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9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0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1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2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3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4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5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6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7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8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9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0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1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2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6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7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8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9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0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1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2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3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4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5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6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7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8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9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0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1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2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3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7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8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9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0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1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2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3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4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5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6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7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8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9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0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1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2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3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4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8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9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0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1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2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3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4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5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6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7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8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9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0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1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2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3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4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5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9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0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1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2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3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4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5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6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7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8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9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0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1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2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3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4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5" name="Text Box 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6" name="Text Box 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0" name="Text Box 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1" name="Text Box 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2" name="Text Box 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3" name="Text Box 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4" name="Text Box 1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5" name="Text Box 1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6" name="Text Box 1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7" name="Text Box 1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8" name="Text Box 1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9" name="Text Box 1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0" name="Text Box 1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1" name="Text Box 1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2" name="Text Box 1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3" name="Text Box 1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4" name="Text Box 2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5" name="Text Box 2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6" name="Text Box 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7" name="Text Box 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1" name="Text Box 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2" name="Text Box 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3" name="Text Box 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4" name="Text Box 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5" name="Text Box 1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6" name="Text Box 1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7" name="Text Box 12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8" name="Text Box 13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9" name="Text Box 14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0" name="Text Box 15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1" name="Text Box 16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2" name="Text Box 17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3" name="Text Box 18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4" name="Text Box 19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5" name="Text Box 20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6" name="Text Box 21"/>
        <xdr:cNvSpPr txBox="1">
          <a:spLocks noChangeArrowheads="1"/>
        </xdr:cNvSpPr>
      </xdr:nvSpPr>
      <xdr:spPr bwMode="auto">
        <a:xfrm>
          <a:off x="1647825" y="422910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67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68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2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3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4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5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6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7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8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9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0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1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2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3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4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5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6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7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8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9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3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4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5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6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7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8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9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0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1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2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3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4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5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6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7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8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9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0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4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5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6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7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8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9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0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1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2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3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4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5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6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7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8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9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0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1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5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6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7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8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9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0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1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2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3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4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5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6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7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8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9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50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951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952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953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954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55" name="Text Box 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56" name="Text Box 1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57" name="Text Box 1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58" name="Text Box 1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59" name="Text Box 1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0" name="Text Box 1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1" name="Text Box 1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2" name="Text Box 1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3" name="Text Box 1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4" name="Text Box 1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5" name="Text Box 1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6" name="Text Box 2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7" name="Text Box 2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8" name="Text Box 2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69" name="Text Box 2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0" name="Text Box 2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1" name="Text Box 2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2" name="Text Box 2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3" name="Text Box 2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974" name="Text Box 28"/>
        <xdr:cNvSpPr txBox="1">
          <a:spLocks noChangeArrowheads="1"/>
        </xdr:cNvSpPr>
      </xdr:nvSpPr>
      <xdr:spPr bwMode="auto">
        <a:xfrm>
          <a:off x="1647825" y="546735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975" name="Text Box 29"/>
        <xdr:cNvSpPr txBox="1">
          <a:spLocks noChangeArrowheads="1"/>
        </xdr:cNvSpPr>
      </xdr:nvSpPr>
      <xdr:spPr bwMode="auto">
        <a:xfrm>
          <a:off x="1647825" y="546735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6" name="Text Box 3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7" name="Text Box 3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8" name="Text Box 3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79" name="Text Box 3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0" name="Text Box 3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1" name="Text Box 3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2" name="Text Box 3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3" name="Text Box 3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4" name="Text Box 3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5" name="Text Box 3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6" name="Text Box 4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7" name="Text Box 4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8" name="Text Box 4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89" name="Text Box 4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0" name="Text Box 4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1" name="Text Box 4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2" name="Text Box 4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3" name="Text Box 4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4" name="Text Box 4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5" name="Text Box 4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6" name="Text Box 5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7" name="Text Box 5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8" name="Text Box 5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999" name="Text Box 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000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001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002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03" name="Text Box 10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04" name="Text Box 10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05" name="Text Box 10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06" name="Text Box 10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07" name="Text Box 11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08" name="Text Box 11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09" name="Text Box 11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0" name="Text Box 11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1" name="Text Box 11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2" name="Text Box 11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3" name="Text Box 11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4" name="Text Box 11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5" name="Text Box 11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6" name="Text Box 11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7" name="Text Box 12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8" name="Text Box 12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19" name="Text Box 12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0" name="Text Box 12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1" name="Text Box 12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2" name="Text Box 12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3" name="Text Box 12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4" name="Text Box 12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5" name="Text Box 12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6" name="Text Box 12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7" name="Text Box 13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8" name="Text Box 13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29" name="Text Box 13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0" name="Text Box 13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1" name="Text Box 13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2" name="Text Box 13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3" name="Text Box 13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4" name="Text Box 13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5" name="Text Box 13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6" name="Text Box 13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7" name="Text Box 14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8" name="Text Box 14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39" name="Text Box 14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0" name="Text Box 14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1" name="Text Box 14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2" name="Text Box 14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3" name="Text Box 14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4" name="Text Box 14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5" name="Text Box 14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6" name="Text Box 14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047" name="Text Box 15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048" name="Text Box 20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049" name="Text Box 20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050" name="Text Box 20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0</xdr:colOff>
      <xdr:row>15</xdr:row>
      <xdr:rowOff>83344</xdr:rowOff>
    </xdr:to>
    <xdr:sp macro="" textlink="">
      <xdr:nvSpPr>
        <xdr:cNvPr id="1051" name="Text Box 205"/>
        <xdr:cNvSpPr txBox="1">
          <a:spLocks noChangeArrowheads="1"/>
        </xdr:cNvSpPr>
      </xdr:nvSpPr>
      <xdr:spPr bwMode="auto">
        <a:xfrm>
          <a:off x="1647825" y="3981450"/>
          <a:ext cx="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2" name="Text Box 20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3" name="Text Box 20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4" name="Text Box 20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5" name="Text Box 20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6" name="Text Box 21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7" name="Text Box 21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8" name="Text Box 21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9" name="Text Box 21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0" name="Text Box 21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1" name="Text Box 21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2" name="Text Box 21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3" name="Text Box 21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4" name="Text Box 21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5" name="Text Box 21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6" name="Text Box 22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7" name="Text Box 22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8" name="Text Box 22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9" name="Text Box 22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0" name="Text Box 22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1" name="Text Box 22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2" name="Text Box 22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3" name="Text Box 22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4" name="Text Box 22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5" name="Text Box 22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6" name="Text Box 23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7" name="Text Box 23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8" name="Text Box 23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9" name="Text Box 23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0" name="Text Box 23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1" name="Text Box 23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2" name="Text Box 23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3" name="Text Box 23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4" name="Text Box 23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5" name="Text Box 23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6" name="Text Box 24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7" name="Text Box 24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8" name="Text Box 24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9" name="Text Box 24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0" name="Text Box 24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1" name="Text Box 24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2" name="Text Box 24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3" name="Text Box 24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4" name="Text Box 24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095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096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097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098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099" name="Text Box 2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0" name="Text Box 25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1" name="Text Box 25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2" name="Text Box 25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3" name="Text Box 25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4" name="Text Box 25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5" name="Text Box 25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6" name="Text Box 26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7" name="Text Box 26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8" name="Text Box 26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09" name="Text Box 26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0" name="Text Box 26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1" name="Text Box 26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2" name="Text Box 26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3" name="Text Box 26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4" name="Text Box 26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5" name="Text Box 26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6" name="Text Box 27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7" name="Text Box 27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8" name="Text Box 27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19" name="Text Box 27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0" name="Text Box 27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1" name="Text Box 27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2" name="Text Box 27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3" name="Text Box 27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4" name="Text Box 27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5" name="Text Box 27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6" name="Text Box 28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7" name="Text Box 28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8" name="Text Box 28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29" name="Text Box 28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0" name="Text Box 28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1" name="Text Box 28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2" name="Text Box 28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3" name="Text Box 28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4" name="Text Box 28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5" name="Text Box 28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6" name="Text Box 29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7" name="Text Box 29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8" name="Text Box 29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39" name="Text Box 29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40" name="Text Box 29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41" name="Text Box 29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42" name="Text Box 29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43" name="Text Box 29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144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145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146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147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48" name="Text Box 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49" name="Text Box 1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0" name="Text Box 1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1" name="Text Box 1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2" name="Text Box 1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3" name="Text Box 1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4" name="Text Box 1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5" name="Text Box 1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6" name="Text Box 1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7" name="Text Box 1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8" name="Text Box 1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59" name="Text Box 2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0" name="Text Box 2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1" name="Text Box 2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2" name="Text Box 2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3" name="Text Box 2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4" name="Text Box 2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5" name="Text Box 2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6" name="Text Box 2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7" name="Text Box 2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8" name="Text Box 2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69" name="Text Box 3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0" name="Text Box 3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1" name="Text Box 3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2" name="Text Box 3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3" name="Text Box 3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4" name="Text Box 3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5" name="Text Box 3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6" name="Text Box 3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7" name="Text Box 3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8" name="Text Box 3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79" name="Text Box 4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0" name="Text Box 4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1" name="Text Box 4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2" name="Text Box 4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3" name="Text Box 4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4" name="Text Box 4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5" name="Text Box 4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6" name="Text Box 4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7" name="Text Box 4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8" name="Text Box 4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89" name="Text Box 5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90" name="Text Box 5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91" name="Text Box 5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192" name="Text Box 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193" name="Text Box 102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194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195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196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197" name="Text Box 10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198" name="Text Box 10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199" name="Text Box 10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0" name="Text Box 10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1" name="Text Box 11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2" name="Text Box 11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3" name="Text Box 11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4" name="Text Box 11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5" name="Text Box 11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6" name="Text Box 11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7" name="Text Box 11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8" name="Text Box 11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09" name="Text Box 11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0" name="Text Box 11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1" name="Text Box 12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2" name="Text Box 12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3" name="Text Box 12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4" name="Text Box 12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5" name="Text Box 12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6" name="Text Box 12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7" name="Text Box 12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8" name="Text Box 12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19" name="Text Box 12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0" name="Text Box 12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1" name="Text Box 13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2" name="Text Box 13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3" name="Text Box 13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4" name="Text Box 13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5" name="Text Box 13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6" name="Text Box 13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7" name="Text Box 13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8" name="Text Box 13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29" name="Text Box 13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0" name="Text Box 13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1" name="Text Box 14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2" name="Text Box 14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3" name="Text Box 14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4" name="Text Box 14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5" name="Text Box 14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6" name="Text Box 14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7" name="Text Box 14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8" name="Text Box 14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39" name="Text Box 14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40" name="Text Box 14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241" name="Text Box 15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2" name="Text Box 20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3" name="Text Box 20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4" name="Text Box 20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5" name="Text Box 20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6" name="Text Box 20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7" name="Text Box 20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8" name="Text Box 20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9" name="Text Box 20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0" name="Text Box 20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1" name="Text Box 20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2" name="Text Box 21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3" name="Text Box 21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4" name="Text Box 21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5" name="Text Box 21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6" name="Text Box 21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7" name="Text Box 21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8" name="Text Box 21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9" name="Text Box 21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0" name="Text Box 21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1" name="Text Box 21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2" name="Text Box 22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3" name="Text Box 22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4" name="Text Box 22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5" name="Text Box 22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6" name="Text Box 22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7" name="Text Box 22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8" name="Text Box 22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9" name="Text Box 22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0" name="Text Box 22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1" name="Text Box 22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2" name="Text Box 23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3" name="Text Box 23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4" name="Text Box 23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5" name="Text Box 23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6" name="Text Box 23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7" name="Text Box 23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8" name="Text Box 23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9" name="Text Box 23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0" name="Text Box 23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1" name="Text Box 23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2" name="Text Box 24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3" name="Text Box 24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4" name="Text Box 24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5" name="Text Box 24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6" name="Text Box 24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7" name="Text Box 24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8" name="Text Box 24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9" name="Text Box 24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90" name="Text Box 24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291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292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293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294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295" name="Text Box 2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296" name="Text Box 25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297" name="Text Box 25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298" name="Text Box 25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299" name="Text Box 25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0" name="Text Box 25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1" name="Text Box 25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2" name="Text Box 26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3" name="Text Box 26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4" name="Text Box 26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5" name="Text Box 26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6" name="Text Box 26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7" name="Text Box 26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8" name="Text Box 26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09" name="Text Box 26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0" name="Text Box 26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1" name="Text Box 26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2" name="Text Box 27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3" name="Text Box 27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4" name="Text Box 27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5" name="Text Box 27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6" name="Text Box 27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7" name="Text Box 27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8" name="Text Box 27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19" name="Text Box 27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0" name="Text Box 27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1" name="Text Box 27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2" name="Text Box 28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3" name="Text Box 28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4" name="Text Box 28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5" name="Text Box 28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6" name="Text Box 28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7" name="Text Box 28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8" name="Text Box 28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29" name="Text Box 28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0" name="Text Box 28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1" name="Text Box 28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2" name="Text Box 29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3" name="Text Box 29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4" name="Text Box 29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5" name="Text Box 29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6" name="Text Box 29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7" name="Text Box 29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8" name="Text Box 29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339" name="Text Box 29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0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1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2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3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4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6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7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8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9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0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1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2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3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4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5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356" name="Text Box 20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357" name="Text Box 21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8" name="Text Box 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9" name="Text Box 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0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1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2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3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4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5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6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7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8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9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0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1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2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3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4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5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6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7" name="Text Box 2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8" name="Text Box 2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79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0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1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2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3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4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5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8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9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0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1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2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3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4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5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6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7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8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9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400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401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402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403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04" name="Text Box 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05" name="Text Box 1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06" name="Text Box 1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07" name="Text Box 1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08" name="Text Box 1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09" name="Text Box 1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0" name="Text Box 1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1" name="Text Box 1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2" name="Text Box 1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3" name="Text Box 1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4" name="Text Box 1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5" name="Text Box 2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6" name="Text Box 2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7" name="Text Box 2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8" name="Text Box 2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19" name="Text Box 2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0" name="Text Box 2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1" name="Text Box 2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2" name="Text Box 2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423" name="Text Box 28"/>
        <xdr:cNvSpPr txBox="1">
          <a:spLocks noChangeArrowheads="1"/>
        </xdr:cNvSpPr>
      </xdr:nvSpPr>
      <xdr:spPr bwMode="auto">
        <a:xfrm>
          <a:off x="1647825" y="546735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424" name="Text Box 29"/>
        <xdr:cNvSpPr txBox="1">
          <a:spLocks noChangeArrowheads="1"/>
        </xdr:cNvSpPr>
      </xdr:nvSpPr>
      <xdr:spPr bwMode="auto">
        <a:xfrm>
          <a:off x="1647825" y="546735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5" name="Text Box 3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6" name="Text Box 3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7" name="Text Box 3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8" name="Text Box 3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29" name="Text Box 3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0" name="Text Box 3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1" name="Text Box 3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2" name="Text Box 3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3" name="Text Box 3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4" name="Text Box 3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5" name="Text Box 4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6" name="Text Box 4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7" name="Text Box 4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8" name="Text Box 4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39" name="Text Box 4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0" name="Text Box 4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1" name="Text Box 4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2" name="Text Box 4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3" name="Text Box 4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4" name="Text Box 4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5" name="Text Box 5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6" name="Text Box 5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7" name="Text Box 5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448" name="Text Box 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449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450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451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2" name="Text Box 10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3" name="Text Box 10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4" name="Text Box 10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5" name="Text Box 10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6" name="Text Box 11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7" name="Text Box 11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8" name="Text Box 11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59" name="Text Box 11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0" name="Text Box 11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1" name="Text Box 11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2" name="Text Box 11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3" name="Text Box 11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4" name="Text Box 11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5" name="Text Box 11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6" name="Text Box 12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7" name="Text Box 12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8" name="Text Box 12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69" name="Text Box 12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0" name="Text Box 12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1" name="Text Box 12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2" name="Text Box 12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3" name="Text Box 12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4" name="Text Box 12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5" name="Text Box 12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6" name="Text Box 13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7" name="Text Box 13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8" name="Text Box 13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79" name="Text Box 13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0" name="Text Box 13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1" name="Text Box 13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2" name="Text Box 13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3" name="Text Box 13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4" name="Text Box 13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5" name="Text Box 13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6" name="Text Box 14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7" name="Text Box 14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8" name="Text Box 14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89" name="Text Box 14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0" name="Text Box 14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1" name="Text Box 14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2" name="Text Box 14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3" name="Text Box 14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4" name="Text Box 14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5" name="Text Box 14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496" name="Text Box 15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497" name="Text Box 20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498" name="Text Box 20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499" name="Text Box 20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0" name="Text Box 20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1" name="Text Box 20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2" name="Text Box 20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3" name="Text Box 20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4" name="Text Box 20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5" name="Text Box 21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6" name="Text Box 21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7" name="Text Box 21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8" name="Text Box 21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9" name="Text Box 21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0" name="Text Box 21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1" name="Text Box 21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2" name="Text Box 21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3" name="Text Box 21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4" name="Text Box 21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5" name="Text Box 22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6" name="Text Box 22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7" name="Text Box 22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8" name="Text Box 22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9" name="Text Box 22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0" name="Text Box 22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1" name="Text Box 22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2" name="Text Box 22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3" name="Text Box 22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4" name="Text Box 22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5" name="Text Box 23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6" name="Text Box 23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7" name="Text Box 23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8" name="Text Box 23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9" name="Text Box 23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0" name="Text Box 23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1" name="Text Box 23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2" name="Text Box 23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3" name="Text Box 23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4" name="Text Box 23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5" name="Text Box 24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6" name="Text Box 24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7" name="Text Box 24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8" name="Text Box 24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9" name="Text Box 24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0" name="Text Box 24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1" name="Text Box 24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2" name="Text Box 24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3" name="Text Box 24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44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45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46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47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48" name="Text Box 2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49" name="Text Box 25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0" name="Text Box 25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1" name="Text Box 25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2" name="Text Box 25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3" name="Text Box 25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4" name="Text Box 25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5" name="Text Box 26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6" name="Text Box 26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7" name="Text Box 26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8" name="Text Box 26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59" name="Text Box 26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0" name="Text Box 26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1" name="Text Box 26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2" name="Text Box 26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3" name="Text Box 26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4" name="Text Box 26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5" name="Text Box 27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6" name="Text Box 27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7" name="Text Box 27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8" name="Text Box 27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69" name="Text Box 27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0" name="Text Box 27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1" name="Text Box 27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2" name="Text Box 27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3" name="Text Box 27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4" name="Text Box 27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5" name="Text Box 28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6" name="Text Box 28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7" name="Text Box 28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8" name="Text Box 28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79" name="Text Box 28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0" name="Text Box 28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1" name="Text Box 28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2" name="Text Box 28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3" name="Text Box 28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4" name="Text Box 28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5" name="Text Box 29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6" name="Text Box 29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7" name="Text Box 29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8" name="Text Box 29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89" name="Text Box 29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90" name="Text Box 29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91" name="Text Box 29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92" name="Text Box 29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93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94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95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596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97" name="Text Box 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98" name="Text Box 1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599" name="Text Box 1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0" name="Text Box 1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1" name="Text Box 1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2" name="Text Box 1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3" name="Text Box 1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4" name="Text Box 1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5" name="Text Box 1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6" name="Text Box 1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7" name="Text Box 1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8" name="Text Box 2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09" name="Text Box 2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0" name="Text Box 2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1" name="Text Box 2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2" name="Text Box 2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3" name="Text Box 2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4" name="Text Box 2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5" name="Text Box 2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6" name="Text Box 2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7" name="Text Box 2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8" name="Text Box 3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19" name="Text Box 3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0" name="Text Box 3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1" name="Text Box 3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2" name="Text Box 3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3" name="Text Box 3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4" name="Text Box 3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5" name="Text Box 3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6" name="Text Box 3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7" name="Text Box 3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8" name="Text Box 4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29" name="Text Box 4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0" name="Text Box 4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1" name="Text Box 4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2" name="Text Box 4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3" name="Text Box 4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4" name="Text Box 4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5" name="Text Box 4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6" name="Text Box 4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7" name="Text Box 4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8" name="Text Box 5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39" name="Text Box 5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40" name="Text Box 5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641" name="Text Box 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642" name="Text Box 102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643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644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1645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46" name="Text Box 10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47" name="Text Box 10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48" name="Text Box 10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49" name="Text Box 10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0" name="Text Box 11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1" name="Text Box 11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2" name="Text Box 11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3" name="Text Box 11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4" name="Text Box 11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5" name="Text Box 11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6" name="Text Box 11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7" name="Text Box 11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8" name="Text Box 11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59" name="Text Box 11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0" name="Text Box 12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1" name="Text Box 12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2" name="Text Box 12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3" name="Text Box 12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4" name="Text Box 12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5" name="Text Box 12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6" name="Text Box 12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7" name="Text Box 12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8" name="Text Box 12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69" name="Text Box 12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0" name="Text Box 13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1" name="Text Box 13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2" name="Text Box 13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3" name="Text Box 13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4" name="Text Box 13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5" name="Text Box 13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6" name="Text Box 13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7" name="Text Box 13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8" name="Text Box 13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79" name="Text Box 13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0" name="Text Box 14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1" name="Text Box 14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2" name="Text Box 14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3" name="Text Box 14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4" name="Text Box 14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5" name="Text Box 14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6" name="Text Box 14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7" name="Text Box 14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8" name="Text Box 14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89" name="Text Box 14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1690" name="Text Box 15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1" name="Text Box 20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2" name="Text Box 20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3" name="Text Box 20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4" name="Text Box 20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5" name="Text Box 20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6" name="Text Box 20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7" name="Text Box 20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8" name="Text Box 20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9" name="Text Box 20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0" name="Text Box 20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1" name="Text Box 21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2" name="Text Box 21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3" name="Text Box 21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4" name="Text Box 21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5" name="Text Box 21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6" name="Text Box 21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7" name="Text Box 21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8" name="Text Box 21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9" name="Text Box 21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0" name="Text Box 21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1" name="Text Box 22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2" name="Text Box 22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3" name="Text Box 22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4" name="Text Box 22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5" name="Text Box 22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6" name="Text Box 22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7" name="Text Box 22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8" name="Text Box 22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9" name="Text Box 22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0" name="Text Box 22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1" name="Text Box 23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2" name="Text Box 23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3" name="Text Box 23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4" name="Text Box 23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5" name="Text Box 23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6" name="Text Box 23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7" name="Text Box 23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8" name="Text Box 23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9" name="Text Box 23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0" name="Text Box 23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1" name="Text Box 24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2" name="Text Box 24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3" name="Text Box 24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4" name="Text Box 24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5" name="Text Box 24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6" name="Text Box 24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7" name="Text Box 24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8" name="Text Box 24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9" name="Text Box 24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740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741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742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1743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44" name="Text Box 2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45" name="Text Box 25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46" name="Text Box 25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47" name="Text Box 25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48" name="Text Box 25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49" name="Text Box 25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0" name="Text Box 25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1" name="Text Box 26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2" name="Text Box 26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3" name="Text Box 26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4" name="Text Box 26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5" name="Text Box 26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6" name="Text Box 26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7" name="Text Box 26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8" name="Text Box 26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59" name="Text Box 26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0" name="Text Box 26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1" name="Text Box 27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2" name="Text Box 27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3" name="Text Box 27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4" name="Text Box 27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5" name="Text Box 27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6" name="Text Box 27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7" name="Text Box 27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8" name="Text Box 27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69" name="Text Box 27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0" name="Text Box 27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1" name="Text Box 28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2" name="Text Box 28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3" name="Text Box 28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4" name="Text Box 28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5" name="Text Box 28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6" name="Text Box 28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7" name="Text Box 28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8" name="Text Box 28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79" name="Text Box 28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0" name="Text Box 28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1" name="Text Box 29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2" name="Text Box 29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3" name="Text Box 29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4" name="Text Box 29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5" name="Text Box 29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6" name="Text Box 29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7" name="Text Box 29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1788" name="Text Box 29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89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0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1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2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3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4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5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6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7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8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9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0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1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2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3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4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5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806" name="Text Box 20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807" name="Text Box 21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8" name="Text Box 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9" name="Text Box 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0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1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2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3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4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5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6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7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8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9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0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1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2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3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4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5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6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7" name="Text Box 2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8" name="Text Box 2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190500</xdr:rowOff>
    </xdr:from>
    <xdr:to>
      <xdr:col>2</xdr:col>
      <xdr:colOff>76200</xdr:colOff>
      <xdr:row>21</xdr:row>
      <xdr:rowOff>16668</xdr:rowOff>
    </xdr:to>
    <xdr:sp macro="" textlink="">
      <xdr:nvSpPr>
        <xdr:cNvPr id="1829" name="Text Box 5"/>
        <xdr:cNvSpPr txBox="1">
          <a:spLocks noChangeArrowheads="1"/>
        </xdr:cNvSpPr>
      </xdr:nvSpPr>
      <xdr:spPr bwMode="auto">
        <a:xfrm>
          <a:off x="1647825" y="5905500"/>
          <a:ext cx="76200" cy="32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0" name="Text Box 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1" name="Text Box 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2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3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4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5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6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7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8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9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0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1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2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3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4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5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6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7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8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9" name="Text Box 2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50" name="Text Box 2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851" name="Text Box 5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852" name="Text Box 6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853" name="Text Box 7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854" name="Text Box 8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55" name="Text Box 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56" name="Text Box 1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57" name="Text Box 1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58" name="Text Box 1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59" name="Text Box 1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0" name="Text Box 1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1" name="Text Box 1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2" name="Text Box 1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3" name="Text Box 1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4" name="Text Box 1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5" name="Text Box 1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6" name="Text Box 2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7" name="Text Box 2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8" name="Text Box 2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69" name="Text Box 2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0" name="Text Box 2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1" name="Text Box 2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2" name="Text Box 2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3" name="Text Box 2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17</xdr:row>
      <xdr:rowOff>57150</xdr:rowOff>
    </xdr:to>
    <xdr:sp macro="" textlink="">
      <xdr:nvSpPr>
        <xdr:cNvPr id="1874" name="Text Box 28"/>
        <xdr:cNvSpPr txBox="1">
          <a:spLocks noChangeArrowheads="1"/>
        </xdr:cNvSpPr>
      </xdr:nvSpPr>
      <xdr:spPr bwMode="auto">
        <a:xfrm>
          <a:off x="1647825" y="52197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17</xdr:row>
      <xdr:rowOff>57150</xdr:rowOff>
    </xdr:to>
    <xdr:sp macro="" textlink="">
      <xdr:nvSpPr>
        <xdr:cNvPr id="1875" name="Text Box 29"/>
        <xdr:cNvSpPr txBox="1">
          <a:spLocks noChangeArrowheads="1"/>
        </xdr:cNvSpPr>
      </xdr:nvSpPr>
      <xdr:spPr bwMode="auto">
        <a:xfrm>
          <a:off x="1647825" y="52197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6" name="Text Box 3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7" name="Text Box 3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8" name="Text Box 3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79" name="Text Box 3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0" name="Text Box 3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1" name="Text Box 3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2" name="Text Box 3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3" name="Text Box 3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4" name="Text Box 3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5" name="Text Box 3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6" name="Text Box 4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7" name="Text Box 4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8" name="Text Box 4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89" name="Text Box 4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0" name="Text Box 4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1" name="Text Box 4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2" name="Text Box 4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3" name="Text Box 4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4" name="Text Box 4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5" name="Text Box 4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6" name="Text Box 5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7" name="Text Box 5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8" name="Text Box 5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899" name="Text Box 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1900" name="Text Box 103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1901" name="Text Box 104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1902" name="Text Box 105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03" name="Text Box 10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04" name="Text Box 10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05" name="Text Box 10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06" name="Text Box 10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07" name="Text Box 11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08" name="Text Box 11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09" name="Text Box 11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0" name="Text Box 11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1" name="Text Box 11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2" name="Text Box 11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3" name="Text Box 11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4" name="Text Box 11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5" name="Text Box 11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6" name="Text Box 11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7" name="Text Box 12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8" name="Text Box 12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19" name="Text Box 12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0" name="Text Box 12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1" name="Text Box 12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2" name="Text Box 12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3" name="Text Box 12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4" name="Text Box 12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5" name="Text Box 12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6" name="Text Box 12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7" name="Text Box 13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8" name="Text Box 13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29" name="Text Box 13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0" name="Text Box 13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1" name="Text Box 13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2" name="Text Box 13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3" name="Text Box 13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4" name="Text Box 13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5" name="Text Box 13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6" name="Text Box 13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7" name="Text Box 14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8" name="Text Box 14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39" name="Text Box 14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0" name="Text Box 14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1" name="Text Box 14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2" name="Text Box 14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3" name="Text Box 14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4" name="Text Box 14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5" name="Text Box 14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6" name="Text Box 14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1947" name="Text Box 15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948" name="Text Box 249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949" name="Text Box 250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950" name="Text Box 251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951" name="Text Box 252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2" name="Text Box 2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3" name="Text Box 25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4" name="Text Box 25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5" name="Text Box 25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6" name="Text Box 25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7" name="Text Box 25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8" name="Text Box 25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59" name="Text Box 26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0" name="Text Box 26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1" name="Text Box 26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2" name="Text Box 26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3" name="Text Box 26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4" name="Text Box 26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5" name="Text Box 26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6" name="Text Box 26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7" name="Text Box 26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8" name="Text Box 26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69" name="Text Box 27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0" name="Text Box 27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1" name="Text Box 27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2" name="Text Box 27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3" name="Text Box 27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4" name="Text Box 27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5" name="Text Box 27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6" name="Text Box 27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7" name="Text Box 27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8" name="Text Box 27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79" name="Text Box 28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0" name="Text Box 28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1" name="Text Box 28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2" name="Text Box 28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3" name="Text Box 28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4" name="Text Box 28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5" name="Text Box 28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6" name="Text Box 28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7" name="Text Box 28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8" name="Text Box 28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89" name="Text Box 29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90" name="Text Box 29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91" name="Text Box 29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92" name="Text Box 29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93" name="Text Box 29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94" name="Text Box 29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95" name="Text Box 29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1996" name="Text Box 29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997" name="Text Box 5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998" name="Text Box 6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1999" name="Text Box 7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000" name="Text Box 8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1" name="Text Box 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2" name="Text Box 1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3" name="Text Box 1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4" name="Text Box 1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5" name="Text Box 1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6" name="Text Box 1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7" name="Text Box 1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8" name="Text Box 1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09" name="Text Box 1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0" name="Text Box 1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1" name="Text Box 1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2" name="Text Box 2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3" name="Text Box 2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4" name="Text Box 2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5" name="Text Box 2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6" name="Text Box 2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7" name="Text Box 2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8" name="Text Box 2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19" name="Text Box 2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0" name="Text Box 2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1" name="Text Box 2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2" name="Text Box 3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3" name="Text Box 3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4" name="Text Box 3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5" name="Text Box 3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6" name="Text Box 3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7" name="Text Box 3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8" name="Text Box 3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29" name="Text Box 3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0" name="Text Box 3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1" name="Text Box 3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2" name="Text Box 4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3" name="Text Box 4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4" name="Text Box 4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5" name="Text Box 4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6" name="Text Box 4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7" name="Text Box 4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8" name="Text Box 4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39" name="Text Box 4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40" name="Text Box 4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41" name="Text Box 4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42" name="Text Box 5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43" name="Text Box 5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44" name="Text Box 5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45" name="Text Box 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046" name="Text Box 102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047" name="Text Box 103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048" name="Text Box 104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049" name="Text Box 105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0" name="Text Box 10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1" name="Text Box 10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2" name="Text Box 10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3" name="Text Box 10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4" name="Text Box 11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5" name="Text Box 11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6" name="Text Box 11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7" name="Text Box 11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8" name="Text Box 11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59" name="Text Box 11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0" name="Text Box 11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1" name="Text Box 11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2" name="Text Box 11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3" name="Text Box 11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4" name="Text Box 12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5" name="Text Box 12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6" name="Text Box 12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7" name="Text Box 12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8" name="Text Box 12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69" name="Text Box 12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0" name="Text Box 12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1" name="Text Box 12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2" name="Text Box 12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3" name="Text Box 12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4" name="Text Box 13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5" name="Text Box 13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6" name="Text Box 13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7" name="Text Box 13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8" name="Text Box 13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79" name="Text Box 13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0" name="Text Box 13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1" name="Text Box 13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2" name="Text Box 13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3" name="Text Box 13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4" name="Text Box 14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5" name="Text Box 14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6" name="Text Box 14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7" name="Text Box 14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8" name="Text Box 14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89" name="Text Box 14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90" name="Text Box 14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91" name="Text Box 14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92" name="Text Box 14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93" name="Text Box 14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094" name="Text Box 15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095" name="Text Box 249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096" name="Text Box 250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097" name="Text Box 251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098" name="Text Box 252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099" name="Text Box 2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0" name="Text Box 25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1" name="Text Box 25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2" name="Text Box 25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3" name="Text Box 25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4" name="Text Box 25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5" name="Text Box 25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6" name="Text Box 26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7" name="Text Box 26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8" name="Text Box 26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09" name="Text Box 26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0" name="Text Box 26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1" name="Text Box 26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2" name="Text Box 26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3" name="Text Box 26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4" name="Text Box 26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5" name="Text Box 26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6" name="Text Box 27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7" name="Text Box 27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8" name="Text Box 27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19" name="Text Box 27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0" name="Text Box 27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1" name="Text Box 27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2" name="Text Box 27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3" name="Text Box 27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4" name="Text Box 27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5" name="Text Box 27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6" name="Text Box 28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7" name="Text Box 28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8" name="Text Box 28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29" name="Text Box 28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0" name="Text Box 28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1" name="Text Box 28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2" name="Text Box 28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3" name="Text Box 28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4" name="Text Box 28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5" name="Text Box 28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6" name="Text Box 29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7" name="Text Box 29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8" name="Text Box 29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39" name="Text Box 29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40" name="Text Box 29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41" name="Text Box 29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42" name="Text Box 29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43" name="Text Box 29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4" name="Text Box 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5" name="Text Box 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6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7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8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9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0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1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2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3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4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5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6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7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8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9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0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1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2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3" name="Text Box 2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4" name="Text Box 2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165" name="Text Box 5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166" name="Text Box 6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167" name="Text Box 7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168" name="Text Box 8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69" name="Text Box 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0" name="Text Box 1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1" name="Text Box 1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2" name="Text Box 1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3" name="Text Box 1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4" name="Text Box 1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5" name="Text Box 1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6" name="Text Box 1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7" name="Text Box 1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8" name="Text Box 1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79" name="Text Box 1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0" name="Text Box 2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1" name="Text Box 2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2" name="Text Box 2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3" name="Text Box 2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4" name="Text Box 2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5" name="Text Box 2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6" name="Text Box 2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87" name="Text Box 2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17</xdr:row>
      <xdr:rowOff>57150</xdr:rowOff>
    </xdr:to>
    <xdr:sp macro="" textlink="">
      <xdr:nvSpPr>
        <xdr:cNvPr id="2188" name="Text Box 28"/>
        <xdr:cNvSpPr txBox="1">
          <a:spLocks noChangeArrowheads="1"/>
        </xdr:cNvSpPr>
      </xdr:nvSpPr>
      <xdr:spPr bwMode="auto">
        <a:xfrm>
          <a:off x="1647825" y="52197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17</xdr:row>
      <xdr:rowOff>57150</xdr:rowOff>
    </xdr:to>
    <xdr:sp macro="" textlink="">
      <xdr:nvSpPr>
        <xdr:cNvPr id="2189" name="Text Box 29"/>
        <xdr:cNvSpPr txBox="1">
          <a:spLocks noChangeArrowheads="1"/>
        </xdr:cNvSpPr>
      </xdr:nvSpPr>
      <xdr:spPr bwMode="auto">
        <a:xfrm>
          <a:off x="1647825" y="52197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0" name="Text Box 3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1" name="Text Box 3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2" name="Text Box 3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3" name="Text Box 3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4" name="Text Box 3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5" name="Text Box 3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6" name="Text Box 3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7" name="Text Box 3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8" name="Text Box 3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199" name="Text Box 3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0" name="Text Box 4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1" name="Text Box 4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2" name="Text Box 4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3" name="Text Box 4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4" name="Text Box 4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5" name="Text Box 4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6" name="Text Box 4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7" name="Text Box 4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8" name="Text Box 4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09" name="Text Box 4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10" name="Text Box 5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11" name="Text Box 5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12" name="Text Box 5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13" name="Text Box 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214" name="Text Box 103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215" name="Text Box 104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216" name="Text Box 105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17" name="Text Box 10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18" name="Text Box 10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19" name="Text Box 10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0" name="Text Box 10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1" name="Text Box 11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2" name="Text Box 11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3" name="Text Box 11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4" name="Text Box 11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5" name="Text Box 11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6" name="Text Box 11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7" name="Text Box 11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8" name="Text Box 11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29" name="Text Box 11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0" name="Text Box 11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1" name="Text Box 12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2" name="Text Box 12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3" name="Text Box 12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4" name="Text Box 12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5" name="Text Box 12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6" name="Text Box 12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7" name="Text Box 12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8" name="Text Box 12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39" name="Text Box 12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0" name="Text Box 12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1" name="Text Box 13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2" name="Text Box 13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3" name="Text Box 13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4" name="Text Box 13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5" name="Text Box 13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6" name="Text Box 13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7" name="Text Box 13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8" name="Text Box 13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49" name="Text Box 13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0" name="Text Box 13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1" name="Text Box 14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2" name="Text Box 14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3" name="Text Box 14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4" name="Text Box 14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5" name="Text Box 14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6" name="Text Box 14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7" name="Text Box 14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8" name="Text Box 14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59" name="Text Box 14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60" name="Text Box 14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261" name="Text Box 15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262" name="Text Box 249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263" name="Text Box 250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264" name="Text Box 251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265" name="Text Box 252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66" name="Text Box 2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67" name="Text Box 25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68" name="Text Box 25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69" name="Text Box 25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0" name="Text Box 25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1" name="Text Box 25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2" name="Text Box 25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3" name="Text Box 26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4" name="Text Box 26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5" name="Text Box 26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6" name="Text Box 26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7" name="Text Box 26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8" name="Text Box 26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79" name="Text Box 26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0" name="Text Box 26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1" name="Text Box 26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2" name="Text Box 26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3" name="Text Box 27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4" name="Text Box 27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5" name="Text Box 27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6" name="Text Box 27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7" name="Text Box 27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8" name="Text Box 27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89" name="Text Box 27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0" name="Text Box 27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1" name="Text Box 27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2" name="Text Box 27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3" name="Text Box 28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4" name="Text Box 28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5" name="Text Box 28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6" name="Text Box 28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7" name="Text Box 28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8" name="Text Box 28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299" name="Text Box 28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0" name="Text Box 28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1" name="Text Box 28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2" name="Text Box 28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3" name="Text Box 29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4" name="Text Box 29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5" name="Text Box 29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6" name="Text Box 29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7" name="Text Box 29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8" name="Text Box 29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09" name="Text Box 29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10" name="Text Box 29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311" name="Text Box 5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312" name="Text Box 6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313" name="Text Box 7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314" name="Text Box 8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15" name="Text Box 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16" name="Text Box 1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17" name="Text Box 1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18" name="Text Box 1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19" name="Text Box 1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0" name="Text Box 1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1" name="Text Box 1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2" name="Text Box 1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3" name="Text Box 1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4" name="Text Box 1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5" name="Text Box 1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6" name="Text Box 2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7" name="Text Box 2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8" name="Text Box 2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29" name="Text Box 2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0" name="Text Box 2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1" name="Text Box 2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2" name="Text Box 2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3" name="Text Box 2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4" name="Text Box 2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5" name="Text Box 2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6" name="Text Box 3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7" name="Text Box 3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8" name="Text Box 3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39" name="Text Box 3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0" name="Text Box 3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1" name="Text Box 3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2" name="Text Box 3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3" name="Text Box 3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4" name="Text Box 3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5" name="Text Box 3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6" name="Text Box 4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7" name="Text Box 4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8" name="Text Box 4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49" name="Text Box 4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0" name="Text Box 4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1" name="Text Box 4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2" name="Text Box 4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3" name="Text Box 4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4" name="Text Box 4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5" name="Text Box 4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6" name="Text Box 5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7" name="Text Box 5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8" name="Text Box 5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359" name="Text Box 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360" name="Text Box 102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361" name="Text Box 103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362" name="Text Box 104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31</xdr:row>
      <xdr:rowOff>19050</xdr:rowOff>
    </xdr:to>
    <xdr:sp macro="" textlink="">
      <xdr:nvSpPr>
        <xdr:cNvPr id="2363" name="Text Box 105"/>
        <xdr:cNvSpPr txBox="1">
          <a:spLocks noChangeArrowheads="1"/>
        </xdr:cNvSpPr>
      </xdr:nvSpPr>
      <xdr:spPr bwMode="auto">
        <a:xfrm>
          <a:off x="1647825" y="7200900"/>
          <a:ext cx="76200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64" name="Text Box 10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65" name="Text Box 10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66" name="Text Box 10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67" name="Text Box 10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68" name="Text Box 11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69" name="Text Box 11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0" name="Text Box 11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1" name="Text Box 11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2" name="Text Box 11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3" name="Text Box 11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4" name="Text Box 11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5" name="Text Box 11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6" name="Text Box 11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7" name="Text Box 11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8" name="Text Box 12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79" name="Text Box 12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0" name="Text Box 12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1" name="Text Box 12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2" name="Text Box 12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3" name="Text Box 12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4" name="Text Box 12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5" name="Text Box 12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6" name="Text Box 12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7" name="Text Box 12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8" name="Text Box 13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89" name="Text Box 13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0" name="Text Box 13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1" name="Text Box 13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2" name="Text Box 13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3" name="Text Box 13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4" name="Text Box 13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5" name="Text Box 13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6" name="Text Box 13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7" name="Text Box 13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8" name="Text Box 140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399" name="Text Box 141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0" name="Text Box 142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1" name="Text Box 143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2" name="Text Box 144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3" name="Text Box 145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4" name="Text Box 146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5" name="Text Box 147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6" name="Text Box 148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47625</xdr:colOff>
      <xdr:row>31</xdr:row>
      <xdr:rowOff>19050</xdr:rowOff>
    </xdr:to>
    <xdr:sp macro="" textlink="">
      <xdr:nvSpPr>
        <xdr:cNvPr id="2407" name="Text Box 149"/>
        <xdr:cNvSpPr txBox="1">
          <a:spLocks noChangeArrowheads="1"/>
        </xdr:cNvSpPr>
      </xdr:nvSpPr>
      <xdr:spPr bwMode="auto">
        <a:xfrm>
          <a:off x="1647825" y="7200900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66675</xdr:rowOff>
    </xdr:from>
    <xdr:to>
      <xdr:col>2</xdr:col>
      <xdr:colOff>47625</xdr:colOff>
      <xdr:row>31</xdr:row>
      <xdr:rowOff>85725</xdr:rowOff>
    </xdr:to>
    <xdr:sp macro="" textlink="">
      <xdr:nvSpPr>
        <xdr:cNvPr id="2408" name="Text Box 150"/>
        <xdr:cNvSpPr txBox="1">
          <a:spLocks noChangeArrowheads="1"/>
        </xdr:cNvSpPr>
      </xdr:nvSpPr>
      <xdr:spPr bwMode="auto">
        <a:xfrm>
          <a:off x="1647825" y="7267575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409" name="Text Box 249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410" name="Text Box 250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411" name="Text Box 251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412" name="Text Box 252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13" name="Text Box 25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14" name="Text Box 25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15" name="Text Box 25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16" name="Text Box 25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17" name="Text Box 25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18" name="Text Box 25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19" name="Text Box 25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0" name="Text Box 26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1" name="Text Box 26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2" name="Text Box 26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3" name="Text Box 26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4" name="Text Box 26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5" name="Text Box 26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6" name="Text Box 26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7" name="Text Box 26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8" name="Text Box 26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29" name="Text Box 26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0" name="Text Box 27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1" name="Text Box 27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2" name="Text Box 27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3" name="Text Box 27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4" name="Text Box 27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5" name="Text Box 27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6" name="Text Box 27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7" name="Text Box 27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8" name="Text Box 27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39" name="Text Box 27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0" name="Text Box 28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1" name="Text Box 28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2" name="Text Box 28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3" name="Text Box 28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4" name="Text Box 28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5" name="Text Box 28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6" name="Text Box 28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7" name="Text Box 28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8" name="Text Box 288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49" name="Text Box 289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0" name="Text Box 290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1" name="Text Box 291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2" name="Text Box 292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3" name="Text Box 293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4" name="Text Box 294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5" name="Text Box 295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6" name="Text Box 296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47625</xdr:colOff>
      <xdr:row>18</xdr:row>
      <xdr:rowOff>57150</xdr:rowOff>
    </xdr:to>
    <xdr:sp macro="" textlink="">
      <xdr:nvSpPr>
        <xdr:cNvPr id="2457" name="Text Box 297"/>
        <xdr:cNvSpPr txBox="1">
          <a:spLocks noChangeArrowheads="1"/>
        </xdr:cNvSpPr>
      </xdr:nvSpPr>
      <xdr:spPr bwMode="auto">
        <a:xfrm>
          <a:off x="1647825" y="52197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180975</xdr:rowOff>
    </xdr:from>
    <xdr:to>
      <xdr:col>2</xdr:col>
      <xdr:colOff>76200</xdr:colOff>
      <xdr:row>17</xdr:row>
      <xdr:rowOff>35718</xdr:rowOff>
    </xdr:to>
    <xdr:sp macro="" textlink="">
      <xdr:nvSpPr>
        <xdr:cNvPr id="2458" name="Text Box 201"/>
        <xdr:cNvSpPr txBox="1">
          <a:spLocks noChangeArrowheads="1"/>
        </xdr:cNvSpPr>
      </xdr:nvSpPr>
      <xdr:spPr bwMode="auto">
        <a:xfrm>
          <a:off x="1647825" y="4410075"/>
          <a:ext cx="76200" cy="350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76200</xdr:rowOff>
    </xdr:to>
    <xdr:sp macro="" textlink="">
      <xdr:nvSpPr>
        <xdr:cNvPr id="2459" name="Text Box 201"/>
        <xdr:cNvSpPr txBox="1">
          <a:spLocks noChangeArrowheads="1"/>
        </xdr:cNvSpPr>
      </xdr:nvSpPr>
      <xdr:spPr bwMode="auto">
        <a:xfrm>
          <a:off x="1647825" y="3981450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152400</xdr:rowOff>
    </xdr:from>
    <xdr:to>
      <xdr:col>2</xdr:col>
      <xdr:colOff>76200</xdr:colOff>
      <xdr:row>16</xdr:row>
      <xdr:rowOff>102394</xdr:rowOff>
    </xdr:to>
    <xdr:sp macro="" textlink="">
      <xdr:nvSpPr>
        <xdr:cNvPr id="2460" name="Text Box 203"/>
        <xdr:cNvSpPr txBox="1">
          <a:spLocks noChangeArrowheads="1"/>
        </xdr:cNvSpPr>
      </xdr:nvSpPr>
      <xdr:spPr bwMode="auto">
        <a:xfrm>
          <a:off x="1647825" y="4133850"/>
          <a:ext cx="76200" cy="445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54768</xdr:rowOff>
    </xdr:to>
    <xdr:sp macro="" textlink="">
      <xdr:nvSpPr>
        <xdr:cNvPr id="2461" name="Text Box 201"/>
        <xdr:cNvSpPr txBox="1">
          <a:spLocks noChangeArrowheads="1"/>
        </xdr:cNvSpPr>
      </xdr:nvSpPr>
      <xdr:spPr bwMode="auto">
        <a:xfrm>
          <a:off x="1647825" y="5219700"/>
          <a:ext cx="76200" cy="302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64294</xdr:rowOff>
    </xdr:to>
    <xdr:sp macro="" textlink="">
      <xdr:nvSpPr>
        <xdr:cNvPr id="2462" name="Text Box 203"/>
        <xdr:cNvSpPr txBox="1">
          <a:spLocks noChangeArrowheads="1"/>
        </xdr:cNvSpPr>
      </xdr:nvSpPr>
      <xdr:spPr bwMode="auto">
        <a:xfrm>
          <a:off x="1647825" y="5172075"/>
          <a:ext cx="7620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463" name="Text Box 203"/>
        <xdr:cNvSpPr txBox="1">
          <a:spLocks noChangeArrowheads="1"/>
        </xdr:cNvSpPr>
      </xdr:nvSpPr>
      <xdr:spPr bwMode="auto">
        <a:xfrm>
          <a:off x="1647825" y="4733925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57150</xdr:rowOff>
    </xdr:to>
    <xdr:sp macro="" textlink="">
      <xdr:nvSpPr>
        <xdr:cNvPr id="2464" name="Text Box 201"/>
        <xdr:cNvSpPr txBox="1">
          <a:spLocks noChangeArrowheads="1"/>
        </xdr:cNvSpPr>
      </xdr:nvSpPr>
      <xdr:spPr bwMode="auto">
        <a:xfrm>
          <a:off x="1647825" y="5219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133350</xdr:rowOff>
    </xdr:from>
    <xdr:to>
      <xdr:col>2</xdr:col>
      <xdr:colOff>76200</xdr:colOff>
      <xdr:row>16</xdr:row>
      <xdr:rowOff>45244</xdr:rowOff>
    </xdr:to>
    <xdr:sp macro="" textlink="">
      <xdr:nvSpPr>
        <xdr:cNvPr id="2465" name="Text Box 203"/>
        <xdr:cNvSpPr txBox="1">
          <a:spLocks noChangeArrowheads="1"/>
        </xdr:cNvSpPr>
      </xdr:nvSpPr>
      <xdr:spPr bwMode="auto">
        <a:xfrm>
          <a:off x="1647825" y="4114800"/>
          <a:ext cx="76200" cy="407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9525</xdr:rowOff>
    </xdr:from>
    <xdr:to>
      <xdr:col>2</xdr:col>
      <xdr:colOff>76200</xdr:colOff>
      <xdr:row>16</xdr:row>
      <xdr:rowOff>66675</xdr:rowOff>
    </xdr:to>
    <xdr:sp macro="" textlink="">
      <xdr:nvSpPr>
        <xdr:cNvPr id="2466" name="Text Box 203"/>
        <xdr:cNvSpPr txBox="1">
          <a:spLocks noChangeArrowheads="1"/>
        </xdr:cNvSpPr>
      </xdr:nvSpPr>
      <xdr:spPr bwMode="auto">
        <a:xfrm>
          <a:off x="1647825" y="4238625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35719</xdr:rowOff>
    </xdr:to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1647825" y="5467350"/>
          <a:ext cx="76200" cy="283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38100</xdr:rowOff>
    </xdr:from>
    <xdr:to>
      <xdr:col>2</xdr:col>
      <xdr:colOff>76200</xdr:colOff>
      <xdr:row>20</xdr:row>
      <xdr:rowOff>85725</xdr:rowOff>
    </xdr:to>
    <xdr:sp macro="" textlink="">
      <xdr:nvSpPr>
        <xdr:cNvPr id="2468" name="Text Box 5"/>
        <xdr:cNvSpPr txBox="1">
          <a:spLocks noChangeArrowheads="1"/>
        </xdr:cNvSpPr>
      </xdr:nvSpPr>
      <xdr:spPr bwMode="auto">
        <a:xfrm>
          <a:off x="1647825" y="5753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111918</xdr:rowOff>
    </xdr:to>
    <xdr:sp macro="" textlink="">
      <xdr:nvSpPr>
        <xdr:cNvPr id="2469" name="Text Box 201"/>
        <xdr:cNvSpPr txBox="1">
          <a:spLocks noChangeArrowheads="1"/>
        </xdr:cNvSpPr>
      </xdr:nvSpPr>
      <xdr:spPr bwMode="auto">
        <a:xfrm>
          <a:off x="1647825" y="5219700"/>
          <a:ext cx="76200" cy="359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0" name="Text Box 1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1" name="Text Box 2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2" name="Text Box 3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3" name="Text Box 4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4" name="Text Box 5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5" name="Text Box 6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6" name="Text Box 7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7" name="Text Box 8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8" name="Text Box 9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9" name="Text Box 10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0" name="Text Box 11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1" name="Text Box 12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2" name="Text Box 13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3" name="Text Box 14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4" name="Text Box 15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5" name="Text Box 16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6" name="Text Box 17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7" name="Text Box 18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8" name="Text Box 19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9" name="Text Box 20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90" name="Text Box 21"/>
        <xdr:cNvSpPr txBox="1">
          <a:spLocks noChangeArrowheads="1"/>
        </xdr:cNvSpPr>
      </xdr:nvSpPr>
      <xdr:spPr bwMode="auto">
        <a:xfrm>
          <a:off x="1647825" y="4476750"/>
          <a:ext cx="76200" cy="32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1" name="Text Box 1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2" name="Text Box 2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3" name="Text Box 3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4" name="Text Box 4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5" name="Text Box 5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6" name="Text Box 6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7" name="Text Box 7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8" name="Text Box 8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9" name="Text Box 9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0" name="Text Box 10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1" name="Text Box 11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2" name="Text Box 12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3" name="Text Box 13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4" name="Text Box 14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5" name="Text Box 15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6" name="Text Box 16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7" name="Text Box 17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8" name="Text Box 18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9" name="Text Box 19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10" name="Text Box 20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11" name="Text Box 21"/>
        <xdr:cNvSpPr txBox="1">
          <a:spLocks noChangeArrowheads="1"/>
        </xdr:cNvSpPr>
      </xdr:nvSpPr>
      <xdr:spPr bwMode="auto">
        <a:xfrm>
          <a:off x="1647825" y="4476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2" name="Text Box 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3" name="Text Box 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4" name="Text Box 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5" name="Text Box 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6" name="Text Box 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7" name="Text Box 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8" name="Text Box 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9" name="Text Box 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0" name="Text Box 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1" name="Text Box 1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2" name="Text Box 1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3" name="Text Box 12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4" name="Text Box 13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5" name="Text Box 14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6" name="Text Box 15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7" name="Text Box 16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8" name="Text Box 17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9" name="Text Box 18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30" name="Text Box 19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31" name="Text Box 20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32" name="Text Box 21"/>
        <xdr:cNvSpPr txBox="1">
          <a:spLocks noChangeArrowheads="1"/>
        </xdr:cNvSpPr>
      </xdr:nvSpPr>
      <xdr:spPr bwMode="auto">
        <a:xfrm>
          <a:off x="1647825" y="42291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534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535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536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37" name="Text Box 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38" name="Text Box 1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39" name="Text Box 1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0" name="Text Box 1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1" name="Text Box 1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2" name="Text Box 1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3" name="Text Box 1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4" name="Text Box 1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5" name="Text Box 1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6" name="Text Box 1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7" name="Text Box 1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8" name="Text Box 2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49" name="Text Box 2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0" name="Text Box 2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1" name="Text Box 2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2" name="Text Box 2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3" name="Text Box 2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4" name="Text Box 2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5" name="Text Box 2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57150</xdr:rowOff>
    </xdr:to>
    <xdr:sp macro="" textlink="">
      <xdr:nvSpPr>
        <xdr:cNvPr id="2556" name="Text Box 28"/>
        <xdr:cNvSpPr txBox="1">
          <a:spLocks noChangeArrowheads="1"/>
        </xdr:cNvSpPr>
      </xdr:nvSpPr>
      <xdr:spPr bwMode="auto">
        <a:xfrm>
          <a:off x="1647825" y="546735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57150</xdr:rowOff>
    </xdr:to>
    <xdr:sp macro="" textlink="">
      <xdr:nvSpPr>
        <xdr:cNvPr id="2557" name="Text Box 29"/>
        <xdr:cNvSpPr txBox="1">
          <a:spLocks noChangeArrowheads="1"/>
        </xdr:cNvSpPr>
      </xdr:nvSpPr>
      <xdr:spPr bwMode="auto">
        <a:xfrm>
          <a:off x="1647825" y="546735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8" name="Text Box 3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59" name="Text Box 3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0" name="Text Box 3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1" name="Text Box 3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2" name="Text Box 3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3" name="Text Box 3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4" name="Text Box 3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5" name="Text Box 3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6" name="Text Box 3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7" name="Text Box 3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8" name="Text Box 4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69" name="Text Box 4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0" name="Text Box 4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1" name="Text Box 4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2" name="Text Box 4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3" name="Text Box 4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4" name="Text Box 4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5" name="Text Box 4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6" name="Text Box 4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7" name="Text Box 4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8" name="Text Box 5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79" name="Text Box 5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80" name="Text Box 5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581" name="Text Box 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2582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2583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2584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85" name="Text Box 10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86" name="Text Box 10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87" name="Text Box 10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88" name="Text Box 10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89" name="Text Box 11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0" name="Text Box 11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1" name="Text Box 11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2" name="Text Box 11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3" name="Text Box 11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4" name="Text Box 11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5" name="Text Box 11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6" name="Text Box 11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7" name="Text Box 11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8" name="Text Box 11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599" name="Text Box 12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0" name="Text Box 12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1" name="Text Box 12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2" name="Text Box 12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3" name="Text Box 12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4" name="Text Box 12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5" name="Text Box 12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6" name="Text Box 12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7" name="Text Box 12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8" name="Text Box 12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09" name="Text Box 13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0" name="Text Box 13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1" name="Text Box 13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2" name="Text Box 13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3" name="Text Box 13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4" name="Text Box 13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5" name="Text Box 13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6" name="Text Box 13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7" name="Text Box 13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8" name="Text Box 13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19" name="Text Box 14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0" name="Text Box 141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1" name="Text Box 142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2" name="Text Box 143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3" name="Text Box 144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4" name="Text Box 145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5" name="Text Box 146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6" name="Text Box 147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7" name="Text Box 148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8" name="Text Box 149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47625</xdr:colOff>
      <xdr:row>26</xdr:row>
      <xdr:rowOff>57150</xdr:rowOff>
    </xdr:to>
    <xdr:sp macro="" textlink="">
      <xdr:nvSpPr>
        <xdr:cNvPr id="2629" name="Text Box 150"/>
        <xdr:cNvSpPr txBox="1">
          <a:spLocks noChangeArrowheads="1"/>
        </xdr:cNvSpPr>
      </xdr:nvSpPr>
      <xdr:spPr bwMode="auto">
        <a:xfrm>
          <a:off x="1647825" y="76962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630" name="Text Box 20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631" name="Text Box 20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2" name="Text Box 20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3" name="Text Box 20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4" name="Text Box 20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5" name="Text Box 20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6" name="Text Box 20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7" name="Text Box 21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8" name="Text Box 21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9" name="Text Box 21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0" name="Text Box 21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1" name="Text Box 21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2" name="Text Box 21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3" name="Text Box 21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4" name="Text Box 21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5" name="Text Box 21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6" name="Text Box 21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7" name="Text Box 22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8" name="Text Box 22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9" name="Text Box 22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0" name="Text Box 22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1" name="Text Box 22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2" name="Text Box 22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3" name="Text Box 22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4" name="Text Box 22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5" name="Text Box 22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6" name="Text Box 22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7" name="Text Box 23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8" name="Text Box 23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9" name="Text Box 23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0" name="Text Box 23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1" name="Text Box 23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2" name="Text Box 23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3" name="Text Box 23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4" name="Text Box 23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5" name="Text Box 23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6" name="Text Box 239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7" name="Text Box 240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8" name="Text Box 241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9" name="Text Box 242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0" name="Text Box 243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1" name="Text Box 244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2" name="Text Box 245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3" name="Text Box 246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4" name="Text Box 247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5" name="Text Box 248"/>
        <xdr:cNvSpPr txBox="1">
          <a:spLocks noChangeArrowheads="1"/>
        </xdr:cNvSpPr>
      </xdr:nvSpPr>
      <xdr:spPr bwMode="auto">
        <a:xfrm>
          <a:off x="1647825" y="3981450"/>
          <a:ext cx="476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676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677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678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679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0" name="Text Box 25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1" name="Text Box 25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2" name="Text Box 25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3" name="Text Box 25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4" name="Text Box 25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5" name="Text Box 25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6" name="Text Box 25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7" name="Text Box 26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8" name="Text Box 26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89" name="Text Box 26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0" name="Text Box 26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1" name="Text Box 26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2" name="Text Box 26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3" name="Text Box 26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4" name="Text Box 26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5" name="Text Box 26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6" name="Text Box 26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7" name="Text Box 27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8" name="Text Box 27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699" name="Text Box 27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0" name="Text Box 27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1" name="Text Box 27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2" name="Text Box 27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3" name="Text Box 27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4" name="Text Box 27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5" name="Text Box 27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6" name="Text Box 27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7" name="Text Box 28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8" name="Text Box 28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09" name="Text Box 28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0" name="Text Box 28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1" name="Text Box 28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2" name="Text Box 28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3" name="Text Box 28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4" name="Text Box 28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5" name="Text Box 288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6" name="Text Box 289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7" name="Text Box 290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8" name="Text Box 291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19" name="Text Box 292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20" name="Text Box 293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21" name="Text Box 294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22" name="Text Box 295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23" name="Text Box 296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47625</xdr:colOff>
      <xdr:row>19</xdr:row>
      <xdr:rowOff>28575</xdr:rowOff>
    </xdr:to>
    <xdr:sp macro="" textlink="">
      <xdr:nvSpPr>
        <xdr:cNvPr id="2724" name="Text Box 297"/>
        <xdr:cNvSpPr txBox="1">
          <a:spLocks noChangeArrowheads="1"/>
        </xdr:cNvSpPr>
      </xdr:nvSpPr>
      <xdr:spPr bwMode="auto">
        <a:xfrm>
          <a:off x="1647825" y="5467350"/>
          <a:ext cx="476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725" name="Text Box 5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726" name="Text Box 6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727" name="Text Box 7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728" name="Text Box 8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29" name="Text Box 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0" name="Text Box 1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1" name="Text Box 1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2" name="Text Box 1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3" name="Text Box 1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4" name="Text Box 1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5" name="Text Box 1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6" name="Text Box 1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7" name="Text Box 1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8" name="Text Box 1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39" name="Text Box 1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0" name="Text Box 2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1" name="Text Box 2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2" name="Text Box 2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3" name="Text Box 2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4" name="Text Box 2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5" name="Text Box 2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6" name="Text Box 2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7" name="Text Box 2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8" name="Text Box 2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49" name="Text Box 2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0" name="Text Box 3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1" name="Text Box 3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2" name="Text Box 3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3" name="Text Box 3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4" name="Text Box 3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5" name="Text Box 3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6" name="Text Box 3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7" name="Text Box 3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8" name="Text Box 3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59" name="Text Box 3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0" name="Text Box 4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1" name="Text Box 4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2" name="Text Box 4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3" name="Text Box 4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4" name="Text Box 4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5" name="Text Box 4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6" name="Text Box 4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7" name="Text Box 4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8" name="Text Box 4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69" name="Text Box 4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70" name="Text Box 5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71" name="Text Box 5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72" name="Text Box 5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773" name="Text Box 5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2774" name="Text Box 102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2775" name="Text Box 103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2776" name="Text Box 104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26</xdr:row>
      <xdr:rowOff>57150</xdr:rowOff>
    </xdr:to>
    <xdr:sp macro="" textlink="">
      <xdr:nvSpPr>
        <xdr:cNvPr id="2777" name="Text Box 105"/>
        <xdr:cNvSpPr txBox="1">
          <a:spLocks noChangeArrowheads="1"/>
        </xdr:cNvSpPr>
      </xdr:nvSpPr>
      <xdr:spPr bwMode="auto">
        <a:xfrm>
          <a:off x="1647825" y="76962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78" name="Text Box 10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79" name="Text Box 10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0" name="Text Box 10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1" name="Text Box 10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2" name="Text Box 11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3" name="Text Box 11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4" name="Text Box 11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5" name="Text Box 11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6" name="Text Box 11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7" name="Text Box 11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8" name="Text Box 11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89" name="Text Box 11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0" name="Text Box 11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1" name="Text Box 11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2" name="Text Box 12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3" name="Text Box 12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4" name="Text Box 12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5" name="Text Box 12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6" name="Text Box 12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7" name="Text Box 12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8" name="Text Box 12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799" name="Text Box 12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0" name="Text Box 12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1" name="Text Box 12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2" name="Text Box 13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3" name="Text Box 13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4" name="Text Box 13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5" name="Text Box 13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6" name="Text Box 13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7" name="Text Box 13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8" name="Text Box 13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09" name="Text Box 13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0" name="Text Box 13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1" name="Text Box 13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2" name="Text Box 14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3" name="Text Box 141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4" name="Text Box 142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5" name="Text Box 143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6" name="Text Box 144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7" name="Text Box 145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8" name="Text Box 146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19" name="Text Box 147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20" name="Text Box 148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21" name="Text Box 149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26</xdr:row>
      <xdr:rowOff>57150</xdr:rowOff>
    </xdr:to>
    <xdr:sp macro="" textlink="">
      <xdr:nvSpPr>
        <xdr:cNvPr id="2822" name="Text Box 150"/>
        <xdr:cNvSpPr txBox="1">
          <a:spLocks noChangeArrowheads="1"/>
        </xdr:cNvSpPr>
      </xdr:nvSpPr>
      <xdr:spPr bwMode="auto">
        <a:xfrm>
          <a:off x="1647825" y="76962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823" name="Text Box 20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824" name="Text Box 20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85725</xdr:rowOff>
    </xdr:to>
    <xdr:sp macro="" textlink="">
      <xdr:nvSpPr>
        <xdr:cNvPr id="2825" name="Text Box 202"/>
        <xdr:cNvSpPr txBox="1">
          <a:spLocks noChangeArrowheads="1"/>
        </xdr:cNvSpPr>
      </xdr:nvSpPr>
      <xdr:spPr bwMode="auto">
        <a:xfrm>
          <a:off x="1647825" y="5219700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119062</xdr:rowOff>
    </xdr:from>
    <xdr:to>
      <xdr:col>2</xdr:col>
      <xdr:colOff>76200</xdr:colOff>
      <xdr:row>17</xdr:row>
      <xdr:rowOff>4762</xdr:rowOff>
    </xdr:to>
    <xdr:sp macro="" textlink="">
      <xdr:nvSpPr>
        <xdr:cNvPr id="2826" name="Text Box 203"/>
        <xdr:cNvSpPr txBox="1">
          <a:spLocks noChangeArrowheads="1"/>
        </xdr:cNvSpPr>
      </xdr:nvSpPr>
      <xdr:spPr bwMode="auto">
        <a:xfrm>
          <a:off x="1647825" y="4348162"/>
          <a:ext cx="76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27" name="Text Box 20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28" name="Text Box 20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29" name="Text Box 20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0" name="Text Box 20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1" name="Text Box 20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2" name="Text Box 20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3" name="Text Box 21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4" name="Text Box 21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5" name="Text Box 21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6" name="Text Box 21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7" name="Text Box 21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8" name="Text Box 21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9" name="Text Box 21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0" name="Text Box 21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1" name="Text Box 21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2" name="Text Box 21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3" name="Text Box 22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4" name="Text Box 22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5" name="Text Box 22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6" name="Text Box 22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7" name="Text Box 22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8" name="Text Box 22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9" name="Text Box 22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0" name="Text Box 22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1" name="Text Box 22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2" name="Text Box 22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3" name="Text Box 23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4" name="Text Box 23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5" name="Text Box 23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6" name="Text Box 23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7" name="Text Box 23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8" name="Text Box 23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9" name="Text Box 23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0" name="Text Box 23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1" name="Text Box 23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2" name="Text Box 239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3" name="Text Box 240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4" name="Text Box 241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5" name="Text Box 242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6" name="Text Box 243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7" name="Text Box 244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8" name="Text Box 245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9" name="Text Box 246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70" name="Text Box 247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71" name="Text Box 248"/>
        <xdr:cNvSpPr txBox="1">
          <a:spLocks noChangeArrowheads="1"/>
        </xdr:cNvSpPr>
      </xdr:nvSpPr>
      <xdr:spPr bwMode="auto">
        <a:xfrm>
          <a:off x="1647825" y="3981450"/>
          <a:ext cx="1143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872" name="Text Box 249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873" name="Text Box 250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874" name="Text Box 251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28575</xdr:rowOff>
    </xdr:to>
    <xdr:sp macro="" textlink="">
      <xdr:nvSpPr>
        <xdr:cNvPr id="2875" name="Text Box 252"/>
        <xdr:cNvSpPr txBox="1">
          <a:spLocks noChangeArrowheads="1"/>
        </xdr:cNvSpPr>
      </xdr:nvSpPr>
      <xdr:spPr bwMode="auto">
        <a:xfrm>
          <a:off x="1647825" y="54673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76" name="Text Box 25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77" name="Text Box 25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78" name="Text Box 25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79" name="Text Box 25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0" name="Text Box 25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1" name="Text Box 25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2" name="Text Box 25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3" name="Text Box 26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4" name="Text Box 26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5" name="Text Box 26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6" name="Text Box 26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7" name="Text Box 26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8" name="Text Box 26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89" name="Text Box 26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0" name="Text Box 26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1" name="Text Box 26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2" name="Text Box 26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3" name="Text Box 27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4" name="Text Box 27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5" name="Text Box 27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6" name="Text Box 27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7" name="Text Box 27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8" name="Text Box 27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899" name="Text Box 27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0" name="Text Box 27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1" name="Text Box 27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2" name="Text Box 27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3" name="Text Box 28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4" name="Text Box 28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5" name="Text Box 28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6" name="Text Box 28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7" name="Text Box 28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8" name="Text Box 28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09" name="Text Box 28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0" name="Text Box 28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1" name="Text Box 288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2" name="Text Box 289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3" name="Text Box 290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4" name="Text Box 291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5" name="Text Box 292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6" name="Text Box 293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7" name="Text Box 294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8" name="Text Box 295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19" name="Text Box 296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19</xdr:row>
      <xdr:rowOff>28575</xdr:rowOff>
    </xdr:to>
    <xdr:sp macro="" textlink="">
      <xdr:nvSpPr>
        <xdr:cNvPr id="2920" name="Text Box 297"/>
        <xdr:cNvSpPr txBox="1">
          <a:spLocks noChangeArrowheads="1"/>
        </xdr:cNvSpPr>
      </xdr:nvSpPr>
      <xdr:spPr bwMode="auto">
        <a:xfrm>
          <a:off x="1647825" y="5467350"/>
          <a:ext cx="114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4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5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6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7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8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9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0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1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2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3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4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5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6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7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2938" name="Text Box 20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2939" name="Text Box 21"/>
        <xdr:cNvSpPr txBox="1">
          <a:spLocks noChangeArrowheads="1"/>
        </xdr:cNvSpPr>
      </xdr:nvSpPr>
      <xdr:spPr bwMode="auto">
        <a:xfrm>
          <a:off x="1647825" y="398145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0" name="Text Box 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1" name="Text Box 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5" name="Text Box 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6" name="Text Box 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7" name="Text Box 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8" name="Text Box 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9" name="Text Box 1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0" name="Text Box 1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1" name="Text Box 12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2" name="Text Box 13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3" name="Text Box 14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4" name="Text Box 15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5" name="Text Box 16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6" name="Text Box 17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7" name="Text Box 18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8" name="Text Box 19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9" name="Text Box 20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60" name="Text Box 21"/>
        <xdr:cNvSpPr txBox="1">
          <a:spLocks noChangeArrowheads="1"/>
        </xdr:cNvSpPr>
      </xdr:nvSpPr>
      <xdr:spPr bwMode="auto">
        <a:xfrm>
          <a:off x="1647825" y="3981450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2961" name="Text Box 5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/>
            <a:t>2</a:t>
          </a:r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2962" name="Text Box 5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2963" name="Text Box 5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2964" name="Text Box 5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65" name="Text Box 5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66" name="Text Box 5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67" name="Text Box 6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68" name="Text Box 6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69" name="Text Box 6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0" name="Text Box 6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1" name="Text Box 6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2" name="Text Box 6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3" name="Text Box 6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4" name="Text Box 6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5" name="Text Box 6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6" name="Text Box 6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7" name="Text Box 7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8" name="Text Box 7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79" name="Text Box 7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0" name="Text Box 7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1" name="Text Box 7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2" name="Text Box 7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3" name="Text Box 7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4" name="Text Box 7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5" name="Text Box 7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6" name="Text Box 7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7" name="Text Box 8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8" name="Text Box 8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89" name="Text Box 8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0" name="Text Box 8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1" name="Text Box 8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2" name="Text Box 8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3" name="Text Box 8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4" name="Text Box 8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5" name="Text Box 8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6" name="Text Box 8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7" name="Text Box 9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8" name="Text Box 9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2999" name="Text Box 9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0" name="Text Box 9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1" name="Text Box 9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2" name="Text Box 9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3" name="Text Box 9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4" name="Text Box 9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5" name="Text Box 9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6" name="Text Box 9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7" name="Text Box 10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8" name="Text Box 10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09" name="Text Box 29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0" name="Text Box 29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1" name="Text Box 30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2" name="Text Box 30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3" name="Text Box 30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4" name="Text Box 30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5" name="Text Box 30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6" name="Text Box 30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7" name="Text Box 30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8" name="Text Box 30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19" name="Text Box 30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0" name="Text Box 30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1" name="Text Box 31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2" name="Text Box 31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3" name="Text Box 31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4" name="Text Box 31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5" name="Text Box 31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6" name="Text Box 31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7" name="Text Box 31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8" name="Text Box 31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29" name="Text Box 31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30" name="Text Box 31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31" name="Text Box 32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32" name="Text Box 32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3033" name="Text Box 32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3034" name="Text Box 5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3035" name="Text Box 5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3036" name="Text Box 5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3037" name="Text Box 5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38" name="Text Box 5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39" name="Text Box 5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0" name="Text Box 6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1" name="Text Box 6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2" name="Text Box 6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3" name="Text Box 6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4" name="Text Box 6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5" name="Text Box 6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6" name="Text Box 6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7" name="Text Box 6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8" name="Text Box 6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49" name="Text Box 6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0" name="Text Box 7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1" name="Text Box 7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2" name="Text Box 7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3" name="Text Box 7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4" name="Text Box 7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5" name="Text Box 7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6" name="Text Box 7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7" name="Text Box 7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8" name="Text Box 7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59" name="Text Box 7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0" name="Text Box 8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1" name="Text Box 8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2" name="Text Box 8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3" name="Text Box 8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4" name="Text Box 8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5" name="Text Box 8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6" name="Text Box 8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7" name="Text Box 8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8" name="Text Box 8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69" name="Text Box 8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0" name="Text Box 9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1" name="Text Box 9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2" name="Text Box 9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3" name="Text Box 9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4" name="Text Box 9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5" name="Text Box 9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6" name="Text Box 9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7" name="Text Box 9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8" name="Text Box 9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79" name="Text Box 9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0" name="Text Box 10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1" name="Text Box 29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2" name="Text Box 29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3" name="Text Box 30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4" name="Text Box 30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5" name="Text Box 30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6" name="Text Box 30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7" name="Text Box 30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8" name="Text Box 30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89" name="Text Box 30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0" name="Text Box 30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1" name="Text Box 30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2" name="Text Box 30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3" name="Text Box 31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4" name="Text Box 31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5" name="Text Box 31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6" name="Text Box 31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7" name="Text Box 31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8" name="Text Box 31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099" name="Text Box 31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100" name="Text Box 31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101" name="Text Box 31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102" name="Text Box 31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103" name="Text Box 32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104" name="Text Box 32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3105" name="Text Box 32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106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107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108" name="Text Box 5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09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0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1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2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3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4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5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6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7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8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19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0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1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2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3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4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5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6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7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8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29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0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1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2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3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4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5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6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7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8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39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0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1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2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3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4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5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6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7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8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49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0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1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2" name="Text Box 1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3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4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5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6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7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8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59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0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1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2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3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4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5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6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7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8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69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0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1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2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3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4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5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6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77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0</xdr:colOff>
      <xdr:row>44</xdr:row>
      <xdr:rowOff>45243</xdr:rowOff>
    </xdr:to>
    <xdr:sp macro="" textlink="">
      <xdr:nvSpPr>
        <xdr:cNvPr id="3178" name="Text Box 201"/>
        <xdr:cNvSpPr txBox="1">
          <a:spLocks noChangeArrowheads="1"/>
        </xdr:cNvSpPr>
      </xdr:nvSpPr>
      <xdr:spPr bwMode="auto">
        <a:xfrm>
          <a:off x="1647825" y="12401550"/>
          <a:ext cx="0" cy="292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179" name="Text Box 5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180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181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247650</xdr:rowOff>
    </xdr:from>
    <xdr:to>
      <xdr:col>2</xdr:col>
      <xdr:colOff>76200</xdr:colOff>
      <xdr:row>35</xdr:row>
      <xdr:rowOff>45244</xdr:rowOff>
    </xdr:to>
    <xdr:sp macro="" textlink="">
      <xdr:nvSpPr>
        <xdr:cNvPr id="3182" name="Text Box 57"/>
        <xdr:cNvSpPr txBox="1">
          <a:spLocks noChangeArrowheads="1"/>
        </xdr:cNvSpPr>
      </xdr:nvSpPr>
      <xdr:spPr bwMode="auto">
        <a:xfrm>
          <a:off x="1647825" y="9925050"/>
          <a:ext cx="76200" cy="292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83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84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85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86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87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88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89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0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1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2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3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4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5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6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7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8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199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0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1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2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3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4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5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6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7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8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09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0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1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2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3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4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5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6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7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8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19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0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1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2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3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4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5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6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7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8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29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0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1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2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3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4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5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6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7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8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39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0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1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2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3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4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5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6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7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8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49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0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251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252" name="Text Box 5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3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4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5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6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7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8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59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0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1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2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3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4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5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6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7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8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69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0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1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2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3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4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5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6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7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8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79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0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1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2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3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4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5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6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7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8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89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0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1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2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3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4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5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6" name="Text Box 1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7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8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299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0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1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2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3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4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5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6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7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8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09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0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1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2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3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4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5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6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7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8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19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20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21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322" name="Text Box 5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323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324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247650</xdr:rowOff>
    </xdr:from>
    <xdr:to>
      <xdr:col>2</xdr:col>
      <xdr:colOff>76200</xdr:colOff>
      <xdr:row>35</xdr:row>
      <xdr:rowOff>83344</xdr:rowOff>
    </xdr:to>
    <xdr:sp macro="" textlink="">
      <xdr:nvSpPr>
        <xdr:cNvPr id="3325" name="Text Box 57"/>
        <xdr:cNvSpPr txBox="1">
          <a:spLocks noChangeArrowheads="1"/>
        </xdr:cNvSpPr>
      </xdr:nvSpPr>
      <xdr:spPr bwMode="auto">
        <a:xfrm>
          <a:off x="1647825" y="992505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26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27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28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29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0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1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2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3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4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5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6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7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8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39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0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1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2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3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4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5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6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7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8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49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0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1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2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3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4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5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6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7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8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59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0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1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2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3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4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5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6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7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8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69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0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1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2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3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4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5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6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7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8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79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0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1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2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3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4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5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6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7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8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89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90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91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92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393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42</xdr:row>
      <xdr:rowOff>180975</xdr:rowOff>
    </xdr:from>
    <xdr:to>
      <xdr:col>2</xdr:col>
      <xdr:colOff>0</xdr:colOff>
      <xdr:row>44</xdr:row>
      <xdr:rowOff>45244</xdr:rowOff>
    </xdr:to>
    <xdr:sp macro="" textlink="">
      <xdr:nvSpPr>
        <xdr:cNvPr id="3394" name="Text Box 201"/>
        <xdr:cNvSpPr txBox="1">
          <a:spLocks noChangeArrowheads="1"/>
        </xdr:cNvSpPr>
      </xdr:nvSpPr>
      <xdr:spPr bwMode="auto">
        <a:xfrm>
          <a:off x="1647825" y="12334875"/>
          <a:ext cx="0" cy="359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42</xdr:row>
      <xdr:rowOff>180975</xdr:rowOff>
    </xdr:from>
    <xdr:to>
      <xdr:col>2</xdr:col>
      <xdr:colOff>0</xdr:colOff>
      <xdr:row>44</xdr:row>
      <xdr:rowOff>45244</xdr:rowOff>
    </xdr:to>
    <xdr:sp macro="" textlink="">
      <xdr:nvSpPr>
        <xdr:cNvPr id="3395" name="Text Box 201"/>
        <xdr:cNvSpPr txBox="1">
          <a:spLocks noChangeArrowheads="1"/>
        </xdr:cNvSpPr>
      </xdr:nvSpPr>
      <xdr:spPr bwMode="auto">
        <a:xfrm>
          <a:off x="1647825" y="12334875"/>
          <a:ext cx="0" cy="359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95250</xdr:rowOff>
    </xdr:from>
    <xdr:to>
      <xdr:col>2</xdr:col>
      <xdr:colOff>76200</xdr:colOff>
      <xdr:row>37</xdr:row>
      <xdr:rowOff>7143</xdr:rowOff>
    </xdr:to>
    <xdr:sp macro="" textlink="">
      <xdr:nvSpPr>
        <xdr:cNvPr id="3396" name="Text Box 54"/>
        <xdr:cNvSpPr txBox="1">
          <a:spLocks noChangeArrowheads="1"/>
        </xdr:cNvSpPr>
      </xdr:nvSpPr>
      <xdr:spPr bwMode="auto">
        <a:xfrm>
          <a:off x="1647825" y="10515600"/>
          <a:ext cx="76200" cy="407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397" name="Text Box 5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398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399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400" name="Text Box 5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1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2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3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4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5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6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7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8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09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0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1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2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3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4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5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6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7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8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19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0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1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2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3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4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5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6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7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8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29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0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1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2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3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4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5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6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7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8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39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0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1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2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3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4" name="Text Box 1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5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6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7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8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49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0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1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2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3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4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5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6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7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8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59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0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1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2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3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4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5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6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7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8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69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470" name="Text Box 5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471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472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73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74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75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76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77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78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79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0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1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2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3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4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5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6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7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8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89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0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1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2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3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4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5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6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7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8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499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0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1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2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3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4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5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6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7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8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09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0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1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2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3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4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5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6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7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8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19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0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1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2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3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4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5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6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7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8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29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0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1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2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3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4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5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6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7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8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39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0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541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542" name="Text Box 5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3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4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5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6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7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8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49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0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1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2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3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4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5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6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7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8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59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0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1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2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3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4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5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6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7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8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69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0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1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2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3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4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5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6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7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8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79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0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1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2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3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4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5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6" name="Text Box 1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7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8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89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0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1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2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3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4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5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6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7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8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599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0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1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2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3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4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5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6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7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8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09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10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11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612" name="Text Box 5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613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614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15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16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17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18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19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0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1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2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3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4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5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6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7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8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29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0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1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2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3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4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5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6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7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8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39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0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1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2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3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4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5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6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7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8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49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0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1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2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3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4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5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6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7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8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59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0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1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2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3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4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5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6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7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8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69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0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1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2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3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4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5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6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7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8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79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80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81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82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683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684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685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686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87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88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89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0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1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2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3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4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5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6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7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8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699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0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1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2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3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4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5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6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7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8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09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0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1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2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3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4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5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6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7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8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19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0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1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2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3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4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5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6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7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8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29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0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1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2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3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4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5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6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7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8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39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0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1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2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3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4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5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6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7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8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49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50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51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52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53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54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55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42</xdr:row>
      <xdr:rowOff>180975</xdr:rowOff>
    </xdr:from>
    <xdr:to>
      <xdr:col>2</xdr:col>
      <xdr:colOff>0</xdr:colOff>
      <xdr:row>44</xdr:row>
      <xdr:rowOff>35719</xdr:rowOff>
    </xdr:to>
    <xdr:sp macro="" textlink="">
      <xdr:nvSpPr>
        <xdr:cNvPr id="3756" name="Text Box 201"/>
        <xdr:cNvSpPr txBox="1">
          <a:spLocks noChangeArrowheads="1"/>
        </xdr:cNvSpPr>
      </xdr:nvSpPr>
      <xdr:spPr bwMode="auto">
        <a:xfrm>
          <a:off x="1647825" y="12334875"/>
          <a:ext cx="0" cy="3500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757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758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759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31</xdr:row>
      <xdr:rowOff>247650</xdr:rowOff>
    </xdr:from>
    <xdr:to>
      <xdr:col>2</xdr:col>
      <xdr:colOff>76200</xdr:colOff>
      <xdr:row>33</xdr:row>
      <xdr:rowOff>45244</xdr:rowOff>
    </xdr:to>
    <xdr:sp macro="" textlink="">
      <xdr:nvSpPr>
        <xdr:cNvPr id="3760" name="Text Box 57"/>
        <xdr:cNvSpPr txBox="1">
          <a:spLocks noChangeArrowheads="1"/>
        </xdr:cNvSpPr>
      </xdr:nvSpPr>
      <xdr:spPr bwMode="auto">
        <a:xfrm>
          <a:off x="1647825" y="9429750"/>
          <a:ext cx="76200" cy="292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1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2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3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4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5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6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7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8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69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0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1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2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3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4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5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6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7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8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79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0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1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2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3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4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5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6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7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8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89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0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1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2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3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4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5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6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7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8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799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0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1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2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3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4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5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6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7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8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09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0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1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2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3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4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5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6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7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8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19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0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1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2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3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4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5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6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7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28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829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830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1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2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3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4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5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6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7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8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39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0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1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2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3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4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5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6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7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8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49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0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1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2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3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4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5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6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7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8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59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0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1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2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3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4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5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6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7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8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69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0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1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2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3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4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5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6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7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8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79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0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1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2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3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4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5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6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7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8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89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0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1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2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3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4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5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6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7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8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899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180975</xdr:rowOff>
    </xdr:from>
    <xdr:to>
      <xdr:col>2</xdr:col>
      <xdr:colOff>0</xdr:colOff>
      <xdr:row>42</xdr:row>
      <xdr:rowOff>83343</xdr:rowOff>
    </xdr:to>
    <xdr:sp macro="" textlink="">
      <xdr:nvSpPr>
        <xdr:cNvPr id="3900" name="Text Box 201"/>
        <xdr:cNvSpPr txBox="1">
          <a:spLocks noChangeArrowheads="1"/>
        </xdr:cNvSpPr>
      </xdr:nvSpPr>
      <xdr:spPr bwMode="auto">
        <a:xfrm>
          <a:off x="1647825" y="11839575"/>
          <a:ext cx="0" cy="3976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901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902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903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31</xdr:row>
      <xdr:rowOff>247650</xdr:rowOff>
    </xdr:from>
    <xdr:to>
      <xdr:col>2</xdr:col>
      <xdr:colOff>76200</xdr:colOff>
      <xdr:row>33</xdr:row>
      <xdr:rowOff>83344</xdr:rowOff>
    </xdr:to>
    <xdr:sp macro="" textlink="">
      <xdr:nvSpPr>
        <xdr:cNvPr id="3904" name="Text Box 57"/>
        <xdr:cNvSpPr txBox="1">
          <a:spLocks noChangeArrowheads="1"/>
        </xdr:cNvSpPr>
      </xdr:nvSpPr>
      <xdr:spPr bwMode="auto">
        <a:xfrm>
          <a:off x="1647825" y="942975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05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06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07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08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09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0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1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2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3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4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5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6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7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8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19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0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1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2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3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4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5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6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7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8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29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0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1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2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3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4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5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6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7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8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39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0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1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2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3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4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5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6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7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8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49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0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1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2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3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4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5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6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7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8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59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0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1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2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3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4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5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6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7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8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69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70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71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72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0</xdr:colOff>
      <xdr:row>42</xdr:row>
      <xdr:rowOff>83344</xdr:rowOff>
    </xdr:to>
    <xdr:sp macro="" textlink="">
      <xdr:nvSpPr>
        <xdr:cNvPr id="3973" name="Text Box 201"/>
        <xdr:cNvSpPr txBox="1">
          <a:spLocks noChangeArrowheads="1"/>
        </xdr:cNvSpPr>
      </xdr:nvSpPr>
      <xdr:spPr bwMode="auto">
        <a:xfrm>
          <a:off x="1647825" y="11906250"/>
          <a:ext cx="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0</xdr:colOff>
      <xdr:row>42</xdr:row>
      <xdr:rowOff>83344</xdr:rowOff>
    </xdr:to>
    <xdr:sp macro="" textlink="">
      <xdr:nvSpPr>
        <xdr:cNvPr id="3974" name="Text Box 201"/>
        <xdr:cNvSpPr txBox="1">
          <a:spLocks noChangeArrowheads="1"/>
        </xdr:cNvSpPr>
      </xdr:nvSpPr>
      <xdr:spPr bwMode="auto">
        <a:xfrm>
          <a:off x="1647825" y="11906250"/>
          <a:ext cx="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975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976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977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3978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79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0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1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2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3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4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5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6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7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8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89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0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1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2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3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4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5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6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7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8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3999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0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1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2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3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4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5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6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7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8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09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0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1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2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3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4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5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6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7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8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19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0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1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2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3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4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5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6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7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8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29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0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1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2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3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4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5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6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7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8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39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0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1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2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3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4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5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6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47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048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049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050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1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2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3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4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5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6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7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8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59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0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1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2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3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4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5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6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7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8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69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0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1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2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3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4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5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6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7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8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79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0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1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2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3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4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5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6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7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8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89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0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1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2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3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4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5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6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7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8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099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0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1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2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3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4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5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6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7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8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09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0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1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2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3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4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5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6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7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18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119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120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1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2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3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4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5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6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7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8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29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0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1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2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3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4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5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6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7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8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39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0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1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2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3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4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5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6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7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8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49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0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1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2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3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4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5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6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7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8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59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0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1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2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3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4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5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6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7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8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69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0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1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2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3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4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5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6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7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8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79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0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1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2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3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4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5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6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7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8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89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190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191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4192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93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94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95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96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97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98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199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0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1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2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3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4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5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6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7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8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09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0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1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2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3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4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5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6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7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8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19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0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1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2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3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4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5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6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7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8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29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0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1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2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3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4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5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6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7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8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39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0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1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2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3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4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5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6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7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8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49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0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1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2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3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4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5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6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7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8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59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4260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261" name="Text Box 5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262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263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264" name="Text Box 5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65" name="Text Box 5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66" name="Text Box 5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67" name="Text Box 6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68" name="Text Box 6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69" name="Text Box 6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0" name="Text Box 6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1" name="Text Box 6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2" name="Text Box 6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3" name="Text Box 6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4" name="Text Box 6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5" name="Text Box 6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6" name="Text Box 6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7" name="Text Box 7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8" name="Text Box 7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79" name="Text Box 7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0" name="Text Box 7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1" name="Text Box 7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2" name="Text Box 7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3" name="Text Box 7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4" name="Text Box 7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5" name="Text Box 7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6" name="Text Box 7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7" name="Text Box 8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8" name="Text Box 8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89" name="Text Box 8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0" name="Text Box 8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1" name="Text Box 8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2" name="Text Box 8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3" name="Text Box 8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4" name="Text Box 8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5" name="Text Box 8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6" name="Text Box 8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7" name="Text Box 9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8" name="Text Box 9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99" name="Text Box 9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0" name="Text Box 9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1" name="Text Box 9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2" name="Text Box 9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3" name="Text Box 9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4" name="Text Box 9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5" name="Text Box 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6" name="Text Box 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7" name="Text Box 1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8" name="Text Box 1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09" name="Text Box 29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0" name="Text Box 29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1" name="Text Box 30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2" name="Text Box 30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3" name="Text Box 30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4" name="Text Box 30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5" name="Text Box 30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6" name="Text Box 30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7" name="Text Box 30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8" name="Text Box 30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19" name="Text Box 30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0" name="Text Box 30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1" name="Text Box 31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2" name="Text Box 31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3" name="Text Box 31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4" name="Text Box 313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5" name="Text Box 314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6" name="Text Box 315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7" name="Text Box 316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8" name="Text Box 317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29" name="Text Box 318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30" name="Text Box 319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31" name="Text Box 320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32" name="Text Box 321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333" name="Text Box 322"/>
        <xdr:cNvSpPr txBox="1">
          <a:spLocks noChangeArrowheads="1"/>
        </xdr:cNvSpPr>
      </xdr:nvSpPr>
      <xdr:spPr bwMode="auto">
        <a:xfrm>
          <a:off x="1647825" y="99250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180975</xdr:rowOff>
    </xdr:from>
    <xdr:to>
      <xdr:col>2</xdr:col>
      <xdr:colOff>0</xdr:colOff>
      <xdr:row>45</xdr:row>
      <xdr:rowOff>75406</xdr:rowOff>
    </xdr:to>
    <xdr:sp macro="" textlink="">
      <xdr:nvSpPr>
        <xdr:cNvPr id="4334" name="Text Box 201"/>
        <xdr:cNvSpPr txBox="1">
          <a:spLocks noChangeArrowheads="1"/>
        </xdr:cNvSpPr>
      </xdr:nvSpPr>
      <xdr:spPr bwMode="auto">
        <a:xfrm>
          <a:off x="1647825" y="12582525"/>
          <a:ext cx="0" cy="3897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335" name="Text Box 5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336" name="Text Box 5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337" name="Text Box 5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38" name="Text Box 5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39" name="Text Box 5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0" name="Text Box 6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1" name="Text Box 61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2" name="Text Box 62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3" name="Text Box 63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4" name="Text Box 64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5" name="Text Box 65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6" name="Text Box 66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7" name="Text Box 67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8" name="Text Box 6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49" name="Text Box 6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0" name="Text Box 7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1" name="Text Box 71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2" name="Text Box 72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3" name="Text Box 73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4" name="Text Box 74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5" name="Text Box 75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6" name="Text Box 76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7" name="Text Box 77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8" name="Text Box 7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59" name="Text Box 7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0" name="Text Box 8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1" name="Text Box 81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2" name="Text Box 82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3" name="Text Box 83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4" name="Text Box 84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5" name="Text Box 85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6" name="Text Box 86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7" name="Text Box 87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8" name="Text Box 8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69" name="Text Box 8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0" name="Text Box 9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1" name="Text Box 91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2" name="Text Box 92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3" name="Text Box 93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4" name="Text Box 94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5" name="Text Box 95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6" name="Text Box 96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7" name="Text Box 97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8" name="Text Box 9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79" name="Text Box 9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0" name="Text Box 10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1" name="Text Box 29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2" name="Text Box 29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3" name="Text Box 30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4" name="Text Box 301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5" name="Text Box 302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6" name="Text Box 303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7" name="Text Box 304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8" name="Text Box 305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89" name="Text Box 306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0" name="Text Box 307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1" name="Text Box 30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2" name="Text Box 30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3" name="Text Box 31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4" name="Text Box 311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5" name="Text Box 312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6" name="Text Box 313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7" name="Text Box 314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8" name="Text Box 315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399" name="Text Box 316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400" name="Text Box 317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401" name="Text Box 318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402" name="Text Box 319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403" name="Text Box 320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404" name="Text Box 321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35</xdr:row>
      <xdr:rowOff>57150</xdr:rowOff>
    </xdr:to>
    <xdr:sp macro="" textlink="">
      <xdr:nvSpPr>
        <xdr:cNvPr id="4405" name="Text Box 322"/>
        <xdr:cNvSpPr txBox="1">
          <a:spLocks noChangeArrowheads="1"/>
        </xdr:cNvSpPr>
      </xdr:nvSpPr>
      <xdr:spPr bwMode="auto">
        <a:xfrm>
          <a:off x="1647825" y="992505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06" name="Text Box 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07" name="Text Box 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08" name="Text Box 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09" name="Text Box 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0" name="Text Box 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1" name="Text Box 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2" name="Text Box 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3" name="Text Box 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4" name="Text Box 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5" name="Text Box 1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6" name="Text Box 1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7" name="Text Box 1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8" name="Text Box 1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19" name="Text Box 1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0" name="Text Box 1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1" name="Text Box 1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2" name="Text Box 1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3" name="Text Box 1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4" name="Text Box 1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5" name="Text Box 2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6" name="Text Box 2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7" name="Text Box 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8" name="Text Box 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29" name="Text Box 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0" name="Text Box 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1" name="Text Box 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2" name="Text Box 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3" name="Text Box 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4" name="Text Box 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5" name="Text Box 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6" name="Text Box 1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7" name="Text Box 1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8" name="Text Box 1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39" name="Text Box 1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0" name="Text Box 1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1" name="Text Box 1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2" name="Text Box 1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3" name="Text Box 1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4" name="Text Box 1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5" name="Text Box 1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6" name="Text Box 2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7" name="Text Box 2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8" name="Text Box 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49" name="Text Box 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0" name="Text Box 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1" name="Text Box 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2" name="Text Box 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3" name="Text Box 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4" name="Text Box 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5" name="Text Box 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6" name="Text Box 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7" name="Text Box 1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8" name="Text Box 1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59" name="Text Box 1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0" name="Text Box 1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1" name="Text Box 1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2" name="Text Box 1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3" name="Text Box 1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4" name="Text Box 1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5" name="Text Box 1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6" name="Text Box 1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7" name="Text Box 2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8" name="Text Box 2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69" name="Text Box 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0" name="Text Box 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1" name="Text Box 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2" name="Text Box 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3" name="Text Box 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4" name="Text Box 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5" name="Text Box 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6" name="Text Box 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7" name="Text Box 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8" name="Text Box 1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79" name="Text Box 1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0" name="Text Box 1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1" name="Text Box 1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2" name="Text Box 1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3" name="Text Box 1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4" name="Text Box 1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5" name="Text Box 1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6" name="Text Box 1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7" name="Text Box 1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8" name="Text Box 2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89" name="Text Box 2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0" name="Text Box 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1" name="Text Box 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2" name="Text Box 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3" name="Text Box 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4" name="Text Box 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5" name="Text Box 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6" name="Text Box 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7" name="Text Box 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8" name="Text Box 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499" name="Text Box 1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0" name="Text Box 1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1" name="Text Box 1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2" name="Text Box 1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3" name="Text Box 1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4" name="Text Box 1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5" name="Text Box 1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6" name="Text Box 1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7" name="Text Box 1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8" name="Text Box 1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09" name="Text Box 2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0" name="Text Box 2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1" name="Text Box 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2" name="Text Box 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3" name="Text Box 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4" name="Text Box 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5" name="Text Box 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6" name="Text Box 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7" name="Text Box 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8" name="Text Box 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19" name="Text Box 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0" name="Text Box 1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1" name="Text Box 1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2" name="Text Box 12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3" name="Text Box 13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4" name="Text Box 14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5" name="Text Box 15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6" name="Text Box 16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7" name="Text Box 17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8" name="Text Box 18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29" name="Text Box 19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30" name="Text Box 20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31" name="Text Box 21"/>
        <xdr:cNvSpPr txBox="1">
          <a:spLocks noChangeArrowheads="1"/>
        </xdr:cNvSpPr>
      </xdr:nvSpPr>
      <xdr:spPr bwMode="auto">
        <a:xfrm>
          <a:off x="1647825" y="59626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2" name="Text Box 1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3" name="Text Box 2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4" name="Text Box 3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5" name="Text Box 4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6" name="Text Box 5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7" name="Text Box 6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8" name="Text Box 7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9" name="Text Box 8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0" name="Text Box 9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1" name="Text Box 10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2" name="Text Box 11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3" name="Text Box 12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4" name="Text Box 13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5" name="Text Box 14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6" name="Text Box 15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7" name="Text Box 16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8" name="Text Box 17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49" name="Text Box 18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50" name="Text Box 19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51" name="Text Box 20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52" name="Text Box 21"/>
        <xdr:cNvSpPr txBox="1">
          <a:spLocks noChangeArrowheads="1"/>
        </xdr:cNvSpPr>
      </xdr:nvSpPr>
      <xdr:spPr bwMode="auto">
        <a:xfrm>
          <a:off x="1647825" y="64579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53" name="Text Box 1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54" name="Text Box 2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55" name="Text Box 3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56" name="Text Box 4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57" name="Text Box 5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58" name="Text Box 6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59" name="Text Box 7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0" name="Text Box 8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1" name="Text Box 9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2" name="Text Box 10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3" name="Text Box 11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4" name="Text Box 12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5" name="Text Box 13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6" name="Text Box 14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7" name="Text Box 15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8" name="Text Box 16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69" name="Text Box 17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70" name="Text Box 18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71" name="Text Box 19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72" name="Text Box 20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38100</xdr:rowOff>
    </xdr:to>
    <xdr:sp macro="" textlink="">
      <xdr:nvSpPr>
        <xdr:cNvPr id="4573" name="Text Box 21"/>
        <xdr:cNvSpPr txBox="1">
          <a:spLocks noChangeArrowheads="1"/>
        </xdr:cNvSpPr>
      </xdr:nvSpPr>
      <xdr:spPr bwMode="auto">
        <a:xfrm>
          <a:off x="1647825" y="54673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74" name="Text Box 1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75" name="Text Box 2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76" name="Text Box 3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77" name="Text Box 4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78" name="Text Box 5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79" name="Text Box 6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0" name="Text Box 7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1" name="Text Box 8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2" name="Text Box 9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3" name="Text Box 10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4" name="Text Box 11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5" name="Text Box 12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6" name="Text Box 13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7" name="Text Box 14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8" name="Text Box 15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89" name="Text Box 16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0" name="Text Box 17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1" name="Text Box 18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2" name="Text Box 19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3" name="Text Box 20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4" name="Text Box 21"/>
        <xdr:cNvSpPr txBox="1">
          <a:spLocks noChangeArrowheads="1"/>
        </xdr:cNvSpPr>
      </xdr:nvSpPr>
      <xdr:spPr bwMode="auto">
        <a:xfrm>
          <a:off x="1647825" y="546735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595" name="Text Box 1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596" name="Text Box 2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597" name="Text Box 3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598" name="Text Box 4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599" name="Text Box 5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0" name="Text Box 6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1" name="Text Box 7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2" name="Text Box 8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3" name="Text Box 9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4" name="Text Box 10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5" name="Text Box 11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6" name="Text Box 12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7" name="Text Box 13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8" name="Text Box 14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09" name="Text Box 15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10" name="Text Box 16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11" name="Text Box 17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12" name="Text Box 18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13" name="Text Box 19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14" name="Text Box 20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66675</xdr:rowOff>
    </xdr:to>
    <xdr:sp macro="" textlink="">
      <xdr:nvSpPr>
        <xdr:cNvPr id="4615" name="Text Box 21"/>
        <xdr:cNvSpPr txBox="1">
          <a:spLocks noChangeArrowheads="1"/>
        </xdr:cNvSpPr>
      </xdr:nvSpPr>
      <xdr:spPr bwMode="auto">
        <a:xfrm>
          <a:off x="1647825" y="4972050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16" name="Text Box 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17" name="Text Box 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18" name="Text Box 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19" name="Text Box 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0" name="Text Box 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1" name="Text Box 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2" name="Text Box 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3" name="Text Box 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4" name="Text Box 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5" name="Text Box 1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6" name="Text Box 1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7" name="Text Box 1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8" name="Text Box 1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29" name="Text Box 1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0" name="Text Box 1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1" name="Text Box 1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2" name="Text Box 1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3" name="Text Box 1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4" name="Text Box 1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5" name="Text Box 2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6" name="Text Box 2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7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8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39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0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1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2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3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4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5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6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7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8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49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0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1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2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3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4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5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6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657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658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659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660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661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2" name="Text Box 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3" name="Text Box 1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4" name="Text Box 1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5" name="Text Box 1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6" name="Text Box 1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7" name="Text Box 1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8" name="Text Box 1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69" name="Text Box 1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0" name="Text Box 1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1" name="Text Box 1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2" name="Text Box 1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3" name="Text Box 2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4" name="Text Box 2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5" name="Text Box 2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6" name="Text Box 2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7" name="Text Box 2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8" name="Text Box 2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79" name="Text Box 2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0" name="Text Box 2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57150</xdr:rowOff>
    </xdr:to>
    <xdr:sp macro="" textlink="">
      <xdr:nvSpPr>
        <xdr:cNvPr id="4681" name="Text Box 28"/>
        <xdr:cNvSpPr txBox="1">
          <a:spLocks noChangeArrowheads="1"/>
        </xdr:cNvSpPr>
      </xdr:nvSpPr>
      <xdr:spPr bwMode="auto">
        <a:xfrm>
          <a:off x="1647825" y="1165860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57150</xdr:rowOff>
    </xdr:to>
    <xdr:sp macro="" textlink="">
      <xdr:nvSpPr>
        <xdr:cNvPr id="4682" name="Text Box 29"/>
        <xdr:cNvSpPr txBox="1">
          <a:spLocks noChangeArrowheads="1"/>
        </xdr:cNvSpPr>
      </xdr:nvSpPr>
      <xdr:spPr bwMode="auto">
        <a:xfrm>
          <a:off x="1647825" y="1165860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3" name="Text Box 3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4" name="Text Box 3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5" name="Text Box 3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6" name="Text Box 3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7" name="Text Box 3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8" name="Text Box 3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89" name="Text Box 3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0" name="Text Box 3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1" name="Text Box 3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2" name="Text Box 3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3" name="Text Box 4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4" name="Text Box 4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5" name="Text Box 4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6" name="Text Box 4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7" name="Text Box 4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8" name="Text Box 4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699" name="Text Box 4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00" name="Text Box 4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01" name="Text Box 4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02" name="Text Box 4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03" name="Text Box 5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04" name="Text Box 5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05" name="Text Box 5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06" name="Text Box 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07" name="Text Box 20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08" name="Text Box 20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09" name="Text Box 20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0" name="Text Box 20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1" name="Text Box 20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2" name="Text Box 21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3" name="Text Box 21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4" name="Text Box 21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5" name="Text Box 21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6" name="Text Box 21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7" name="Text Box 21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8" name="Text Box 21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19" name="Text Box 21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0" name="Text Box 21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1" name="Text Box 21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2" name="Text Box 22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3" name="Text Box 22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4" name="Text Box 22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5" name="Text Box 22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6" name="Text Box 22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7" name="Text Box 22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8" name="Text Box 22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29" name="Text Box 22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0" name="Text Box 22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1" name="Text Box 22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2" name="Text Box 23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3" name="Text Box 23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4" name="Text Box 23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5" name="Text Box 23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6" name="Text Box 23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7" name="Text Box 23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8" name="Text Box 23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39" name="Text Box 23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0" name="Text Box 23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1" name="Text Box 23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2" name="Text Box 24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3" name="Text Box 24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4" name="Text Box 24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5" name="Text Box 24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6" name="Text Box 24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7" name="Text Box 24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8" name="Text Box 24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49" name="Text Box 24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4750" name="Text Box 24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751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752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753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754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55" name="Text Box 2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56" name="Text Box 25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57" name="Text Box 25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58" name="Text Box 25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59" name="Text Box 25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0" name="Text Box 25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1" name="Text Box 25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2" name="Text Box 26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3" name="Text Box 26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4" name="Text Box 26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5" name="Text Box 26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6" name="Text Box 26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7" name="Text Box 26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8" name="Text Box 26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69" name="Text Box 26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0" name="Text Box 26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1" name="Text Box 26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2" name="Text Box 27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3" name="Text Box 27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4" name="Text Box 27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5" name="Text Box 27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6" name="Text Box 27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7" name="Text Box 27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8" name="Text Box 27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79" name="Text Box 27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0" name="Text Box 27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1" name="Text Box 27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2" name="Text Box 28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3" name="Text Box 28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4" name="Text Box 28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5" name="Text Box 28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6" name="Text Box 28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7" name="Text Box 28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8" name="Text Box 28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89" name="Text Box 28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0" name="Text Box 28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1" name="Text Box 28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2" name="Text Box 29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3" name="Text Box 29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4" name="Text Box 29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5" name="Text Box 29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6" name="Text Box 29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7" name="Text Box 29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8" name="Text Box 29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4799" name="Text Box 29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00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01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02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03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04" name="Text Box 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05" name="Text Box 1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06" name="Text Box 1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07" name="Text Box 1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08" name="Text Box 1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09" name="Text Box 1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0" name="Text Box 1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1" name="Text Box 1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2" name="Text Box 1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3" name="Text Box 1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4" name="Text Box 1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5" name="Text Box 2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6" name="Text Box 2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7" name="Text Box 2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8" name="Text Box 2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19" name="Text Box 2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0" name="Text Box 2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1" name="Text Box 2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2" name="Text Box 2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3" name="Text Box 2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4" name="Text Box 2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5" name="Text Box 3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6" name="Text Box 3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7" name="Text Box 3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8" name="Text Box 3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29" name="Text Box 3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0" name="Text Box 3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1" name="Text Box 3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2" name="Text Box 3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3" name="Text Box 3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4" name="Text Box 3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5" name="Text Box 4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6" name="Text Box 4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7" name="Text Box 4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8" name="Text Box 4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39" name="Text Box 4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0" name="Text Box 4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1" name="Text Box 4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2" name="Text Box 4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3" name="Text Box 4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4" name="Text Box 4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5" name="Text Box 5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6" name="Text Box 5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7" name="Text Box 5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848" name="Text Box 5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849" name="Text Box 20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61438</xdr:rowOff>
    </xdr:from>
    <xdr:to>
      <xdr:col>2</xdr:col>
      <xdr:colOff>71437</xdr:colOff>
      <xdr:row>33</xdr:row>
      <xdr:rowOff>107157</xdr:rowOff>
    </xdr:to>
    <xdr:sp macro="" textlink="">
      <xdr:nvSpPr>
        <xdr:cNvPr id="4850" name="Text Box 203"/>
        <xdr:cNvSpPr txBox="1">
          <a:spLocks noChangeArrowheads="1"/>
        </xdr:cNvSpPr>
      </xdr:nvSpPr>
      <xdr:spPr bwMode="auto">
        <a:xfrm flipV="1">
          <a:off x="1647825" y="9738838"/>
          <a:ext cx="71437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1" name="Text Box 20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2" name="Text Box 20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3" name="Text Box 20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4" name="Text Box 20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5" name="Text Box 20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6" name="Text Box 20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7" name="Text Box 21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8" name="Text Box 21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59" name="Text Box 21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0" name="Text Box 21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1" name="Text Box 21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2" name="Text Box 21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3" name="Text Box 21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4" name="Text Box 21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5" name="Text Box 21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6" name="Text Box 21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7" name="Text Box 22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8" name="Text Box 22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69" name="Text Box 22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0" name="Text Box 22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1" name="Text Box 22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2" name="Text Box 22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3" name="Text Box 22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4" name="Text Box 22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5" name="Text Box 22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6" name="Text Box 22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7" name="Text Box 23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8" name="Text Box 23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79" name="Text Box 23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0" name="Text Box 23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1" name="Text Box 23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2" name="Text Box 23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3" name="Text Box 23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4" name="Text Box 23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5" name="Text Box 23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6" name="Text Box 23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7" name="Text Box 24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8" name="Text Box 24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89" name="Text Box 24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90" name="Text Box 24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91" name="Text Box 24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92" name="Text Box 24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93" name="Text Box 24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94" name="Text Box 24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4895" name="Text Box 24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96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97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98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4899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0" name="Text Box 25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1" name="Text Box 25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2" name="Text Box 25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3" name="Text Box 25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4" name="Text Box 25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5" name="Text Box 25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6" name="Text Box 25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7" name="Text Box 26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8" name="Text Box 26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09" name="Text Box 26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0" name="Text Box 26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1" name="Text Box 26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2" name="Text Box 26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3" name="Text Box 26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4" name="Text Box 26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5" name="Text Box 26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6" name="Text Box 26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7" name="Text Box 27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8" name="Text Box 27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19" name="Text Box 27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0" name="Text Box 27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1" name="Text Box 27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2" name="Text Box 27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3" name="Text Box 27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4" name="Text Box 27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5" name="Text Box 27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6" name="Text Box 27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7" name="Text Box 28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8" name="Text Box 28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29" name="Text Box 28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0" name="Text Box 28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1" name="Text Box 28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2" name="Text Box 28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3" name="Text Box 28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4" name="Text Box 28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5" name="Text Box 28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6" name="Text Box 28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7" name="Text Box 29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8" name="Text Box 29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39" name="Text Box 29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40" name="Text Box 29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41" name="Text Box 29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42" name="Text Box 29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43" name="Text Box 29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4944" name="Text Box 29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45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46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47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48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49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0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1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2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3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4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5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6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7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8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59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0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1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4962" name="Text Box 20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4963" name="Text Box 21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4" name="Text Box 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5" name="Text Box 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6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7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8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69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0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1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2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3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4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5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6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7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8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79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80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81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82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83" name="Text Box 2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4984" name="Text Box 2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85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86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87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88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89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0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1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2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3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4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5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6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7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8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999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0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1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2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3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4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5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6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7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8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09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0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1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2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3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4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5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6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7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8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19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0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1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2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3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4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5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6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7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8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29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0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1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2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3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4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5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6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7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8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39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0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1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2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3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4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5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6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7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8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49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0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1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2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3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4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5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6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7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8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59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0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1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2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3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4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5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6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7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8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69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0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1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2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3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4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5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6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7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8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79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0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1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2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3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4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5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6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7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8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89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0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1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2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3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4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5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6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7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8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099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0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1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2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3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4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5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6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7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8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09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0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1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2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3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4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5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6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7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8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19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0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1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2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3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4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5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6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7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8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29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0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1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2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3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4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5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6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7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8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39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0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1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2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3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4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5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6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7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8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49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0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1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2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3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4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5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6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7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8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59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0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1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2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3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4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5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6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7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8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69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0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1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2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3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4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5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6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7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8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79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0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1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2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3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4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5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6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7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8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89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0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1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2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3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4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5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6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7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8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199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0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1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2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3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4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5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6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7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8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09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10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11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12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13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214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215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216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217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218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19" name="Text Box 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0" name="Text Box 1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1" name="Text Box 1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2" name="Text Box 1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3" name="Text Box 1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4" name="Text Box 1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5" name="Text Box 1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6" name="Text Box 1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7" name="Text Box 1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8" name="Text Box 1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29" name="Text Box 1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0" name="Text Box 2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1" name="Text Box 2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2" name="Text Box 2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3" name="Text Box 2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4" name="Text Box 2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5" name="Text Box 2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6" name="Text Box 2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37" name="Text Box 2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40</xdr:row>
      <xdr:rowOff>57150</xdr:rowOff>
    </xdr:to>
    <xdr:sp macro="" textlink="">
      <xdr:nvSpPr>
        <xdr:cNvPr id="5238" name="Text Box 28"/>
        <xdr:cNvSpPr txBox="1">
          <a:spLocks noChangeArrowheads="1"/>
        </xdr:cNvSpPr>
      </xdr:nvSpPr>
      <xdr:spPr bwMode="auto">
        <a:xfrm>
          <a:off x="1647825" y="116586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40</xdr:row>
      <xdr:rowOff>57150</xdr:rowOff>
    </xdr:to>
    <xdr:sp macro="" textlink="">
      <xdr:nvSpPr>
        <xdr:cNvPr id="5239" name="Text Box 29"/>
        <xdr:cNvSpPr txBox="1">
          <a:spLocks noChangeArrowheads="1"/>
        </xdr:cNvSpPr>
      </xdr:nvSpPr>
      <xdr:spPr bwMode="auto">
        <a:xfrm>
          <a:off x="1647825" y="116586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0" name="Text Box 3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1" name="Text Box 3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2" name="Text Box 3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3" name="Text Box 3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4" name="Text Box 3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5" name="Text Box 3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6" name="Text Box 3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7" name="Text Box 3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8" name="Text Box 3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49" name="Text Box 3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0" name="Text Box 4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1" name="Text Box 4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2" name="Text Box 4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3" name="Text Box 4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4" name="Text Box 4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5" name="Text Box 4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6" name="Text Box 4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7" name="Text Box 4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8" name="Text Box 4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59" name="Text Box 4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60" name="Text Box 5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61" name="Text Box 5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62" name="Text Box 5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263" name="Text Box 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264" name="Text Box 20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265" name="Text Box 20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266" name="Text Box 20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0</xdr:colOff>
      <xdr:row>34</xdr:row>
      <xdr:rowOff>45244</xdr:rowOff>
    </xdr:to>
    <xdr:sp macro="" textlink="">
      <xdr:nvSpPr>
        <xdr:cNvPr id="5267" name="Text Box 205"/>
        <xdr:cNvSpPr txBox="1">
          <a:spLocks noChangeArrowheads="1"/>
        </xdr:cNvSpPr>
      </xdr:nvSpPr>
      <xdr:spPr bwMode="auto">
        <a:xfrm>
          <a:off x="1647825" y="9677400"/>
          <a:ext cx="0" cy="292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68" name="Text Box 20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69" name="Text Box 20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0" name="Text Box 20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1" name="Text Box 20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2" name="Text Box 21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3" name="Text Box 21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4" name="Text Box 21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5" name="Text Box 21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6" name="Text Box 21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7" name="Text Box 21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8" name="Text Box 21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79" name="Text Box 21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0" name="Text Box 21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1" name="Text Box 21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2" name="Text Box 22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3" name="Text Box 22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4" name="Text Box 22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5" name="Text Box 22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6" name="Text Box 22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7" name="Text Box 22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8" name="Text Box 22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89" name="Text Box 22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0" name="Text Box 22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1" name="Text Box 22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2" name="Text Box 23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3" name="Text Box 23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4" name="Text Box 23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5" name="Text Box 23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6" name="Text Box 23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7" name="Text Box 23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8" name="Text Box 23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299" name="Text Box 23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0" name="Text Box 23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1" name="Text Box 23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2" name="Text Box 24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3" name="Text Box 24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4" name="Text Box 24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5" name="Text Box 24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6" name="Text Box 24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7" name="Text Box 24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8" name="Text Box 24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09" name="Text Box 24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310" name="Text Box 24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11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12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13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14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15" name="Text Box 2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16" name="Text Box 25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17" name="Text Box 25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18" name="Text Box 25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19" name="Text Box 25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0" name="Text Box 25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1" name="Text Box 25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2" name="Text Box 26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3" name="Text Box 26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4" name="Text Box 26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5" name="Text Box 26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6" name="Text Box 26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7" name="Text Box 26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8" name="Text Box 26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29" name="Text Box 26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0" name="Text Box 26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1" name="Text Box 26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2" name="Text Box 27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3" name="Text Box 27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4" name="Text Box 27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5" name="Text Box 27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6" name="Text Box 27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7" name="Text Box 27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8" name="Text Box 27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39" name="Text Box 27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0" name="Text Box 27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1" name="Text Box 27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2" name="Text Box 28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3" name="Text Box 28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4" name="Text Box 28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5" name="Text Box 28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6" name="Text Box 28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7" name="Text Box 28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8" name="Text Box 28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49" name="Text Box 28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0" name="Text Box 28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1" name="Text Box 28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2" name="Text Box 29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3" name="Text Box 29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4" name="Text Box 29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5" name="Text Box 29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6" name="Text Box 29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7" name="Text Box 29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8" name="Text Box 29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59" name="Text Box 29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60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61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62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363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64" name="Text Box 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65" name="Text Box 1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66" name="Text Box 1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67" name="Text Box 1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68" name="Text Box 1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69" name="Text Box 1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0" name="Text Box 1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1" name="Text Box 1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2" name="Text Box 1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3" name="Text Box 1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4" name="Text Box 1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5" name="Text Box 2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6" name="Text Box 2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7" name="Text Box 2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8" name="Text Box 2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79" name="Text Box 2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0" name="Text Box 2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1" name="Text Box 2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2" name="Text Box 2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3" name="Text Box 2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4" name="Text Box 2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5" name="Text Box 3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6" name="Text Box 3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7" name="Text Box 3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8" name="Text Box 3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89" name="Text Box 3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0" name="Text Box 3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1" name="Text Box 3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2" name="Text Box 3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3" name="Text Box 3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4" name="Text Box 3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5" name="Text Box 4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6" name="Text Box 4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7" name="Text Box 4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8" name="Text Box 4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399" name="Text Box 4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0" name="Text Box 4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1" name="Text Box 4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2" name="Text Box 4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3" name="Text Box 4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4" name="Text Box 4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5" name="Text Box 5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6" name="Text Box 5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7" name="Text Box 5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08" name="Text Box 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409" name="Text Box 20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410" name="Text Box 20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411" name="Text Box 20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412" name="Text Box 20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13" name="Text Box 20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14" name="Text Box 20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15" name="Text Box 20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16" name="Text Box 20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17" name="Text Box 20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18" name="Text Box 20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19" name="Text Box 21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0" name="Text Box 21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1" name="Text Box 21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2" name="Text Box 21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3" name="Text Box 21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4" name="Text Box 21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5" name="Text Box 21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6" name="Text Box 21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7" name="Text Box 21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8" name="Text Box 21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29" name="Text Box 22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0" name="Text Box 22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1" name="Text Box 22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2" name="Text Box 22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3" name="Text Box 22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4" name="Text Box 22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5" name="Text Box 22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6" name="Text Box 22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7" name="Text Box 22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8" name="Text Box 22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39" name="Text Box 23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0" name="Text Box 23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1" name="Text Box 23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2" name="Text Box 23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3" name="Text Box 23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4" name="Text Box 23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5" name="Text Box 23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6" name="Text Box 23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7" name="Text Box 23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8" name="Text Box 23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49" name="Text Box 24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0" name="Text Box 24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1" name="Text Box 24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2" name="Text Box 24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3" name="Text Box 24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4" name="Text Box 24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5" name="Text Box 24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6" name="Text Box 24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457" name="Text Box 24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458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459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460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461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2" name="Text Box 2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3" name="Text Box 25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4" name="Text Box 25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5" name="Text Box 25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6" name="Text Box 25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7" name="Text Box 25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8" name="Text Box 25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69" name="Text Box 26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0" name="Text Box 26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1" name="Text Box 26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2" name="Text Box 26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3" name="Text Box 26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4" name="Text Box 26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5" name="Text Box 26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6" name="Text Box 26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7" name="Text Box 26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8" name="Text Box 26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79" name="Text Box 27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0" name="Text Box 27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1" name="Text Box 27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2" name="Text Box 27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3" name="Text Box 27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4" name="Text Box 27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5" name="Text Box 27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6" name="Text Box 27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7" name="Text Box 27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8" name="Text Box 27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89" name="Text Box 28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0" name="Text Box 28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1" name="Text Box 28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2" name="Text Box 28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3" name="Text Box 28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4" name="Text Box 28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5" name="Text Box 28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6" name="Text Box 28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7" name="Text Box 28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8" name="Text Box 28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499" name="Text Box 29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00" name="Text Box 29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01" name="Text Box 29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02" name="Text Box 29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03" name="Text Box 29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04" name="Text Box 29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05" name="Text Box 29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06" name="Text Box 29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07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08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09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0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1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2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3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4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5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6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7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8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19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0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1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2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5523" name="Text Box 20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5524" name="Text Box 21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5" name="Text Box 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6" name="Text Box 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7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8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29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0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1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2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3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4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5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6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7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8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39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40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41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42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43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44" name="Text Box 2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545" name="Text Box 2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46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47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48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49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0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1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2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3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4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5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6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7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8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59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60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61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62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63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64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65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5566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567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568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569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570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1" name="Text Box 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2" name="Text Box 1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3" name="Text Box 1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4" name="Text Box 1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5" name="Text Box 1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6" name="Text Box 1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7" name="Text Box 1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8" name="Text Box 1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79" name="Text Box 1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0" name="Text Box 1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1" name="Text Box 1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2" name="Text Box 2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3" name="Text Box 2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4" name="Text Box 2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5" name="Text Box 2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6" name="Text Box 2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7" name="Text Box 2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8" name="Text Box 2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89" name="Text Box 2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40</xdr:row>
      <xdr:rowOff>57150</xdr:rowOff>
    </xdr:to>
    <xdr:sp macro="" textlink="">
      <xdr:nvSpPr>
        <xdr:cNvPr id="5590" name="Text Box 28"/>
        <xdr:cNvSpPr txBox="1">
          <a:spLocks noChangeArrowheads="1"/>
        </xdr:cNvSpPr>
      </xdr:nvSpPr>
      <xdr:spPr bwMode="auto">
        <a:xfrm>
          <a:off x="1647825" y="116586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40</xdr:row>
      <xdr:rowOff>57150</xdr:rowOff>
    </xdr:to>
    <xdr:sp macro="" textlink="">
      <xdr:nvSpPr>
        <xdr:cNvPr id="5591" name="Text Box 29"/>
        <xdr:cNvSpPr txBox="1">
          <a:spLocks noChangeArrowheads="1"/>
        </xdr:cNvSpPr>
      </xdr:nvSpPr>
      <xdr:spPr bwMode="auto">
        <a:xfrm>
          <a:off x="1647825" y="116586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2" name="Text Box 3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3" name="Text Box 3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4" name="Text Box 3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5" name="Text Box 3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6" name="Text Box 3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7" name="Text Box 3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8" name="Text Box 3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599" name="Text Box 3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0" name="Text Box 3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1" name="Text Box 3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2" name="Text Box 4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3" name="Text Box 4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4" name="Text Box 4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5" name="Text Box 4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6" name="Text Box 4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7" name="Text Box 4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8" name="Text Box 4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09" name="Text Box 4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10" name="Text Box 4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11" name="Text Box 4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12" name="Text Box 5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13" name="Text Box 5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14" name="Text Box 5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15" name="Text Box 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616" name="Text Box 20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617" name="Text Box 20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618" name="Text Box 20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19" name="Text Box 20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0" name="Text Box 20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1" name="Text Box 20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2" name="Text Box 20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3" name="Text Box 20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4" name="Text Box 21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5" name="Text Box 21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6" name="Text Box 21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7" name="Text Box 21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8" name="Text Box 21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29" name="Text Box 21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0" name="Text Box 21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1" name="Text Box 21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2" name="Text Box 21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3" name="Text Box 21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4" name="Text Box 22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5" name="Text Box 22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6" name="Text Box 22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7" name="Text Box 22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8" name="Text Box 22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39" name="Text Box 22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0" name="Text Box 22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1" name="Text Box 22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2" name="Text Box 22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3" name="Text Box 22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4" name="Text Box 23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5" name="Text Box 23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6" name="Text Box 23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7" name="Text Box 23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8" name="Text Box 23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49" name="Text Box 23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0" name="Text Box 23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1" name="Text Box 23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2" name="Text Box 23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3" name="Text Box 23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4" name="Text Box 24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5" name="Text Box 24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6" name="Text Box 24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7" name="Text Box 24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8" name="Text Box 24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59" name="Text Box 24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60" name="Text Box 24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61" name="Text Box 24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662" name="Text Box 24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663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664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665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666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67" name="Text Box 2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68" name="Text Box 25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69" name="Text Box 25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0" name="Text Box 25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1" name="Text Box 25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2" name="Text Box 25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3" name="Text Box 25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4" name="Text Box 26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5" name="Text Box 26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6" name="Text Box 26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7" name="Text Box 26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8" name="Text Box 26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79" name="Text Box 26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0" name="Text Box 26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1" name="Text Box 26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2" name="Text Box 26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3" name="Text Box 26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4" name="Text Box 27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5" name="Text Box 27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6" name="Text Box 27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7" name="Text Box 27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8" name="Text Box 27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89" name="Text Box 27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0" name="Text Box 27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1" name="Text Box 27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2" name="Text Box 27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3" name="Text Box 27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4" name="Text Box 28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5" name="Text Box 28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6" name="Text Box 28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7" name="Text Box 28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8" name="Text Box 28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699" name="Text Box 28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0" name="Text Box 28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1" name="Text Box 28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2" name="Text Box 28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3" name="Text Box 28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4" name="Text Box 29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5" name="Text Box 29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6" name="Text Box 29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7" name="Text Box 29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8" name="Text Box 29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09" name="Text Box 29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10" name="Text Box 29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11" name="Text Box 29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712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713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714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715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16" name="Text Box 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17" name="Text Box 1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18" name="Text Box 1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19" name="Text Box 1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0" name="Text Box 1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1" name="Text Box 1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2" name="Text Box 1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3" name="Text Box 1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4" name="Text Box 1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5" name="Text Box 1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6" name="Text Box 1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7" name="Text Box 2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8" name="Text Box 2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29" name="Text Box 2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0" name="Text Box 2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1" name="Text Box 2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2" name="Text Box 2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3" name="Text Box 2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4" name="Text Box 2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5" name="Text Box 2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6" name="Text Box 2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7" name="Text Box 3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8" name="Text Box 3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39" name="Text Box 3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0" name="Text Box 3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1" name="Text Box 3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2" name="Text Box 3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3" name="Text Box 3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4" name="Text Box 3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5" name="Text Box 3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6" name="Text Box 3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7" name="Text Box 4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8" name="Text Box 4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49" name="Text Box 4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0" name="Text Box 4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1" name="Text Box 4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2" name="Text Box 4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3" name="Text Box 4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4" name="Text Box 4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5" name="Text Box 4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6" name="Text Box 4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7" name="Text Box 5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8" name="Text Box 5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59" name="Text Box 5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760" name="Text Box 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761" name="Text Box 20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762" name="Text Box 20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763" name="Text Box 20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764" name="Text Box 20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65" name="Text Box 20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66" name="Text Box 20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67" name="Text Box 20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68" name="Text Box 20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69" name="Text Box 20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0" name="Text Box 20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1" name="Text Box 21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2" name="Text Box 21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3" name="Text Box 21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4" name="Text Box 21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5" name="Text Box 21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6" name="Text Box 21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7" name="Text Box 21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8" name="Text Box 21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79" name="Text Box 21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0" name="Text Box 21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1" name="Text Box 22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2" name="Text Box 22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3" name="Text Box 22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4" name="Text Box 22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5" name="Text Box 22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6" name="Text Box 22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7" name="Text Box 22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8" name="Text Box 22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89" name="Text Box 22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0" name="Text Box 22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1" name="Text Box 23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2" name="Text Box 23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3" name="Text Box 23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4" name="Text Box 23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5" name="Text Box 23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6" name="Text Box 23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7" name="Text Box 23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8" name="Text Box 23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799" name="Text Box 23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0" name="Text Box 23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1" name="Text Box 24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2" name="Text Box 24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3" name="Text Box 24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4" name="Text Box 24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5" name="Text Box 24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6" name="Text Box 24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7" name="Text Box 24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8" name="Text Box 24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5809" name="Text Box 24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810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811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812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5813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14" name="Text Box 2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15" name="Text Box 25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16" name="Text Box 25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17" name="Text Box 25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18" name="Text Box 25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19" name="Text Box 25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0" name="Text Box 25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1" name="Text Box 26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2" name="Text Box 26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3" name="Text Box 26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4" name="Text Box 26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5" name="Text Box 26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6" name="Text Box 26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7" name="Text Box 26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8" name="Text Box 26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29" name="Text Box 26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0" name="Text Box 26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1" name="Text Box 27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2" name="Text Box 27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3" name="Text Box 27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4" name="Text Box 27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5" name="Text Box 27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6" name="Text Box 27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7" name="Text Box 27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8" name="Text Box 27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39" name="Text Box 27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0" name="Text Box 27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1" name="Text Box 28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2" name="Text Box 28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3" name="Text Box 28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4" name="Text Box 28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5" name="Text Box 28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6" name="Text Box 28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7" name="Text Box 28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8" name="Text Box 28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49" name="Text Box 28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0" name="Text Box 28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1" name="Text Box 29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2" name="Text Box 29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3" name="Text Box 29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4" name="Text Box 29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5" name="Text Box 29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6" name="Text Box 29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7" name="Text Box 29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858" name="Text Box 29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59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0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1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2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3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4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5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6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7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8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69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0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1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2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3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4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5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5876" name="Text Box 20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5877" name="Text Box 21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8" name="Text Box 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79" name="Text Box 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0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1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2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3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4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5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6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7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8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89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0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1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2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3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4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5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6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7" name="Text Box 2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8" name="Text Box 2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899" name="Text Box 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0" name="Text Box 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1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2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3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4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5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6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7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8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09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0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1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2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3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4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5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6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7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8" name="Text Box 2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5919" name="Text Box 2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20" name="Text Box 5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21" name="Text Box 6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22" name="Text Box 7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23" name="Text Box 8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24" name="Text Box 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25" name="Text Box 1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26" name="Text Box 1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27" name="Text Box 1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28" name="Text Box 1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29" name="Text Box 1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0" name="Text Box 1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1" name="Text Box 1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2" name="Text Box 1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3" name="Text Box 1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4" name="Text Box 1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5" name="Text Box 2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6" name="Text Box 2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7" name="Text Box 2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8" name="Text Box 2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39" name="Text Box 2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0" name="Text Box 2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1" name="Text Box 2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2" name="Text Box 2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38</xdr:row>
      <xdr:rowOff>57150</xdr:rowOff>
    </xdr:to>
    <xdr:sp macro="" textlink="">
      <xdr:nvSpPr>
        <xdr:cNvPr id="5943" name="Text Box 28"/>
        <xdr:cNvSpPr txBox="1">
          <a:spLocks noChangeArrowheads="1"/>
        </xdr:cNvSpPr>
      </xdr:nvSpPr>
      <xdr:spPr bwMode="auto">
        <a:xfrm>
          <a:off x="1647825" y="111633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38</xdr:row>
      <xdr:rowOff>57150</xdr:rowOff>
    </xdr:to>
    <xdr:sp macro="" textlink="">
      <xdr:nvSpPr>
        <xdr:cNvPr id="5944" name="Text Box 29"/>
        <xdr:cNvSpPr txBox="1">
          <a:spLocks noChangeArrowheads="1"/>
        </xdr:cNvSpPr>
      </xdr:nvSpPr>
      <xdr:spPr bwMode="auto">
        <a:xfrm>
          <a:off x="1647825" y="111633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5" name="Text Box 3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6" name="Text Box 3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7" name="Text Box 3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8" name="Text Box 3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49" name="Text Box 3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0" name="Text Box 3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1" name="Text Box 3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2" name="Text Box 3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3" name="Text Box 3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4" name="Text Box 3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5" name="Text Box 4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6" name="Text Box 4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7" name="Text Box 4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8" name="Text Box 4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59" name="Text Box 4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0" name="Text Box 4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1" name="Text Box 4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2" name="Text Box 4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3" name="Text Box 4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4" name="Text Box 4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5" name="Text Box 5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6" name="Text Box 5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7" name="Text Box 5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68" name="Text Box 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69" name="Text Box 249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70" name="Text Box 250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71" name="Text Box 251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5972" name="Text Box 252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73" name="Text Box 2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74" name="Text Box 25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75" name="Text Box 25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76" name="Text Box 25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77" name="Text Box 25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78" name="Text Box 25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79" name="Text Box 25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0" name="Text Box 26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1" name="Text Box 26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2" name="Text Box 26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3" name="Text Box 26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4" name="Text Box 26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5" name="Text Box 26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6" name="Text Box 26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7" name="Text Box 26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8" name="Text Box 26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89" name="Text Box 26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0" name="Text Box 27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1" name="Text Box 27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2" name="Text Box 27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3" name="Text Box 27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4" name="Text Box 27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5" name="Text Box 27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6" name="Text Box 27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7" name="Text Box 27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8" name="Text Box 27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5999" name="Text Box 27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0" name="Text Box 28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1" name="Text Box 28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2" name="Text Box 28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3" name="Text Box 28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4" name="Text Box 28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5" name="Text Box 28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6" name="Text Box 28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7" name="Text Box 28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8" name="Text Box 28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09" name="Text Box 28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0" name="Text Box 29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1" name="Text Box 29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2" name="Text Box 29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3" name="Text Box 29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4" name="Text Box 29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5" name="Text Box 29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6" name="Text Box 29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17" name="Text Box 29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18" name="Text Box 5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19" name="Text Box 6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20" name="Text Box 7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21" name="Text Box 8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2" name="Text Box 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3" name="Text Box 1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4" name="Text Box 1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5" name="Text Box 1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6" name="Text Box 1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7" name="Text Box 1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8" name="Text Box 1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29" name="Text Box 1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0" name="Text Box 1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1" name="Text Box 1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2" name="Text Box 1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3" name="Text Box 2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4" name="Text Box 2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5" name="Text Box 2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6" name="Text Box 2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7" name="Text Box 2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8" name="Text Box 2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39" name="Text Box 2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0" name="Text Box 2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1" name="Text Box 2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2" name="Text Box 2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3" name="Text Box 3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4" name="Text Box 3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5" name="Text Box 3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6" name="Text Box 3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7" name="Text Box 3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8" name="Text Box 3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49" name="Text Box 3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0" name="Text Box 3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1" name="Text Box 3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2" name="Text Box 3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3" name="Text Box 4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4" name="Text Box 4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5" name="Text Box 4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6" name="Text Box 4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7" name="Text Box 4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8" name="Text Box 4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59" name="Text Box 4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60" name="Text Box 4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61" name="Text Box 4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62" name="Text Box 4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63" name="Text Box 5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64" name="Text Box 5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65" name="Text Box 5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66" name="Text Box 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67" name="Text Box 249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68" name="Text Box 250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69" name="Text Box 251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070" name="Text Box 252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1" name="Text Box 2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2" name="Text Box 25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3" name="Text Box 25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4" name="Text Box 25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5" name="Text Box 25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6" name="Text Box 25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7" name="Text Box 25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8" name="Text Box 26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79" name="Text Box 26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0" name="Text Box 26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1" name="Text Box 26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2" name="Text Box 26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3" name="Text Box 26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4" name="Text Box 26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5" name="Text Box 26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6" name="Text Box 26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7" name="Text Box 26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8" name="Text Box 27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89" name="Text Box 27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0" name="Text Box 27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1" name="Text Box 27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2" name="Text Box 27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3" name="Text Box 27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4" name="Text Box 27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5" name="Text Box 27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6" name="Text Box 27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7" name="Text Box 27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8" name="Text Box 28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099" name="Text Box 28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0" name="Text Box 28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1" name="Text Box 28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2" name="Text Box 28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3" name="Text Box 28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4" name="Text Box 28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5" name="Text Box 28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6" name="Text Box 28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7" name="Text Box 28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8" name="Text Box 29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09" name="Text Box 29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10" name="Text Box 29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11" name="Text Box 29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12" name="Text Box 29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13" name="Text Box 29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14" name="Text Box 29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15" name="Text Box 29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16" name="Text Box 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17" name="Text Box 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18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19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0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1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2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3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4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5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6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7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8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29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30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31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32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33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34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35" name="Text Box 2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136" name="Text Box 2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37" name="Text Box 5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38" name="Text Box 6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39" name="Text Box 7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40" name="Text Box 8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1" name="Text Box 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2" name="Text Box 1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3" name="Text Box 1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4" name="Text Box 1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5" name="Text Box 1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6" name="Text Box 1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7" name="Text Box 1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8" name="Text Box 1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49" name="Text Box 1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0" name="Text Box 1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1" name="Text Box 1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2" name="Text Box 2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3" name="Text Box 2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4" name="Text Box 2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5" name="Text Box 2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6" name="Text Box 2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7" name="Text Box 2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8" name="Text Box 2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59" name="Text Box 2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38</xdr:row>
      <xdr:rowOff>57150</xdr:rowOff>
    </xdr:to>
    <xdr:sp macro="" textlink="">
      <xdr:nvSpPr>
        <xdr:cNvPr id="6160" name="Text Box 28"/>
        <xdr:cNvSpPr txBox="1">
          <a:spLocks noChangeArrowheads="1"/>
        </xdr:cNvSpPr>
      </xdr:nvSpPr>
      <xdr:spPr bwMode="auto">
        <a:xfrm>
          <a:off x="1647825" y="111633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38</xdr:row>
      <xdr:rowOff>57150</xdr:rowOff>
    </xdr:to>
    <xdr:sp macro="" textlink="">
      <xdr:nvSpPr>
        <xdr:cNvPr id="6161" name="Text Box 29"/>
        <xdr:cNvSpPr txBox="1">
          <a:spLocks noChangeArrowheads="1"/>
        </xdr:cNvSpPr>
      </xdr:nvSpPr>
      <xdr:spPr bwMode="auto">
        <a:xfrm>
          <a:off x="1647825" y="11163300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2" name="Text Box 3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3" name="Text Box 3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4" name="Text Box 3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5" name="Text Box 3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6" name="Text Box 3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7" name="Text Box 3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8" name="Text Box 3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69" name="Text Box 3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0" name="Text Box 3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1" name="Text Box 3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2" name="Text Box 4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3" name="Text Box 4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4" name="Text Box 4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5" name="Text Box 4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6" name="Text Box 4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7" name="Text Box 4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8" name="Text Box 4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79" name="Text Box 4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80" name="Text Box 4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81" name="Text Box 4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82" name="Text Box 5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83" name="Text Box 5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84" name="Text Box 5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85" name="Text Box 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86" name="Text Box 249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87" name="Text Box 250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88" name="Text Box 251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189" name="Text Box 252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0" name="Text Box 2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1" name="Text Box 25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2" name="Text Box 25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3" name="Text Box 25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4" name="Text Box 25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5" name="Text Box 25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6" name="Text Box 25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7" name="Text Box 26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8" name="Text Box 26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199" name="Text Box 26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0" name="Text Box 26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1" name="Text Box 26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2" name="Text Box 26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3" name="Text Box 26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4" name="Text Box 26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5" name="Text Box 26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6" name="Text Box 26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7" name="Text Box 27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8" name="Text Box 27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09" name="Text Box 27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0" name="Text Box 27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1" name="Text Box 27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2" name="Text Box 27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3" name="Text Box 27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4" name="Text Box 27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5" name="Text Box 27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6" name="Text Box 27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7" name="Text Box 28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8" name="Text Box 28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19" name="Text Box 28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0" name="Text Box 28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1" name="Text Box 28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2" name="Text Box 28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3" name="Text Box 28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4" name="Text Box 28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5" name="Text Box 28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6" name="Text Box 28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7" name="Text Box 29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8" name="Text Box 29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29" name="Text Box 29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30" name="Text Box 29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31" name="Text Box 29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32" name="Text Box 29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33" name="Text Box 29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34" name="Text Box 29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35" name="Text Box 5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36" name="Text Box 6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37" name="Text Box 7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38" name="Text Box 8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39" name="Text Box 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0" name="Text Box 1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1" name="Text Box 1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2" name="Text Box 1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3" name="Text Box 1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4" name="Text Box 1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5" name="Text Box 1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6" name="Text Box 1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7" name="Text Box 1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8" name="Text Box 1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49" name="Text Box 1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0" name="Text Box 2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1" name="Text Box 2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2" name="Text Box 2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3" name="Text Box 2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4" name="Text Box 2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5" name="Text Box 2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6" name="Text Box 2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7" name="Text Box 2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8" name="Text Box 2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59" name="Text Box 2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0" name="Text Box 3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1" name="Text Box 3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2" name="Text Box 3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3" name="Text Box 3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4" name="Text Box 3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5" name="Text Box 3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6" name="Text Box 3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7" name="Text Box 3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8" name="Text Box 3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69" name="Text Box 3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0" name="Text Box 4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1" name="Text Box 4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2" name="Text Box 4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3" name="Text Box 4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4" name="Text Box 4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5" name="Text Box 4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6" name="Text Box 4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7" name="Text Box 4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8" name="Text Box 4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79" name="Text Box 4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80" name="Text Box 5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81" name="Text Box 5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82" name="Text Box 5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83" name="Text Box 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84" name="Text Box 249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85" name="Text Box 250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86" name="Text Box 251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39</xdr:row>
      <xdr:rowOff>57150</xdr:rowOff>
    </xdr:to>
    <xdr:sp macro="" textlink="">
      <xdr:nvSpPr>
        <xdr:cNvPr id="6287" name="Text Box 252"/>
        <xdr:cNvSpPr txBox="1">
          <a:spLocks noChangeArrowheads="1"/>
        </xdr:cNvSpPr>
      </xdr:nvSpPr>
      <xdr:spPr bwMode="auto">
        <a:xfrm>
          <a:off x="1647825" y="111633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88" name="Text Box 25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89" name="Text Box 25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0" name="Text Box 25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1" name="Text Box 25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2" name="Text Box 25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3" name="Text Box 25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4" name="Text Box 25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5" name="Text Box 26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6" name="Text Box 26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7" name="Text Box 26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8" name="Text Box 26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299" name="Text Box 26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0" name="Text Box 26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1" name="Text Box 26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2" name="Text Box 26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3" name="Text Box 26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4" name="Text Box 26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5" name="Text Box 27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6" name="Text Box 27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7" name="Text Box 27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8" name="Text Box 27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09" name="Text Box 27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0" name="Text Box 27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1" name="Text Box 27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2" name="Text Box 27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3" name="Text Box 27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4" name="Text Box 27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5" name="Text Box 28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6" name="Text Box 28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7" name="Text Box 28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8" name="Text Box 28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19" name="Text Box 28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0" name="Text Box 28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1" name="Text Box 28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2" name="Text Box 28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3" name="Text Box 288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4" name="Text Box 289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5" name="Text Box 290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6" name="Text Box 291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7" name="Text Box 292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8" name="Text Box 293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29" name="Text Box 294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30" name="Text Box 295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31" name="Text Box 296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47625</xdr:colOff>
      <xdr:row>39</xdr:row>
      <xdr:rowOff>57150</xdr:rowOff>
    </xdr:to>
    <xdr:sp macro="" textlink="">
      <xdr:nvSpPr>
        <xdr:cNvPr id="6332" name="Text Box 297"/>
        <xdr:cNvSpPr txBox="1">
          <a:spLocks noChangeArrowheads="1"/>
        </xdr:cNvSpPr>
      </xdr:nvSpPr>
      <xdr:spPr bwMode="auto">
        <a:xfrm>
          <a:off x="1647825" y="111633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102393</xdr:rowOff>
    </xdr:to>
    <xdr:sp macro="" textlink="">
      <xdr:nvSpPr>
        <xdr:cNvPr id="6333" name="Text Box 201"/>
        <xdr:cNvSpPr txBox="1">
          <a:spLocks noChangeArrowheads="1"/>
        </xdr:cNvSpPr>
      </xdr:nvSpPr>
      <xdr:spPr bwMode="auto">
        <a:xfrm>
          <a:off x="1647825" y="10106025"/>
          <a:ext cx="76200" cy="350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38100</xdr:rowOff>
    </xdr:to>
    <xdr:sp macro="" textlink="">
      <xdr:nvSpPr>
        <xdr:cNvPr id="6334" name="Text Box 201"/>
        <xdr:cNvSpPr txBox="1">
          <a:spLocks noChangeArrowheads="1"/>
        </xdr:cNvSpPr>
      </xdr:nvSpPr>
      <xdr:spPr bwMode="auto">
        <a:xfrm>
          <a:off x="1647825" y="9677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152400</xdr:rowOff>
    </xdr:from>
    <xdr:to>
      <xdr:col>2</xdr:col>
      <xdr:colOff>76200</xdr:colOff>
      <xdr:row>35</xdr:row>
      <xdr:rowOff>64294</xdr:rowOff>
    </xdr:to>
    <xdr:sp macro="" textlink="">
      <xdr:nvSpPr>
        <xdr:cNvPr id="6335" name="Text Box 203"/>
        <xdr:cNvSpPr txBox="1">
          <a:spLocks noChangeArrowheads="1"/>
        </xdr:cNvSpPr>
      </xdr:nvSpPr>
      <xdr:spPr bwMode="auto">
        <a:xfrm>
          <a:off x="1647825" y="9829800"/>
          <a:ext cx="76200" cy="407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38100</xdr:rowOff>
    </xdr:from>
    <xdr:to>
      <xdr:col>2</xdr:col>
      <xdr:colOff>76200</xdr:colOff>
      <xdr:row>38</xdr:row>
      <xdr:rowOff>92868</xdr:rowOff>
    </xdr:to>
    <xdr:sp macro="" textlink="">
      <xdr:nvSpPr>
        <xdr:cNvPr id="6336" name="Text Box 201"/>
        <xdr:cNvSpPr txBox="1">
          <a:spLocks noChangeArrowheads="1"/>
        </xdr:cNvSpPr>
      </xdr:nvSpPr>
      <xdr:spPr bwMode="auto">
        <a:xfrm>
          <a:off x="1647825" y="10953750"/>
          <a:ext cx="76200" cy="302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200025</xdr:rowOff>
    </xdr:from>
    <xdr:to>
      <xdr:col>2</xdr:col>
      <xdr:colOff>76200</xdr:colOff>
      <xdr:row>38</xdr:row>
      <xdr:rowOff>16669</xdr:rowOff>
    </xdr:to>
    <xdr:sp macro="" textlink="">
      <xdr:nvSpPr>
        <xdr:cNvPr id="6337" name="Text Box 203"/>
        <xdr:cNvSpPr txBox="1">
          <a:spLocks noChangeArrowheads="1"/>
        </xdr:cNvSpPr>
      </xdr:nvSpPr>
      <xdr:spPr bwMode="auto">
        <a:xfrm>
          <a:off x="1647825" y="10868025"/>
          <a:ext cx="7620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9525</xdr:rowOff>
    </xdr:from>
    <xdr:to>
      <xdr:col>2</xdr:col>
      <xdr:colOff>76200</xdr:colOff>
      <xdr:row>36</xdr:row>
      <xdr:rowOff>66675</xdr:rowOff>
    </xdr:to>
    <xdr:sp macro="" textlink="">
      <xdr:nvSpPr>
        <xdr:cNvPr id="6338" name="Text Box 203"/>
        <xdr:cNvSpPr txBox="1">
          <a:spLocks noChangeArrowheads="1"/>
        </xdr:cNvSpPr>
      </xdr:nvSpPr>
      <xdr:spPr bwMode="auto">
        <a:xfrm>
          <a:off x="1647825" y="10429875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39" name="Text Box 201"/>
        <xdr:cNvSpPr txBox="1">
          <a:spLocks noChangeArrowheads="1"/>
        </xdr:cNvSpPr>
      </xdr:nvSpPr>
      <xdr:spPr bwMode="auto">
        <a:xfrm>
          <a:off x="1647825" y="109156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133350</xdr:rowOff>
    </xdr:from>
    <xdr:to>
      <xdr:col>2</xdr:col>
      <xdr:colOff>76200</xdr:colOff>
      <xdr:row>35</xdr:row>
      <xdr:rowOff>7144</xdr:rowOff>
    </xdr:to>
    <xdr:sp macro="" textlink="">
      <xdr:nvSpPr>
        <xdr:cNvPr id="6340" name="Text Box 203"/>
        <xdr:cNvSpPr txBox="1">
          <a:spLocks noChangeArrowheads="1"/>
        </xdr:cNvSpPr>
      </xdr:nvSpPr>
      <xdr:spPr bwMode="auto">
        <a:xfrm>
          <a:off x="1647825" y="9810750"/>
          <a:ext cx="76200" cy="369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41" name="Text Box 203"/>
        <xdr:cNvSpPr txBox="1">
          <a:spLocks noChangeArrowheads="1"/>
        </xdr:cNvSpPr>
      </xdr:nvSpPr>
      <xdr:spPr bwMode="auto">
        <a:xfrm>
          <a:off x="1647825" y="9934575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180975</xdr:rowOff>
    </xdr:from>
    <xdr:to>
      <xdr:col>2</xdr:col>
      <xdr:colOff>76200</xdr:colOff>
      <xdr:row>41</xdr:row>
      <xdr:rowOff>26194</xdr:rowOff>
    </xdr:to>
    <xdr:sp macro="" textlink="">
      <xdr:nvSpPr>
        <xdr:cNvPr id="6342" name="Text Box 5"/>
        <xdr:cNvSpPr txBox="1">
          <a:spLocks noChangeArrowheads="1"/>
        </xdr:cNvSpPr>
      </xdr:nvSpPr>
      <xdr:spPr bwMode="auto">
        <a:xfrm>
          <a:off x="1647825" y="11591925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152400</xdr:rowOff>
    </xdr:from>
    <xdr:to>
      <xdr:col>2</xdr:col>
      <xdr:colOff>76200</xdr:colOff>
      <xdr:row>39</xdr:row>
      <xdr:rowOff>64293</xdr:rowOff>
    </xdr:to>
    <xdr:sp macro="" textlink="">
      <xdr:nvSpPr>
        <xdr:cNvPr id="6343" name="Text Box 201"/>
        <xdr:cNvSpPr txBox="1">
          <a:spLocks noChangeArrowheads="1"/>
        </xdr:cNvSpPr>
      </xdr:nvSpPr>
      <xdr:spPr bwMode="auto">
        <a:xfrm>
          <a:off x="1647825" y="11068050"/>
          <a:ext cx="76200" cy="407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44" name="Text Box 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45" name="Text Box 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46" name="Text Box 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47" name="Text Box 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48" name="Text Box 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49" name="Text Box 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0" name="Text Box 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1" name="Text Box 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2" name="Text Box 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3" name="Text Box 1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4" name="Text Box 1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5" name="Text Box 1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6" name="Text Box 1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7" name="Text Box 1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8" name="Text Box 1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59" name="Text Box 1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0" name="Text Box 1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1" name="Text Box 1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2" name="Text Box 1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3" name="Text Box 2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4" name="Text Box 2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5" name="Text Box 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6" name="Text Box 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7" name="Text Box 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8" name="Text Box 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69" name="Text Box 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0" name="Text Box 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1" name="Text Box 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2" name="Text Box 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3" name="Text Box 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4" name="Text Box 1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5" name="Text Box 1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6" name="Text Box 12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7" name="Text Box 13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8" name="Text Box 14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79" name="Text Box 15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80" name="Text Box 16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81" name="Text Box 17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82" name="Text Box 18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83" name="Text Box 19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84" name="Text Box 20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385" name="Text Box 21"/>
        <xdr:cNvSpPr txBox="1">
          <a:spLocks noChangeArrowheads="1"/>
        </xdr:cNvSpPr>
      </xdr:nvSpPr>
      <xdr:spPr bwMode="auto">
        <a:xfrm>
          <a:off x="1647825" y="99250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386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387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388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389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0" name="Text Box 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1" name="Text Box 1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2" name="Text Box 1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3" name="Text Box 1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4" name="Text Box 1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5" name="Text Box 1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6" name="Text Box 1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7" name="Text Box 1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8" name="Text Box 1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399" name="Text Box 1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0" name="Text Box 1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1" name="Text Box 2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2" name="Text Box 2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3" name="Text Box 2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4" name="Text Box 2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5" name="Text Box 2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6" name="Text Box 2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7" name="Text Box 2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08" name="Text Box 2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57150</xdr:rowOff>
    </xdr:to>
    <xdr:sp macro="" textlink="">
      <xdr:nvSpPr>
        <xdr:cNvPr id="6409" name="Text Box 28"/>
        <xdr:cNvSpPr txBox="1">
          <a:spLocks noChangeArrowheads="1"/>
        </xdr:cNvSpPr>
      </xdr:nvSpPr>
      <xdr:spPr bwMode="auto">
        <a:xfrm>
          <a:off x="1647825" y="1165860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57150</xdr:rowOff>
    </xdr:to>
    <xdr:sp macro="" textlink="">
      <xdr:nvSpPr>
        <xdr:cNvPr id="6410" name="Text Box 29"/>
        <xdr:cNvSpPr txBox="1">
          <a:spLocks noChangeArrowheads="1"/>
        </xdr:cNvSpPr>
      </xdr:nvSpPr>
      <xdr:spPr bwMode="auto">
        <a:xfrm>
          <a:off x="1647825" y="11658600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1" name="Text Box 3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2" name="Text Box 3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3" name="Text Box 3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4" name="Text Box 3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5" name="Text Box 3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6" name="Text Box 3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7" name="Text Box 3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8" name="Text Box 3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19" name="Text Box 3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0" name="Text Box 3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1" name="Text Box 4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2" name="Text Box 4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3" name="Text Box 4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4" name="Text Box 4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5" name="Text Box 4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6" name="Text Box 4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7" name="Text Box 4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8" name="Text Box 4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29" name="Text Box 4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30" name="Text Box 4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31" name="Text Box 5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32" name="Text Box 5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33" name="Text Box 5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34" name="Text Box 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435" name="Text Box 20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436" name="Text Box 20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37" name="Text Box 20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38" name="Text Box 20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39" name="Text Box 20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0" name="Text Box 20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1" name="Text Box 20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2" name="Text Box 21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3" name="Text Box 21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4" name="Text Box 21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5" name="Text Box 21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6" name="Text Box 21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7" name="Text Box 21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8" name="Text Box 21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49" name="Text Box 21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0" name="Text Box 21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1" name="Text Box 21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2" name="Text Box 22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3" name="Text Box 22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4" name="Text Box 22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5" name="Text Box 22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6" name="Text Box 22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7" name="Text Box 22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8" name="Text Box 22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59" name="Text Box 22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0" name="Text Box 22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1" name="Text Box 22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2" name="Text Box 23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3" name="Text Box 23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4" name="Text Box 23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5" name="Text Box 23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6" name="Text Box 23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7" name="Text Box 23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8" name="Text Box 23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69" name="Text Box 23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0" name="Text Box 23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1" name="Text Box 239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2" name="Text Box 240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3" name="Text Box 241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4" name="Text Box 242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5" name="Text Box 243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6" name="Text Box 244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7" name="Text Box 245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8" name="Text Box 246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79" name="Text Box 247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47625</xdr:colOff>
      <xdr:row>34</xdr:row>
      <xdr:rowOff>57150</xdr:rowOff>
    </xdr:to>
    <xdr:sp macro="" textlink="">
      <xdr:nvSpPr>
        <xdr:cNvPr id="6480" name="Text Box 248"/>
        <xdr:cNvSpPr txBox="1">
          <a:spLocks noChangeArrowheads="1"/>
        </xdr:cNvSpPr>
      </xdr:nvSpPr>
      <xdr:spPr bwMode="auto">
        <a:xfrm>
          <a:off x="1647825" y="96774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481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482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483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484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85" name="Text Box 25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86" name="Text Box 25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87" name="Text Box 25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88" name="Text Box 25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89" name="Text Box 25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0" name="Text Box 25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1" name="Text Box 25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2" name="Text Box 26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3" name="Text Box 26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4" name="Text Box 26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5" name="Text Box 26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6" name="Text Box 26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7" name="Text Box 26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8" name="Text Box 26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499" name="Text Box 26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0" name="Text Box 26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1" name="Text Box 26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2" name="Text Box 27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3" name="Text Box 27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4" name="Text Box 27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5" name="Text Box 27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6" name="Text Box 27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7" name="Text Box 27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8" name="Text Box 27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09" name="Text Box 27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0" name="Text Box 27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1" name="Text Box 27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2" name="Text Box 28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3" name="Text Box 28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4" name="Text Box 28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5" name="Text Box 28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6" name="Text Box 28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7" name="Text Box 28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8" name="Text Box 28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19" name="Text Box 28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0" name="Text Box 288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1" name="Text Box 289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2" name="Text Box 290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3" name="Text Box 291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4" name="Text Box 292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5" name="Text Box 293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6" name="Text Box 294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7" name="Text Box 295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8" name="Text Box 296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529" name="Text Box 297"/>
        <xdr:cNvSpPr txBox="1">
          <a:spLocks noChangeArrowheads="1"/>
        </xdr:cNvSpPr>
      </xdr:nvSpPr>
      <xdr:spPr bwMode="auto">
        <a:xfrm>
          <a:off x="1647825" y="1165860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530" name="Text Box 5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531" name="Text Box 6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532" name="Text Box 7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533" name="Text Box 8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34" name="Text Box 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35" name="Text Box 1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36" name="Text Box 1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37" name="Text Box 1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38" name="Text Box 1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39" name="Text Box 1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0" name="Text Box 1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1" name="Text Box 1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2" name="Text Box 1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3" name="Text Box 1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4" name="Text Box 1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5" name="Text Box 2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6" name="Text Box 2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7" name="Text Box 2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8" name="Text Box 2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49" name="Text Box 2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0" name="Text Box 2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1" name="Text Box 2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2" name="Text Box 2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3" name="Text Box 2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4" name="Text Box 2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5" name="Text Box 3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6" name="Text Box 3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7" name="Text Box 3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8" name="Text Box 3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59" name="Text Box 3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0" name="Text Box 3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1" name="Text Box 3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2" name="Text Box 3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3" name="Text Box 3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4" name="Text Box 3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5" name="Text Box 4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6" name="Text Box 4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7" name="Text Box 4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8" name="Text Box 4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69" name="Text Box 4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0" name="Text Box 4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1" name="Text Box 4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2" name="Text Box 4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3" name="Text Box 4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4" name="Text Box 4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5" name="Text Box 5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6" name="Text Box 5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7" name="Text Box 5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578" name="Text Box 5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579" name="Text Box 20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580" name="Text Box 20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119062</xdr:rowOff>
    </xdr:from>
    <xdr:to>
      <xdr:col>2</xdr:col>
      <xdr:colOff>76200</xdr:colOff>
      <xdr:row>39</xdr:row>
      <xdr:rowOff>4762</xdr:rowOff>
    </xdr:to>
    <xdr:sp macro="" textlink="">
      <xdr:nvSpPr>
        <xdr:cNvPr id="6581" name="Text Box 202"/>
        <xdr:cNvSpPr txBox="1">
          <a:spLocks noChangeArrowheads="1"/>
        </xdr:cNvSpPr>
      </xdr:nvSpPr>
      <xdr:spPr bwMode="auto">
        <a:xfrm>
          <a:off x="1647825" y="11034712"/>
          <a:ext cx="76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133350</xdr:rowOff>
    </xdr:to>
    <xdr:sp macro="" textlink="">
      <xdr:nvSpPr>
        <xdr:cNvPr id="6582" name="Text Box 203"/>
        <xdr:cNvSpPr txBox="1">
          <a:spLocks noChangeArrowheads="1"/>
        </xdr:cNvSpPr>
      </xdr:nvSpPr>
      <xdr:spPr bwMode="auto">
        <a:xfrm>
          <a:off x="1647825" y="10044112"/>
          <a:ext cx="76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83" name="Text Box 20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84" name="Text Box 20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85" name="Text Box 20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86" name="Text Box 20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87" name="Text Box 20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88" name="Text Box 20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89" name="Text Box 21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0" name="Text Box 21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1" name="Text Box 21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2" name="Text Box 21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3" name="Text Box 21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4" name="Text Box 21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5" name="Text Box 21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6" name="Text Box 21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7" name="Text Box 21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8" name="Text Box 21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599" name="Text Box 22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0" name="Text Box 22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1" name="Text Box 22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2" name="Text Box 22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3" name="Text Box 22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4" name="Text Box 22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5" name="Text Box 22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6" name="Text Box 22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7" name="Text Box 22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8" name="Text Box 22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09" name="Text Box 23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0" name="Text Box 23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1" name="Text Box 23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2" name="Text Box 23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3" name="Text Box 23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4" name="Text Box 23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5" name="Text Box 23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6" name="Text Box 23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7" name="Text Box 23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8" name="Text Box 239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19" name="Text Box 240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0" name="Text Box 241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1" name="Text Box 242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2" name="Text Box 243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3" name="Text Box 244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4" name="Text Box 245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5" name="Text Box 246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6" name="Text Box 247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34</xdr:row>
      <xdr:rowOff>57150</xdr:rowOff>
    </xdr:to>
    <xdr:sp macro="" textlink="">
      <xdr:nvSpPr>
        <xdr:cNvPr id="6627" name="Text Box 248"/>
        <xdr:cNvSpPr txBox="1">
          <a:spLocks noChangeArrowheads="1"/>
        </xdr:cNvSpPr>
      </xdr:nvSpPr>
      <xdr:spPr bwMode="auto">
        <a:xfrm>
          <a:off x="1647825" y="96774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628" name="Text Box 249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629" name="Text Box 250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630" name="Text Box 251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631" name="Text Box 252"/>
        <xdr:cNvSpPr txBox="1">
          <a:spLocks noChangeArrowheads="1"/>
        </xdr:cNvSpPr>
      </xdr:nvSpPr>
      <xdr:spPr bwMode="auto">
        <a:xfrm>
          <a:off x="1647825" y="116586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2" name="Text Box 25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3" name="Text Box 25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4" name="Text Box 25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5" name="Text Box 25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6" name="Text Box 25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7" name="Text Box 25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8" name="Text Box 25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39" name="Text Box 26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0" name="Text Box 26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1" name="Text Box 26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2" name="Text Box 26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3" name="Text Box 26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4" name="Text Box 26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5" name="Text Box 26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6" name="Text Box 26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7" name="Text Box 26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8" name="Text Box 26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49" name="Text Box 27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0" name="Text Box 27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1" name="Text Box 27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2" name="Text Box 27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3" name="Text Box 27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4" name="Text Box 27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5" name="Text Box 27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6" name="Text Box 27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7" name="Text Box 27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8" name="Text Box 27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59" name="Text Box 28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0" name="Text Box 28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1" name="Text Box 28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2" name="Text Box 28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3" name="Text Box 28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4" name="Text Box 28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5" name="Text Box 28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6" name="Text Box 28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7" name="Text Box 288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8" name="Text Box 289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69" name="Text Box 290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70" name="Text Box 291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71" name="Text Box 292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72" name="Text Box 293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73" name="Text Box 294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74" name="Text Box 295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75" name="Text Box 296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41</xdr:row>
      <xdr:rowOff>57150</xdr:rowOff>
    </xdr:to>
    <xdr:sp macro="" textlink="">
      <xdr:nvSpPr>
        <xdr:cNvPr id="6676" name="Text Box 297"/>
        <xdr:cNvSpPr txBox="1">
          <a:spLocks noChangeArrowheads="1"/>
        </xdr:cNvSpPr>
      </xdr:nvSpPr>
      <xdr:spPr bwMode="auto">
        <a:xfrm>
          <a:off x="1647825" y="11658600"/>
          <a:ext cx="1143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77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78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79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0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1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2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3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4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5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6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7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8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89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0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1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2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3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6694" name="Text Box 20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47625</xdr:rowOff>
    </xdr:to>
    <xdr:sp macro="" textlink="">
      <xdr:nvSpPr>
        <xdr:cNvPr id="6695" name="Text Box 21"/>
        <xdr:cNvSpPr txBox="1">
          <a:spLocks noChangeArrowheads="1"/>
        </xdr:cNvSpPr>
      </xdr:nvSpPr>
      <xdr:spPr bwMode="auto">
        <a:xfrm>
          <a:off x="1647825" y="96774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6" name="Text Box 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7" name="Text Box 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8" name="Text Box 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699" name="Text Box 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0" name="Text Box 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1" name="Text Box 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2" name="Text Box 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3" name="Text Box 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4" name="Text Box 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5" name="Text Box 1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6" name="Text Box 1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7" name="Text Box 12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8" name="Text Box 13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09" name="Text Box 14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10" name="Text Box 15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11" name="Text Box 16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12" name="Text Box 17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13" name="Text Box 18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14" name="Text Box 19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15" name="Text Box 20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57150</xdr:rowOff>
    </xdr:to>
    <xdr:sp macro="" textlink="">
      <xdr:nvSpPr>
        <xdr:cNvPr id="6716" name="Text Box 21"/>
        <xdr:cNvSpPr txBox="1">
          <a:spLocks noChangeArrowheads="1"/>
        </xdr:cNvSpPr>
      </xdr:nvSpPr>
      <xdr:spPr bwMode="auto">
        <a:xfrm>
          <a:off x="1647825" y="96774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717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718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719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720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1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2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3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4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5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6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7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8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29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0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1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2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3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4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5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6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7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8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39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0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1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2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3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4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5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6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7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8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49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0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1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2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3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4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5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6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7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8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59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0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1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2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3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4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5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6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7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8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69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0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1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2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3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4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5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6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7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8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79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0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1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2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3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4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5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6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7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8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89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790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791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792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31</xdr:row>
      <xdr:rowOff>247650</xdr:rowOff>
    </xdr:from>
    <xdr:to>
      <xdr:col>2</xdr:col>
      <xdr:colOff>76200</xdr:colOff>
      <xdr:row>33</xdr:row>
      <xdr:rowOff>45244</xdr:rowOff>
    </xdr:to>
    <xdr:sp macro="" textlink="">
      <xdr:nvSpPr>
        <xdr:cNvPr id="6793" name="Text Box 57"/>
        <xdr:cNvSpPr txBox="1">
          <a:spLocks noChangeArrowheads="1"/>
        </xdr:cNvSpPr>
      </xdr:nvSpPr>
      <xdr:spPr bwMode="auto">
        <a:xfrm>
          <a:off x="1647825" y="9429750"/>
          <a:ext cx="76200" cy="292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94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95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96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97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98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799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0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1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2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3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4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5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6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7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8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09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0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1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2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3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4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5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6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7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8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19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0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1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2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3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4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5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6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7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8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29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0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1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2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3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4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5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6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7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8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39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0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1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2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3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4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5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6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7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8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49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0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1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2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3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4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5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6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7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8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59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0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1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862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863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4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5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6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7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8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69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0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1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2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3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4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5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6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7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8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79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0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1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2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3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4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5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6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7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8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89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0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1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2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3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4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5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6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7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8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899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0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1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2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3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4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5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6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7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8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09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0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1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2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3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4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5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6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7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8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19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0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1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2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3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4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5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6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7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8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29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30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31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32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933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934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6935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31</xdr:row>
      <xdr:rowOff>247650</xdr:rowOff>
    </xdr:from>
    <xdr:to>
      <xdr:col>2</xdr:col>
      <xdr:colOff>76200</xdr:colOff>
      <xdr:row>33</xdr:row>
      <xdr:rowOff>83344</xdr:rowOff>
    </xdr:to>
    <xdr:sp macro="" textlink="">
      <xdr:nvSpPr>
        <xdr:cNvPr id="6936" name="Text Box 57"/>
        <xdr:cNvSpPr txBox="1">
          <a:spLocks noChangeArrowheads="1"/>
        </xdr:cNvSpPr>
      </xdr:nvSpPr>
      <xdr:spPr bwMode="auto">
        <a:xfrm>
          <a:off x="1647825" y="942975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37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38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39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0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1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2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3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4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5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6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7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8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49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0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1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2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3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4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5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6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7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8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59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0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1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2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3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4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5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6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7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8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69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0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1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2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3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4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5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6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7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8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79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0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1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2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3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4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5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6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7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8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89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0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1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2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3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4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5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6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7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8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6999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00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01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02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03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04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005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006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007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008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09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0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1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2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3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4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5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6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7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8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19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0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1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2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3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4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5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6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7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8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29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0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1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2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3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4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5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6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7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8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39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0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1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2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3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4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5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6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7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8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49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0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1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2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3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4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5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6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7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8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59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0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1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2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3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4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5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6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7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8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69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0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1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2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3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4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5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6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77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078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079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080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1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2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3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4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5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6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7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8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89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0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1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2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3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4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5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6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7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8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099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0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1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2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3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4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5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6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7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8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09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0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1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2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3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4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5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6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7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8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19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0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1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2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3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4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5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6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7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8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29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0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1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2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3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4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5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6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7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8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39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0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1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2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3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4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5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6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7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48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149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150" name="Text Box 57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1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2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3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4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5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6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7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8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59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0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1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2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3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4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5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6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7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8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69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0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1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2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3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4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5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6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7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8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79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0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1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2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3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4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5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6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7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8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89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0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1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2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3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4" name="Text Box 1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5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6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7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8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199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0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1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2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3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4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5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6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7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8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09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0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1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2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3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4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5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6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7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8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19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220" name="Text Box 54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221" name="Text Box 55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sp macro="" textlink="">
      <xdr:nvSpPr>
        <xdr:cNvPr id="7222" name="Text Box 56"/>
        <xdr:cNvSpPr txBox="1">
          <a:spLocks noChangeArrowheads="1"/>
        </xdr:cNvSpPr>
      </xdr:nvSpPr>
      <xdr:spPr bwMode="auto">
        <a:xfrm>
          <a:off x="1647825" y="942975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23" name="Text Box 5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24" name="Text Box 5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25" name="Text Box 6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26" name="Text Box 6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27" name="Text Box 6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28" name="Text Box 6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29" name="Text Box 6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0" name="Text Box 6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1" name="Text Box 6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2" name="Text Box 6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3" name="Text Box 6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4" name="Text Box 6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5" name="Text Box 7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6" name="Text Box 7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7" name="Text Box 7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8" name="Text Box 7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39" name="Text Box 7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0" name="Text Box 7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1" name="Text Box 7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2" name="Text Box 7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3" name="Text Box 7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4" name="Text Box 7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5" name="Text Box 8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6" name="Text Box 8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7" name="Text Box 8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8" name="Text Box 8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49" name="Text Box 8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0" name="Text Box 8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1" name="Text Box 8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2" name="Text Box 8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3" name="Text Box 8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4" name="Text Box 8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5" name="Text Box 9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6" name="Text Box 9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7" name="Text Box 9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8" name="Text Box 9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59" name="Text Box 9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0" name="Text Box 9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1" name="Text Box 9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2" name="Text Box 9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3" name="Text Box 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4" name="Text Box 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5" name="Text Box 1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6" name="Text Box 29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7" name="Text Box 29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8" name="Text Box 30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69" name="Text Box 30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0" name="Text Box 30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1" name="Text Box 30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2" name="Text Box 30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3" name="Text Box 30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4" name="Text Box 30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5" name="Text Box 30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6" name="Text Box 30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7" name="Text Box 30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8" name="Text Box 31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79" name="Text Box 31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0" name="Text Box 31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1" name="Text Box 313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2" name="Text Box 314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3" name="Text Box 315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4" name="Text Box 316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5" name="Text Box 317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6" name="Text Box 318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7" name="Text Box 319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8" name="Text Box 320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89" name="Text Box 321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47625</xdr:colOff>
      <xdr:row>33</xdr:row>
      <xdr:rowOff>57150</xdr:rowOff>
    </xdr:to>
    <xdr:sp macro="" textlink="">
      <xdr:nvSpPr>
        <xdr:cNvPr id="7290" name="Text Box 322"/>
        <xdr:cNvSpPr txBox="1">
          <a:spLocks noChangeArrowheads="1"/>
        </xdr:cNvSpPr>
      </xdr:nvSpPr>
      <xdr:spPr bwMode="auto">
        <a:xfrm>
          <a:off x="1647825" y="9429750"/>
          <a:ext cx="476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1" name="Text Box 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2" name="Text Box 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3" name="Text Box 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4" name="Text Box 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5" name="Text Box 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6" name="Text Box 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7" name="Text Box 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8" name="Text Box 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99" name="Text Box 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0" name="Text Box 1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1" name="Text Box 1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2" name="Text Box 1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3" name="Text Box 1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4" name="Text Box 1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5" name="Text Box 1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6" name="Text Box 1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7" name="Text Box 1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8" name="Text Box 1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09" name="Text Box 1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0" name="Text Box 2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1" name="Text Box 2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73818</xdr:rowOff>
    </xdr:to>
    <xdr:sp macro="" textlink="">
      <xdr:nvSpPr>
        <xdr:cNvPr id="7312" name="Text Box 201"/>
        <xdr:cNvSpPr txBox="1">
          <a:spLocks noChangeArrowheads="1"/>
        </xdr:cNvSpPr>
      </xdr:nvSpPr>
      <xdr:spPr bwMode="auto">
        <a:xfrm>
          <a:off x="1647825" y="10172700"/>
          <a:ext cx="76200" cy="32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3" name="Text Box 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4" name="Text Box 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5" name="Text Box 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6" name="Text Box 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7" name="Text Box 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8" name="Text Box 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19" name="Text Box 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0" name="Text Box 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1" name="Text Box 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2" name="Text Box 1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3" name="Text Box 1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4" name="Text Box 12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5" name="Text Box 13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6" name="Text Box 14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7" name="Text Box 15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8" name="Text Box 16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29" name="Text Box 17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30" name="Text Box 18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31" name="Text Box 19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32" name="Text Box 20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333" name="Text Box 21"/>
        <xdr:cNvSpPr txBox="1">
          <a:spLocks noChangeArrowheads="1"/>
        </xdr:cNvSpPr>
      </xdr:nvSpPr>
      <xdr:spPr bwMode="auto">
        <a:xfrm>
          <a:off x="1647825" y="10172700"/>
          <a:ext cx="76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90</xdr:row>
      <xdr:rowOff>47625</xdr:rowOff>
    </xdr:from>
    <xdr:to>
      <xdr:col>21</xdr:col>
      <xdr:colOff>266700</xdr:colOff>
      <xdr:row>104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142875</xdr:colOff>
      <xdr:row>6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247650"/>
          <a:ext cx="17335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1" name="Text Box 8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2" name="Text Box 9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3" name="Text Box 10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4" name="Text Box 11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5" name="Text Box 12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6" name="Text Box 13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7" name="Text Box 14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8" name="Text Box 15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19" name="Text Box 16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0" name="Text Box 17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1" name="Text Box 18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2" name="Text Box 19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3" name="Text Box 20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" name="Text Box 21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7" name="Text Box 3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8" name="Text Box 4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9" name="Text Box 5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0" name="Text Box 6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1" name="Text Box 7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2" name="Text Box 8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3" name="Text Box 9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4" name="Text Box 10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5" name="Text Box 11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6" name="Text Box 12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7" name="Text Box 13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8" name="Text Box 14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39" name="Text Box 15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0" name="Text Box 16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1" name="Text Box 17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2" name="Text Box 18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3" name="Text Box 19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4" name="Text Box 20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45" name="Text Box 21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6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7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8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49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0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1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2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3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4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5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6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7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8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59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0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1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2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68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69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70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1" name="Text Box 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2" name="Text Box 1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3" name="Text Box 1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4" name="Text Box 1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5" name="Text Box 1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6" name="Text Box 1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7" name="Text Box 1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8" name="Text Box 1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79" name="Text Box 1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0" name="Text Box 1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1" name="Text Box 1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2" name="Text Box 2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3" name="Text Box 2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4" name="Text Box 2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5" name="Text Box 2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6" name="Text Box 2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8" name="Text Box 2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89" name="Text Box 2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57150</xdr:rowOff>
    </xdr:to>
    <xdr:sp macro="" textlink="">
      <xdr:nvSpPr>
        <xdr:cNvPr id="90" name="Text Box 28"/>
        <xdr:cNvSpPr txBox="1">
          <a:spLocks noChangeArrowheads="1"/>
        </xdr:cNvSpPr>
      </xdr:nvSpPr>
      <xdr:spPr bwMode="auto">
        <a:xfrm>
          <a:off x="1524000" y="5572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57150</xdr:rowOff>
    </xdr:to>
    <xdr:sp macro="" textlink="">
      <xdr:nvSpPr>
        <xdr:cNvPr id="91" name="Text Box 29"/>
        <xdr:cNvSpPr txBox="1">
          <a:spLocks noChangeArrowheads="1"/>
        </xdr:cNvSpPr>
      </xdr:nvSpPr>
      <xdr:spPr bwMode="auto">
        <a:xfrm>
          <a:off x="1524000" y="5572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2" name="Text Box 3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3" name="Text Box 3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4" name="Text Box 3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5" name="Text Box 3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" name="Text Box 3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" name="Text Box 3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" name="Text Box 3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" name="Text Box 3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0" name="Text Box 3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1" name="Text Box 3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2" name="Text Box 4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3" name="Text Box 4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4" name="Text Box 4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5" name="Text Box 4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6" name="Text Box 4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7" name="Text Box 4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8" name="Text Box 4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9" name="Text Box 4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" name="Text Box 4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" name="Text Box 4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" name="Text Box 5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" name="Text Box 5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4" name="Text Box 5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" name="Text Box 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16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17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18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19" name="Text Box 10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" name="Text Box 10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" name="Text Box 10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" name="Text Box 10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" name="Text Box 11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4" name="Text Box 11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5" name="Text Box 11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6" name="Text Box 11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7" name="Text Box 11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8" name="Text Box 11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9" name="Text Box 11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0" name="Text Box 11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1" name="Text Box 11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2" name="Text Box 11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3" name="Text Box 12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4" name="Text Box 12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5" name="Text Box 12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6" name="Text Box 12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7" name="Text Box 12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8" name="Text Box 12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39" name="Text Box 12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0" name="Text Box 12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1" name="Text Box 12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2" name="Text Box 12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3" name="Text Box 13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4" name="Text Box 13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" name="Text Box 13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" name="Text Box 13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" name="Text Box 13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" name="Text Box 13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" name="Text Box 13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0" name="Text Box 13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1" name="Text Box 13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2" name="Text Box 13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3" name="Text Box 14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4" name="Text Box 14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5" name="Text Box 14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6" name="Text Box 14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7" name="Text Box 14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8" name="Text Box 14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59" name="Text Box 14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0" name="Text Box 14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1" name="Text Box 14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2" name="Text Box 14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3" name="Text Box 15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4" name="Text Box 20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5" name="Text Box 20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6" name="Text Box 20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7" name="Text Box 20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8" name="Text Box 20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" name="Text Box 21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" name="Text Box 21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" name="Text Box 21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" name="Text Box 21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" name="Text Box 21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4" name="Text Box 21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5" name="Text Box 21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6" name="Text Box 21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7" name="Text Box 21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8" name="Text Box 21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9" name="Text Box 22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0" name="Text Box 22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1" name="Text Box 22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2" name="Text Box 22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3" name="Text Box 22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4" name="Text Box 22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5" name="Text Box 22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6" name="Text Box 22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7" name="Text Box 22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8" name="Text Box 22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89" name="Text Box 23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0" name="Text Box 23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1" name="Text Box 23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2" name="Text Box 23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3" name="Text Box 23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4" name="Text Box 23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5" name="Text Box 23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6" name="Text Box 23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7" name="Text Box 23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8" name="Text Box 23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99" name="Text Box 24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0" name="Text Box 24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1" name="Text Box 24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2" name="Text Box 24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3" name="Text Box 24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4" name="Text Box 24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5" name="Text Box 24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6" name="Text Box 24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07" name="Text Box 24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08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09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10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11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2" name="Text Box 2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3" name="Text Box 25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4" name="Text Box 25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5" name="Text Box 25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6" name="Text Box 25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7" name="Text Box 25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8" name="Text Box 25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19" name="Text Box 26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0" name="Text Box 26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1" name="Text Box 26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2" name="Text Box 26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3" name="Text Box 26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4" name="Text Box 26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5" name="Text Box 26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6" name="Text Box 26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7" name="Text Box 26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8" name="Text Box 26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29" name="Text Box 27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0" name="Text Box 27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1" name="Text Box 27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2" name="Text Box 27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3" name="Text Box 27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4" name="Text Box 27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5" name="Text Box 27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6" name="Text Box 27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7" name="Text Box 27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8" name="Text Box 27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39" name="Text Box 28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0" name="Text Box 28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1" name="Text Box 28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2" name="Text Box 28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3" name="Text Box 28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4" name="Text Box 28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5" name="Text Box 28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6" name="Text Box 28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7" name="Text Box 28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8" name="Text Box 28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49" name="Text Box 29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0" name="Text Box 29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1" name="Text Box 29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2" name="Text Box 29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3" name="Text Box 29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" name="Text Box 29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" name="Text Box 29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" name="Text Box 29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58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59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60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1" name="Text Box 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2" name="Text Box 1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3" name="Text Box 1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4" name="Text Box 1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5" name="Text Box 1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6" name="Text Box 1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7" name="Text Box 1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8" name="Text Box 1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69" name="Text Box 1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0" name="Text Box 1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1" name="Text Box 1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2" name="Text Box 2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" name="Text Box 2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" name="Text Box 2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" name="Text Box 2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" name="Text Box 2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7" name="Text Box 2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8" name="Text Box 2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9" name="Text Box 2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0" name="Text Box 2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1" name="Text Box 2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2" name="Text Box 3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3" name="Text Box 3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4" name="Text Box 3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5" name="Text Box 3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6" name="Text Box 3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7" name="Text Box 3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" name="Text Box 3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" name="Text Box 3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" name="Text Box 3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" name="Text Box 3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2" name="Text Box 4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3" name="Text Box 4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4" name="Text Box 4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5" name="Text Box 4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6" name="Text Box 4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7" name="Text Box 4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8" name="Text Box 4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9" name="Text Box 4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300" name="Text Box 4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301" name="Text Box 4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302" name="Text Box 5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303" name="Text Box 5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304" name="Text Box 5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305" name="Text Box 5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306" name="Text Box 102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307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308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309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0" name="Text Box 10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1" name="Text Box 10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2" name="Text Box 10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3" name="Text Box 10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4" name="Text Box 11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5" name="Text Box 11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6" name="Text Box 11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7" name="Text Box 11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8" name="Text Box 11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19" name="Text Box 11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0" name="Text Box 11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1" name="Text Box 11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2" name="Text Box 11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3" name="Text Box 11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4" name="Text Box 12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5" name="Text Box 12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6" name="Text Box 12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7" name="Text Box 12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8" name="Text Box 12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29" name="Text Box 12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0" name="Text Box 12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1" name="Text Box 12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2" name="Text Box 12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3" name="Text Box 12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4" name="Text Box 13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5" name="Text Box 13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6" name="Text Box 13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7" name="Text Box 13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8" name="Text Box 13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39" name="Text Box 13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0" name="Text Box 13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1" name="Text Box 13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2" name="Text Box 13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3" name="Text Box 13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4" name="Text Box 14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5" name="Text Box 14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6" name="Text Box 14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7" name="Text Box 14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8" name="Text Box 14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49" name="Text Box 14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50" name="Text Box 14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51" name="Text Box 14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52" name="Text Box 14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53" name="Text Box 14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354" name="Text Box 15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355" name="Text Box 20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61438</xdr:rowOff>
    </xdr:from>
    <xdr:to>
      <xdr:col>2</xdr:col>
      <xdr:colOff>71437</xdr:colOff>
      <xdr:row>14</xdr:row>
      <xdr:rowOff>107157</xdr:rowOff>
    </xdr:to>
    <xdr:sp macro="" textlink="">
      <xdr:nvSpPr>
        <xdr:cNvPr id="356" name="Text Box 203"/>
        <xdr:cNvSpPr txBox="1">
          <a:spLocks noChangeArrowheads="1"/>
        </xdr:cNvSpPr>
      </xdr:nvSpPr>
      <xdr:spPr bwMode="auto">
        <a:xfrm flipV="1">
          <a:off x="1524000" y="4290538"/>
          <a:ext cx="71437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57" name="Text Box 20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58" name="Text Box 20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59" name="Text Box 20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0" name="Text Box 20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1" name="Text Box 20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2" name="Text Box 20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3" name="Text Box 21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4" name="Text Box 21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5" name="Text Box 21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6" name="Text Box 21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7" name="Text Box 21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8" name="Text Box 21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69" name="Text Box 21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0" name="Text Box 21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1" name="Text Box 21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2" name="Text Box 21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3" name="Text Box 22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4" name="Text Box 22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5" name="Text Box 22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6" name="Text Box 22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7" name="Text Box 22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8" name="Text Box 22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79" name="Text Box 22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0" name="Text Box 22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1" name="Text Box 22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2" name="Text Box 22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3" name="Text Box 23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4" name="Text Box 23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5" name="Text Box 23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6" name="Text Box 23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7" name="Text Box 23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8" name="Text Box 23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89" name="Text Box 23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0" name="Text Box 23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1" name="Text Box 23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2" name="Text Box 23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3" name="Text Box 24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4" name="Text Box 24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5" name="Text Box 24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6" name="Text Box 24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7" name="Text Box 24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8" name="Text Box 24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399" name="Text Box 24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400" name="Text Box 24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401" name="Text Box 24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402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403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404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405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06" name="Text Box 25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07" name="Text Box 25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08" name="Text Box 25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09" name="Text Box 25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0" name="Text Box 25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1" name="Text Box 25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2" name="Text Box 25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3" name="Text Box 26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4" name="Text Box 26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5" name="Text Box 26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6" name="Text Box 26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7" name="Text Box 26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8" name="Text Box 26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19" name="Text Box 26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0" name="Text Box 26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1" name="Text Box 26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2" name="Text Box 26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3" name="Text Box 27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4" name="Text Box 27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5" name="Text Box 27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6" name="Text Box 27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7" name="Text Box 27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8" name="Text Box 27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29" name="Text Box 27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0" name="Text Box 27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1" name="Text Box 27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2" name="Text Box 27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3" name="Text Box 28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4" name="Text Box 28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5" name="Text Box 28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6" name="Text Box 28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7" name="Text Box 28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8" name="Text Box 28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39" name="Text Box 28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0" name="Text Box 28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1" name="Text Box 28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2" name="Text Box 28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3" name="Text Box 29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4" name="Text Box 29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5" name="Text Box 29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6" name="Text Box 29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7" name="Text Box 29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8" name="Text Box 29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49" name="Text Box 29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450" name="Text Box 29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1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2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3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4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5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6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7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8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59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0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1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2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3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4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5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6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67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468" name="Text Box 20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469" name="Text Box 21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0" name="Text Box 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1" name="Text Box 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2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3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4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5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6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7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8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79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0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1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2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3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4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5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6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7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8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89" name="Text Box 2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490" name="Text Box 2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107157</xdr:rowOff>
    </xdr:from>
    <xdr:to>
      <xdr:col>2</xdr:col>
      <xdr:colOff>76200</xdr:colOff>
      <xdr:row>21</xdr:row>
      <xdr:rowOff>57151</xdr:rowOff>
    </xdr:to>
    <xdr:sp macro="" textlink="">
      <xdr:nvSpPr>
        <xdr:cNvPr id="491" name="Text Box 2"/>
        <xdr:cNvSpPr txBox="1">
          <a:spLocks noChangeArrowheads="1"/>
        </xdr:cNvSpPr>
      </xdr:nvSpPr>
      <xdr:spPr bwMode="auto">
        <a:xfrm>
          <a:off x="1524000" y="5450682"/>
          <a:ext cx="76200" cy="4071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17</xdr:row>
      <xdr:rowOff>23813</xdr:rowOff>
    </xdr:from>
    <xdr:to>
      <xdr:col>2</xdr:col>
      <xdr:colOff>76200</xdr:colOff>
      <xdr:row>18</xdr:row>
      <xdr:rowOff>116682</xdr:rowOff>
    </xdr:to>
    <xdr:sp macro="" textlink="">
      <xdr:nvSpPr>
        <xdr:cNvPr id="492" name="Text Box 3"/>
        <xdr:cNvSpPr txBox="1">
          <a:spLocks noChangeArrowheads="1"/>
        </xdr:cNvSpPr>
      </xdr:nvSpPr>
      <xdr:spPr bwMode="auto">
        <a:xfrm>
          <a:off x="1524000" y="4910138"/>
          <a:ext cx="76200" cy="3214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4" name="Text Box 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5" name="Text Box 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6" name="Text Box 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7" name="Text Box 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8" name="Text Box 1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499" name="Text Box 1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0" name="Text Box 1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1" name="Text Box 1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2" name="Text Box 1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3" name="Text Box 1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4" name="Text Box 1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5" name="Text Box 1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6" name="Text Box 1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7" name="Text Box 1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8" name="Text Box 2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09" name="Text Box 2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0" name="Text Box 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1" name="Text Box 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5" name="Text Box 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6" name="Text Box 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7" name="Text Box 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8" name="Text Box 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19" name="Text Box 1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0" name="Text Box 1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1" name="Text Box 1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2" name="Text Box 1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3" name="Text Box 1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4" name="Text Box 1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5" name="Text Box 1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6" name="Text Box 1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7" name="Text Box 1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8" name="Text Box 1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29" name="Text Box 2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30" name="Text Box 2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1" name="Text Box 1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2" name="Text Box 2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6" name="Text Box 6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7" name="Text Box 7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8" name="Text Box 8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39" name="Text Box 9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0" name="Text Box 10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1" name="Text Box 11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2" name="Text Box 12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3" name="Text Box 13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4" name="Text Box 14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5" name="Text Box 15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6" name="Text Box 16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7" name="Text Box 17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8" name="Text Box 18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49" name="Text Box 19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0" name="Text Box 20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1" name="Text Box 21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2" name="Text Box 1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3" name="Text Box 2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7" name="Text Box 6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8" name="Text Box 7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59" name="Text Box 8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0" name="Text Box 9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1" name="Text Box 10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2" name="Text Box 11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3" name="Text Box 12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4" name="Text Box 13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5" name="Text Box 14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6" name="Text Box 15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7" name="Text Box 16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8" name="Text Box 17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69" name="Text Box 18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70" name="Text Box 19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71" name="Text Box 20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140494</xdr:rowOff>
    </xdr:to>
    <xdr:sp macro="" textlink="">
      <xdr:nvSpPr>
        <xdr:cNvPr id="572" name="Text Box 21"/>
        <xdr:cNvSpPr txBox="1">
          <a:spLocks noChangeArrowheads="1"/>
        </xdr:cNvSpPr>
      </xdr:nvSpPr>
      <xdr:spPr bwMode="auto">
        <a:xfrm>
          <a:off x="1524000" y="422910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3" name="Text Box 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4" name="Text Box 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8" name="Text Box 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79" name="Text Box 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0" name="Text Box 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1" name="Text Box 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2" name="Text Box 1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3" name="Text Box 1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4" name="Text Box 1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5" name="Text Box 1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6" name="Text Box 1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7" name="Text Box 1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8" name="Text Box 1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89" name="Text Box 1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0" name="Text Box 1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1" name="Text Box 1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2" name="Text Box 2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3" name="Text Box 2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4" name="Text Box 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5" name="Text Box 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599" name="Text Box 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0" name="Text Box 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1" name="Text Box 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2" name="Text Box 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3" name="Text Box 1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4" name="Text Box 1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5" name="Text Box 1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6" name="Text Box 1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7" name="Text Box 1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8" name="Text Box 1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09" name="Text Box 1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0" name="Text Box 1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1" name="Text Box 1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2" name="Text Box 1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3" name="Text Box 2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4" name="Text Box 2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5" name="Text Box 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6" name="Text Box 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0" name="Text Box 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1" name="Text Box 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2" name="Text Box 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3" name="Text Box 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4" name="Text Box 1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5" name="Text Box 1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6" name="Text Box 12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7" name="Text Box 13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8" name="Text Box 14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29" name="Text Box 15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0" name="Text Box 16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1" name="Text Box 17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2" name="Text Box 18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3" name="Text Box 19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4" name="Text Box 20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130969</xdr:rowOff>
    </xdr:to>
    <xdr:sp macro="" textlink="">
      <xdr:nvSpPr>
        <xdr:cNvPr id="635" name="Text Box 21"/>
        <xdr:cNvSpPr txBox="1">
          <a:spLocks noChangeArrowheads="1"/>
        </xdr:cNvSpPr>
      </xdr:nvSpPr>
      <xdr:spPr bwMode="auto">
        <a:xfrm>
          <a:off x="1524000" y="4229100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988219</xdr:colOff>
      <xdr:row>14</xdr:row>
      <xdr:rowOff>0</xdr:rowOff>
    </xdr:from>
    <xdr:to>
      <xdr:col>1</xdr:col>
      <xdr:colOff>1066800</xdr:colOff>
      <xdr:row>19</xdr:row>
      <xdr:rowOff>102394</xdr:rowOff>
    </xdr:to>
    <xdr:sp macro="" textlink="">
      <xdr:nvSpPr>
        <xdr:cNvPr id="636" name="Text Box 1"/>
        <xdr:cNvSpPr txBox="1">
          <a:spLocks noChangeArrowheads="1"/>
        </xdr:cNvSpPr>
      </xdr:nvSpPr>
      <xdr:spPr bwMode="auto">
        <a:xfrm>
          <a:off x="1283494" y="4229100"/>
          <a:ext cx="78581" cy="1216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7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1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2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3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4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5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6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7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8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49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0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1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2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3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4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5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6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7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8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2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3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4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5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6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7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8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69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0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1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2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3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4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5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6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677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78" name="Text Box 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79" name="Text Box 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3" name="Text Box 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4" name="Text Box 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5" name="Text Box 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6" name="Text Box 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7" name="Text Box 1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8" name="Text Box 1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89" name="Text Box 1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0" name="Text Box 1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1" name="Text Box 1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2" name="Text Box 1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3" name="Text Box 1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4" name="Text Box 1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5" name="Text Box 1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6" name="Text Box 1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7" name="Text Box 2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8" name="Text Box 2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699" name="Text Box 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0" name="Text Box 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4" name="Text Box 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5" name="Text Box 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6" name="Text Box 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7" name="Text Box 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8" name="Text Box 1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09" name="Text Box 1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0" name="Text Box 1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1" name="Text Box 1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2" name="Text Box 1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3" name="Text Box 1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4" name="Text Box 1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5" name="Text Box 1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6" name="Text Box 1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7" name="Text Box 1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8" name="Text Box 2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719" name="Text Box 2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0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1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5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6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7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8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29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0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1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2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3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4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5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6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7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8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39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0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1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2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6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7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8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49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0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1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2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3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4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5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6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7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8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59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0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1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2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3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7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8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69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0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1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2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3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4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5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6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7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8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79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0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1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2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3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4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8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89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0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1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2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3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4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5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6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7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8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799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0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1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2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3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4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5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09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0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1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2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3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4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5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6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7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8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19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0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1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2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3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24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5" name="Text Box 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6" name="Text Box 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0" name="Text Box 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1" name="Text Box 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2" name="Text Box 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3" name="Text Box 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4" name="Text Box 1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5" name="Text Box 1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6" name="Text Box 1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7" name="Text Box 1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8" name="Text Box 1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39" name="Text Box 1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0" name="Text Box 1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1" name="Text Box 1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2" name="Text Box 1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3" name="Text Box 1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4" name="Text Box 2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5" name="Text Box 2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6" name="Text Box 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7" name="Text Box 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1" name="Text Box 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2" name="Text Box 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3" name="Text Box 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4" name="Text Box 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5" name="Text Box 1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6" name="Text Box 1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7" name="Text Box 12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8" name="Text Box 13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59" name="Text Box 14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0" name="Text Box 15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1" name="Text Box 16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2" name="Text Box 17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3" name="Text Box 18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4" name="Text Box 19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5" name="Text Box 20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66675</xdr:rowOff>
    </xdr:to>
    <xdr:sp macro="" textlink="">
      <xdr:nvSpPr>
        <xdr:cNvPr id="866" name="Text Box 21"/>
        <xdr:cNvSpPr txBox="1">
          <a:spLocks noChangeArrowheads="1"/>
        </xdr:cNvSpPr>
      </xdr:nvSpPr>
      <xdr:spPr bwMode="auto">
        <a:xfrm>
          <a:off x="1524000" y="44291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67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68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2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3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4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5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6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7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8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79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0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1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2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3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4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5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6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7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8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89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3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4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5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6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7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8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899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0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1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2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3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4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5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6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7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8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09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0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4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5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6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7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8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19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0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1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2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3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4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5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6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7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8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29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0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1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5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6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7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8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39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0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1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2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3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4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5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6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7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8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49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950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951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952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953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954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55" name="Text Box 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56" name="Text Box 1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57" name="Text Box 1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58" name="Text Box 1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59" name="Text Box 1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0" name="Text Box 1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1" name="Text Box 1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2" name="Text Box 1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3" name="Text Box 1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4" name="Text Box 1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5" name="Text Box 1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6" name="Text Box 2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7" name="Text Box 2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8" name="Text Box 2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69" name="Text Box 2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0" name="Text Box 2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1" name="Text Box 2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2" name="Text Box 2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3" name="Text Box 2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974" name="Text Box 28"/>
        <xdr:cNvSpPr txBox="1">
          <a:spLocks noChangeArrowheads="1"/>
        </xdr:cNvSpPr>
      </xdr:nvSpPr>
      <xdr:spPr bwMode="auto">
        <a:xfrm>
          <a:off x="1524000" y="5572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975" name="Text Box 29"/>
        <xdr:cNvSpPr txBox="1">
          <a:spLocks noChangeArrowheads="1"/>
        </xdr:cNvSpPr>
      </xdr:nvSpPr>
      <xdr:spPr bwMode="auto">
        <a:xfrm>
          <a:off x="1524000" y="5572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6" name="Text Box 3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7" name="Text Box 3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8" name="Text Box 3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79" name="Text Box 3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0" name="Text Box 3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1" name="Text Box 3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2" name="Text Box 3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3" name="Text Box 3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4" name="Text Box 3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5" name="Text Box 3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6" name="Text Box 4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7" name="Text Box 4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8" name="Text Box 4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89" name="Text Box 4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0" name="Text Box 4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1" name="Text Box 4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2" name="Text Box 4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3" name="Text Box 4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4" name="Text Box 4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5" name="Text Box 4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6" name="Text Box 5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7" name="Text Box 5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8" name="Text Box 5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999" name="Text Box 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000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001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002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03" name="Text Box 10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04" name="Text Box 10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05" name="Text Box 10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06" name="Text Box 10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07" name="Text Box 11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08" name="Text Box 11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09" name="Text Box 11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0" name="Text Box 11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1" name="Text Box 11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2" name="Text Box 11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3" name="Text Box 11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4" name="Text Box 11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5" name="Text Box 11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6" name="Text Box 11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7" name="Text Box 12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8" name="Text Box 12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19" name="Text Box 12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0" name="Text Box 12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1" name="Text Box 12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2" name="Text Box 12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3" name="Text Box 12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4" name="Text Box 12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5" name="Text Box 12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6" name="Text Box 12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7" name="Text Box 13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8" name="Text Box 13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29" name="Text Box 13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0" name="Text Box 13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1" name="Text Box 13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2" name="Text Box 13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3" name="Text Box 13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4" name="Text Box 13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5" name="Text Box 13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6" name="Text Box 13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7" name="Text Box 14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8" name="Text Box 14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39" name="Text Box 14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0" name="Text Box 14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1" name="Text Box 14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2" name="Text Box 14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3" name="Text Box 14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4" name="Text Box 14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5" name="Text Box 14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6" name="Text Box 14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047" name="Text Box 15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048" name="Text Box 20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049" name="Text Box 20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050" name="Text Box 20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0</xdr:colOff>
      <xdr:row>15</xdr:row>
      <xdr:rowOff>83344</xdr:rowOff>
    </xdr:to>
    <xdr:sp macro="" textlink="">
      <xdr:nvSpPr>
        <xdr:cNvPr id="1051" name="Text Box 205"/>
        <xdr:cNvSpPr txBox="1">
          <a:spLocks noChangeArrowheads="1"/>
        </xdr:cNvSpPr>
      </xdr:nvSpPr>
      <xdr:spPr bwMode="auto">
        <a:xfrm>
          <a:off x="1524000" y="4229100"/>
          <a:ext cx="0" cy="283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2" name="Text Box 20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3" name="Text Box 20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4" name="Text Box 20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5" name="Text Box 20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6" name="Text Box 21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7" name="Text Box 21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8" name="Text Box 21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59" name="Text Box 21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0" name="Text Box 21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1" name="Text Box 21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2" name="Text Box 21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3" name="Text Box 21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4" name="Text Box 21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5" name="Text Box 21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6" name="Text Box 22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7" name="Text Box 22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8" name="Text Box 22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69" name="Text Box 22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0" name="Text Box 22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1" name="Text Box 22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2" name="Text Box 22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3" name="Text Box 22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4" name="Text Box 22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5" name="Text Box 22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6" name="Text Box 23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7" name="Text Box 23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8" name="Text Box 23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79" name="Text Box 23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0" name="Text Box 23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1" name="Text Box 23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2" name="Text Box 23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3" name="Text Box 23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4" name="Text Box 23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5" name="Text Box 23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6" name="Text Box 24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7" name="Text Box 24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8" name="Text Box 24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89" name="Text Box 24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0" name="Text Box 24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1" name="Text Box 24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2" name="Text Box 24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3" name="Text Box 24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094" name="Text Box 24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095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096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097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098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099" name="Text Box 2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0" name="Text Box 25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1" name="Text Box 25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2" name="Text Box 25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3" name="Text Box 25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4" name="Text Box 25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5" name="Text Box 25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6" name="Text Box 26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7" name="Text Box 26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8" name="Text Box 26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09" name="Text Box 26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0" name="Text Box 26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1" name="Text Box 26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2" name="Text Box 26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3" name="Text Box 26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4" name="Text Box 26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5" name="Text Box 26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6" name="Text Box 27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7" name="Text Box 27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8" name="Text Box 27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19" name="Text Box 27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0" name="Text Box 27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1" name="Text Box 27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2" name="Text Box 27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3" name="Text Box 27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4" name="Text Box 27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5" name="Text Box 27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6" name="Text Box 28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7" name="Text Box 28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8" name="Text Box 28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29" name="Text Box 28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0" name="Text Box 28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1" name="Text Box 28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2" name="Text Box 28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3" name="Text Box 28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4" name="Text Box 28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5" name="Text Box 28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6" name="Text Box 29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7" name="Text Box 29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8" name="Text Box 29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39" name="Text Box 29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40" name="Text Box 29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41" name="Text Box 29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42" name="Text Box 29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43" name="Text Box 29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144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145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146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147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48" name="Text Box 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49" name="Text Box 1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0" name="Text Box 1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1" name="Text Box 1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2" name="Text Box 1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3" name="Text Box 1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4" name="Text Box 1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5" name="Text Box 1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6" name="Text Box 1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7" name="Text Box 1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8" name="Text Box 1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59" name="Text Box 2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0" name="Text Box 2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1" name="Text Box 2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2" name="Text Box 2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3" name="Text Box 2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4" name="Text Box 2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5" name="Text Box 2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6" name="Text Box 2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7" name="Text Box 2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8" name="Text Box 2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69" name="Text Box 3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0" name="Text Box 3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1" name="Text Box 3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2" name="Text Box 3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3" name="Text Box 3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4" name="Text Box 3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5" name="Text Box 3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6" name="Text Box 3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7" name="Text Box 3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8" name="Text Box 3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79" name="Text Box 4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0" name="Text Box 4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1" name="Text Box 4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2" name="Text Box 4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3" name="Text Box 4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4" name="Text Box 4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5" name="Text Box 4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6" name="Text Box 4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7" name="Text Box 4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8" name="Text Box 4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89" name="Text Box 5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90" name="Text Box 5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91" name="Text Box 5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192" name="Text Box 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193" name="Text Box 102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194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195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196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197" name="Text Box 10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198" name="Text Box 10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199" name="Text Box 10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0" name="Text Box 10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1" name="Text Box 11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2" name="Text Box 11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3" name="Text Box 11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4" name="Text Box 11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5" name="Text Box 11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6" name="Text Box 11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7" name="Text Box 11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8" name="Text Box 11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09" name="Text Box 11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0" name="Text Box 11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1" name="Text Box 12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2" name="Text Box 12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3" name="Text Box 12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4" name="Text Box 12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5" name="Text Box 12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6" name="Text Box 12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7" name="Text Box 12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8" name="Text Box 12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19" name="Text Box 12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0" name="Text Box 12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1" name="Text Box 13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2" name="Text Box 13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3" name="Text Box 13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4" name="Text Box 13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5" name="Text Box 13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6" name="Text Box 13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7" name="Text Box 13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8" name="Text Box 13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29" name="Text Box 13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0" name="Text Box 13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1" name="Text Box 14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2" name="Text Box 14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3" name="Text Box 14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4" name="Text Box 14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5" name="Text Box 14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6" name="Text Box 14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7" name="Text Box 14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8" name="Text Box 14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39" name="Text Box 14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40" name="Text Box 14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241" name="Text Box 15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2" name="Text Box 20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3" name="Text Box 20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4" name="Text Box 20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245" name="Text Box 20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6" name="Text Box 20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7" name="Text Box 20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8" name="Text Box 20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49" name="Text Box 20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0" name="Text Box 20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1" name="Text Box 20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2" name="Text Box 21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3" name="Text Box 21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4" name="Text Box 21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5" name="Text Box 21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6" name="Text Box 21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7" name="Text Box 21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8" name="Text Box 21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59" name="Text Box 21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0" name="Text Box 21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1" name="Text Box 21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2" name="Text Box 22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3" name="Text Box 22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4" name="Text Box 22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5" name="Text Box 22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6" name="Text Box 22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7" name="Text Box 22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8" name="Text Box 22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69" name="Text Box 22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0" name="Text Box 22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1" name="Text Box 22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2" name="Text Box 23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3" name="Text Box 23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4" name="Text Box 23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5" name="Text Box 23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6" name="Text Box 23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7" name="Text Box 23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8" name="Text Box 23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79" name="Text Box 23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0" name="Text Box 23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1" name="Text Box 23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2" name="Text Box 24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3" name="Text Box 24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4" name="Text Box 24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5" name="Text Box 24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6" name="Text Box 24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7" name="Text Box 24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8" name="Text Box 24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89" name="Text Box 24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290" name="Text Box 24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291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292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293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294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295" name="Text Box 2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296" name="Text Box 25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297" name="Text Box 25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298" name="Text Box 25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299" name="Text Box 25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0" name="Text Box 25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1" name="Text Box 25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2" name="Text Box 26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3" name="Text Box 26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4" name="Text Box 26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5" name="Text Box 26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6" name="Text Box 26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7" name="Text Box 26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8" name="Text Box 26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09" name="Text Box 26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0" name="Text Box 26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1" name="Text Box 26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2" name="Text Box 27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3" name="Text Box 27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4" name="Text Box 27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5" name="Text Box 27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6" name="Text Box 27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7" name="Text Box 27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8" name="Text Box 27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19" name="Text Box 27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0" name="Text Box 27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1" name="Text Box 27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2" name="Text Box 28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3" name="Text Box 28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4" name="Text Box 28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5" name="Text Box 28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6" name="Text Box 28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7" name="Text Box 28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8" name="Text Box 28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29" name="Text Box 28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0" name="Text Box 28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1" name="Text Box 28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2" name="Text Box 29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3" name="Text Box 29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4" name="Text Box 29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5" name="Text Box 29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6" name="Text Box 29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7" name="Text Box 29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8" name="Text Box 29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339" name="Text Box 29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0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1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2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3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4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6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7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8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49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0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1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2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3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4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5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356" name="Text Box 20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357" name="Text Box 21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8" name="Text Box 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59" name="Text Box 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0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1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2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3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4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5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6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7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8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69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0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1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2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3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4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5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6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7" name="Text Box 2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378" name="Text Box 2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79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0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1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2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3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4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5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8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89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0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1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2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3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4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5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6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7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8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1399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400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401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402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403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04" name="Text Box 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05" name="Text Box 1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06" name="Text Box 1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07" name="Text Box 1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08" name="Text Box 1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09" name="Text Box 1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0" name="Text Box 1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1" name="Text Box 1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2" name="Text Box 1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3" name="Text Box 1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4" name="Text Box 1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5" name="Text Box 2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6" name="Text Box 2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7" name="Text Box 2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8" name="Text Box 2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19" name="Text Box 2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0" name="Text Box 2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1" name="Text Box 2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2" name="Text Box 2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423" name="Text Box 28"/>
        <xdr:cNvSpPr txBox="1">
          <a:spLocks noChangeArrowheads="1"/>
        </xdr:cNvSpPr>
      </xdr:nvSpPr>
      <xdr:spPr bwMode="auto">
        <a:xfrm>
          <a:off x="1524000" y="5572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424" name="Text Box 29"/>
        <xdr:cNvSpPr txBox="1">
          <a:spLocks noChangeArrowheads="1"/>
        </xdr:cNvSpPr>
      </xdr:nvSpPr>
      <xdr:spPr bwMode="auto">
        <a:xfrm>
          <a:off x="1524000" y="5572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5" name="Text Box 3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6" name="Text Box 3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7" name="Text Box 3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8" name="Text Box 3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29" name="Text Box 3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0" name="Text Box 3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1" name="Text Box 3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2" name="Text Box 3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3" name="Text Box 3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4" name="Text Box 3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5" name="Text Box 4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6" name="Text Box 4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7" name="Text Box 4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8" name="Text Box 4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39" name="Text Box 4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0" name="Text Box 4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1" name="Text Box 4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2" name="Text Box 4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3" name="Text Box 4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4" name="Text Box 4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5" name="Text Box 5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6" name="Text Box 5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7" name="Text Box 5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448" name="Text Box 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449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450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451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2" name="Text Box 10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3" name="Text Box 10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4" name="Text Box 10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5" name="Text Box 10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6" name="Text Box 11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7" name="Text Box 11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8" name="Text Box 11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59" name="Text Box 11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0" name="Text Box 11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1" name="Text Box 11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2" name="Text Box 11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3" name="Text Box 11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4" name="Text Box 11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5" name="Text Box 11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6" name="Text Box 12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7" name="Text Box 12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8" name="Text Box 12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69" name="Text Box 12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0" name="Text Box 12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1" name="Text Box 12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2" name="Text Box 12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3" name="Text Box 12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4" name="Text Box 12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5" name="Text Box 12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6" name="Text Box 13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7" name="Text Box 13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8" name="Text Box 13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79" name="Text Box 13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0" name="Text Box 13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1" name="Text Box 13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2" name="Text Box 13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3" name="Text Box 13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4" name="Text Box 13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5" name="Text Box 13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6" name="Text Box 14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7" name="Text Box 14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8" name="Text Box 14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89" name="Text Box 14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0" name="Text Box 14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1" name="Text Box 14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2" name="Text Box 14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3" name="Text Box 14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4" name="Text Box 14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5" name="Text Box 14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496" name="Text Box 15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497" name="Text Box 20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498" name="Text Box 20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499" name="Text Box 20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0" name="Text Box 20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1" name="Text Box 20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2" name="Text Box 20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3" name="Text Box 20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4" name="Text Box 20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5" name="Text Box 21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6" name="Text Box 21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7" name="Text Box 21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8" name="Text Box 21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09" name="Text Box 21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0" name="Text Box 21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1" name="Text Box 21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2" name="Text Box 21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3" name="Text Box 21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4" name="Text Box 21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5" name="Text Box 22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6" name="Text Box 22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7" name="Text Box 22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8" name="Text Box 22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19" name="Text Box 22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0" name="Text Box 22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1" name="Text Box 22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2" name="Text Box 22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3" name="Text Box 22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4" name="Text Box 22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5" name="Text Box 23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6" name="Text Box 23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7" name="Text Box 23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8" name="Text Box 23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29" name="Text Box 23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0" name="Text Box 23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1" name="Text Box 23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2" name="Text Box 23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3" name="Text Box 23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4" name="Text Box 23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5" name="Text Box 24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6" name="Text Box 24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7" name="Text Box 24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8" name="Text Box 24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39" name="Text Box 24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0" name="Text Box 24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1" name="Text Box 24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2" name="Text Box 24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543" name="Text Box 24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44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45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46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47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48" name="Text Box 2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49" name="Text Box 25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0" name="Text Box 25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1" name="Text Box 25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2" name="Text Box 25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3" name="Text Box 25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4" name="Text Box 25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5" name="Text Box 26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6" name="Text Box 26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7" name="Text Box 26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8" name="Text Box 26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59" name="Text Box 26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0" name="Text Box 26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1" name="Text Box 26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2" name="Text Box 26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3" name="Text Box 26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4" name="Text Box 26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5" name="Text Box 27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6" name="Text Box 27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7" name="Text Box 27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8" name="Text Box 27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69" name="Text Box 27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0" name="Text Box 27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1" name="Text Box 27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2" name="Text Box 27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3" name="Text Box 27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4" name="Text Box 27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5" name="Text Box 28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6" name="Text Box 28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7" name="Text Box 28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8" name="Text Box 28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79" name="Text Box 28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0" name="Text Box 28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1" name="Text Box 28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2" name="Text Box 28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3" name="Text Box 28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4" name="Text Box 28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5" name="Text Box 29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6" name="Text Box 29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7" name="Text Box 29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8" name="Text Box 29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89" name="Text Box 29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90" name="Text Box 29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91" name="Text Box 29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92" name="Text Box 29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93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94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95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596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97" name="Text Box 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98" name="Text Box 1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599" name="Text Box 1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0" name="Text Box 1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1" name="Text Box 1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2" name="Text Box 1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3" name="Text Box 1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4" name="Text Box 1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5" name="Text Box 1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6" name="Text Box 1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7" name="Text Box 1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8" name="Text Box 2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09" name="Text Box 2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0" name="Text Box 2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1" name="Text Box 2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2" name="Text Box 2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3" name="Text Box 2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4" name="Text Box 2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5" name="Text Box 2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6" name="Text Box 2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7" name="Text Box 2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8" name="Text Box 3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19" name="Text Box 3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0" name="Text Box 3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1" name="Text Box 3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2" name="Text Box 3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3" name="Text Box 3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4" name="Text Box 3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5" name="Text Box 3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6" name="Text Box 3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7" name="Text Box 3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8" name="Text Box 4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29" name="Text Box 4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0" name="Text Box 4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1" name="Text Box 4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2" name="Text Box 4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3" name="Text Box 4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4" name="Text Box 4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5" name="Text Box 4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6" name="Text Box 4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7" name="Text Box 4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8" name="Text Box 5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39" name="Text Box 5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40" name="Text Box 5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641" name="Text Box 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642" name="Text Box 102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643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644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1645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46" name="Text Box 10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47" name="Text Box 10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48" name="Text Box 10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49" name="Text Box 10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0" name="Text Box 11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1" name="Text Box 11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2" name="Text Box 11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3" name="Text Box 11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4" name="Text Box 11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5" name="Text Box 11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6" name="Text Box 11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7" name="Text Box 11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8" name="Text Box 11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59" name="Text Box 11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0" name="Text Box 12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1" name="Text Box 12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2" name="Text Box 12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3" name="Text Box 12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4" name="Text Box 12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5" name="Text Box 12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6" name="Text Box 12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7" name="Text Box 12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8" name="Text Box 12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69" name="Text Box 12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0" name="Text Box 13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1" name="Text Box 13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2" name="Text Box 13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3" name="Text Box 13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4" name="Text Box 13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5" name="Text Box 13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6" name="Text Box 13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7" name="Text Box 13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8" name="Text Box 13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79" name="Text Box 13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0" name="Text Box 14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1" name="Text Box 14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2" name="Text Box 14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3" name="Text Box 14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4" name="Text Box 14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5" name="Text Box 14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6" name="Text Box 14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7" name="Text Box 14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8" name="Text Box 14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89" name="Text Box 14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1690" name="Text Box 15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1" name="Text Box 20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2" name="Text Box 20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3" name="Text Box 20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694" name="Text Box 20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5" name="Text Box 20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6" name="Text Box 20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7" name="Text Box 20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8" name="Text Box 20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699" name="Text Box 20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0" name="Text Box 20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1" name="Text Box 21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2" name="Text Box 21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3" name="Text Box 21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4" name="Text Box 21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5" name="Text Box 21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6" name="Text Box 21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7" name="Text Box 21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8" name="Text Box 21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09" name="Text Box 21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0" name="Text Box 21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1" name="Text Box 22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2" name="Text Box 22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3" name="Text Box 22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4" name="Text Box 22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5" name="Text Box 22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6" name="Text Box 22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7" name="Text Box 22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8" name="Text Box 22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19" name="Text Box 22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0" name="Text Box 22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1" name="Text Box 23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2" name="Text Box 23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3" name="Text Box 23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4" name="Text Box 23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5" name="Text Box 23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6" name="Text Box 23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7" name="Text Box 23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8" name="Text Box 23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29" name="Text Box 23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0" name="Text Box 23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1" name="Text Box 24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2" name="Text Box 24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3" name="Text Box 24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4" name="Text Box 24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5" name="Text Box 24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6" name="Text Box 24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7" name="Text Box 24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8" name="Text Box 24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1739" name="Text Box 24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740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741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742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1743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44" name="Text Box 2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45" name="Text Box 25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46" name="Text Box 25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47" name="Text Box 25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48" name="Text Box 25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49" name="Text Box 25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0" name="Text Box 25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1" name="Text Box 26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2" name="Text Box 26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3" name="Text Box 26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4" name="Text Box 26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5" name="Text Box 26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6" name="Text Box 26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7" name="Text Box 26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8" name="Text Box 26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59" name="Text Box 26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0" name="Text Box 26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1" name="Text Box 27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2" name="Text Box 27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3" name="Text Box 27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4" name="Text Box 27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5" name="Text Box 27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6" name="Text Box 27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7" name="Text Box 27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8" name="Text Box 27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69" name="Text Box 27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0" name="Text Box 27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1" name="Text Box 28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2" name="Text Box 28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3" name="Text Box 28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4" name="Text Box 28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5" name="Text Box 28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6" name="Text Box 28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7" name="Text Box 28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8" name="Text Box 28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79" name="Text Box 28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0" name="Text Box 28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1" name="Text Box 29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2" name="Text Box 29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3" name="Text Box 29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4" name="Text Box 29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5" name="Text Box 29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6" name="Text Box 29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7" name="Text Box 29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1788" name="Text Box 29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89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0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1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2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3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4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5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6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7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8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799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0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1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2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3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4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5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806" name="Text Box 20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1807" name="Text Box 21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8" name="Text Box 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09" name="Text Box 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0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1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2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3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4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5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6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7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8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19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0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1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2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3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4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5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6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7" name="Text Box 2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28" name="Text Box 2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190500</xdr:rowOff>
    </xdr:from>
    <xdr:to>
      <xdr:col>2</xdr:col>
      <xdr:colOff>76200</xdr:colOff>
      <xdr:row>22</xdr:row>
      <xdr:rowOff>16668</xdr:rowOff>
    </xdr:to>
    <xdr:sp macro="" textlink="">
      <xdr:nvSpPr>
        <xdr:cNvPr id="1829" name="Text Box 5"/>
        <xdr:cNvSpPr txBox="1">
          <a:spLocks noChangeArrowheads="1"/>
        </xdr:cNvSpPr>
      </xdr:nvSpPr>
      <xdr:spPr bwMode="auto">
        <a:xfrm>
          <a:off x="1524000" y="5991225"/>
          <a:ext cx="76200" cy="283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0" name="Text Box 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1" name="Text Box 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2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3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4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5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6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7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8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39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0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1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2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3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4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5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6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7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8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49" name="Text Box 2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1850" name="Text Box 2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851" name="Text Box 5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852" name="Text Box 6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853" name="Text Box 7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854" name="Text Box 8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55" name="Text Box 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56" name="Text Box 1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57" name="Text Box 1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58" name="Text Box 1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59" name="Text Box 1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0" name="Text Box 1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1" name="Text Box 1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2" name="Text Box 1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3" name="Text Box 1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4" name="Text Box 1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5" name="Text Box 1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6" name="Text Box 2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7" name="Text Box 2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8" name="Text Box 2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69" name="Text Box 2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0" name="Text Box 2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1" name="Text Box 2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2" name="Text Box 2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3" name="Text Box 2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19</xdr:row>
      <xdr:rowOff>57150</xdr:rowOff>
    </xdr:to>
    <xdr:sp macro="" textlink="">
      <xdr:nvSpPr>
        <xdr:cNvPr id="1874" name="Text Box 28"/>
        <xdr:cNvSpPr txBox="1">
          <a:spLocks noChangeArrowheads="1"/>
        </xdr:cNvSpPr>
      </xdr:nvSpPr>
      <xdr:spPr bwMode="auto">
        <a:xfrm>
          <a:off x="1524000" y="53435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19</xdr:row>
      <xdr:rowOff>57150</xdr:rowOff>
    </xdr:to>
    <xdr:sp macro="" textlink="">
      <xdr:nvSpPr>
        <xdr:cNvPr id="1875" name="Text Box 29"/>
        <xdr:cNvSpPr txBox="1">
          <a:spLocks noChangeArrowheads="1"/>
        </xdr:cNvSpPr>
      </xdr:nvSpPr>
      <xdr:spPr bwMode="auto">
        <a:xfrm>
          <a:off x="1524000" y="53435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6" name="Text Box 3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7" name="Text Box 3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8" name="Text Box 3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79" name="Text Box 3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0" name="Text Box 3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1" name="Text Box 3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2" name="Text Box 3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3" name="Text Box 3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4" name="Text Box 3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5" name="Text Box 3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6" name="Text Box 4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7" name="Text Box 4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8" name="Text Box 4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89" name="Text Box 4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0" name="Text Box 4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1" name="Text Box 4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2" name="Text Box 4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3" name="Text Box 4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4" name="Text Box 4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5" name="Text Box 4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6" name="Text Box 5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7" name="Text Box 5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8" name="Text Box 5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899" name="Text Box 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1900" name="Text Box 103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1901" name="Text Box 104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1902" name="Text Box 105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03" name="Text Box 10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04" name="Text Box 10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05" name="Text Box 10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06" name="Text Box 10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07" name="Text Box 11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08" name="Text Box 11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09" name="Text Box 11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0" name="Text Box 11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1" name="Text Box 11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2" name="Text Box 11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3" name="Text Box 11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4" name="Text Box 11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5" name="Text Box 11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6" name="Text Box 11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7" name="Text Box 12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8" name="Text Box 12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19" name="Text Box 12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0" name="Text Box 12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1" name="Text Box 12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2" name="Text Box 12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3" name="Text Box 12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4" name="Text Box 12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5" name="Text Box 12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6" name="Text Box 12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7" name="Text Box 13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8" name="Text Box 13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29" name="Text Box 13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0" name="Text Box 13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1" name="Text Box 13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2" name="Text Box 13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3" name="Text Box 13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4" name="Text Box 13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5" name="Text Box 13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6" name="Text Box 13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7" name="Text Box 14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8" name="Text Box 14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39" name="Text Box 14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0" name="Text Box 14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1" name="Text Box 14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2" name="Text Box 14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3" name="Text Box 14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4" name="Text Box 14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5" name="Text Box 14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6" name="Text Box 14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1947" name="Text Box 15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948" name="Text Box 249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949" name="Text Box 250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950" name="Text Box 251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951" name="Text Box 252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2" name="Text Box 2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3" name="Text Box 25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4" name="Text Box 25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5" name="Text Box 25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6" name="Text Box 25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7" name="Text Box 25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8" name="Text Box 25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59" name="Text Box 26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0" name="Text Box 26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1" name="Text Box 26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2" name="Text Box 26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3" name="Text Box 26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4" name="Text Box 26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5" name="Text Box 26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6" name="Text Box 26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7" name="Text Box 26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8" name="Text Box 26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69" name="Text Box 27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0" name="Text Box 27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1" name="Text Box 27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2" name="Text Box 27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3" name="Text Box 27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4" name="Text Box 27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5" name="Text Box 27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6" name="Text Box 27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7" name="Text Box 27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8" name="Text Box 27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79" name="Text Box 28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0" name="Text Box 28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1" name="Text Box 28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2" name="Text Box 28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3" name="Text Box 28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4" name="Text Box 28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5" name="Text Box 28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6" name="Text Box 28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7" name="Text Box 28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8" name="Text Box 28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89" name="Text Box 29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90" name="Text Box 29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91" name="Text Box 29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92" name="Text Box 29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93" name="Text Box 29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94" name="Text Box 29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95" name="Text Box 29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1996" name="Text Box 29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997" name="Text Box 5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998" name="Text Box 6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1999" name="Text Box 7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000" name="Text Box 8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1" name="Text Box 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2" name="Text Box 1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3" name="Text Box 1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4" name="Text Box 1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5" name="Text Box 1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6" name="Text Box 1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7" name="Text Box 1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8" name="Text Box 1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09" name="Text Box 1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0" name="Text Box 1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1" name="Text Box 1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2" name="Text Box 2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3" name="Text Box 2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4" name="Text Box 2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5" name="Text Box 2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6" name="Text Box 2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7" name="Text Box 2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8" name="Text Box 2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19" name="Text Box 2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0" name="Text Box 2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1" name="Text Box 2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2" name="Text Box 3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3" name="Text Box 3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4" name="Text Box 3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5" name="Text Box 3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6" name="Text Box 3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7" name="Text Box 3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8" name="Text Box 3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29" name="Text Box 3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0" name="Text Box 3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1" name="Text Box 3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2" name="Text Box 4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3" name="Text Box 4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4" name="Text Box 4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5" name="Text Box 4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6" name="Text Box 4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7" name="Text Box 4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8" name="Text Box 4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39" name="Text Box 4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40" name="Text Box 4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41" name="Text Box 4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42" name="Text Box 5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43" name="Text Box 5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44" name="Text Box 5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45" name="Text Box 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046" name="Text Box 102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047" name="Text Box 103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048" name="Text Box 104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049" name="Text Box 105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0" name="Text Box 10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1" name="Text Box 10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2" name="Text Box 10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3" name="Text Box 10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4" name="Text Box 11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5" name="Text Box 11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6" name="Text Box 11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7" name="Text Box 11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8" name="Text Box 11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59" name="Text Box 11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0" name="Text Box 11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1" name="Text Box 11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2" name="Text Box 11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3" name="Text Box 11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4" name="Text Box 12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5" name="Text Box 12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6" name="Text Box 12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7" name="Text Box 12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8" name="Text Box 12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69" name="Text Box 12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0" name="Text Box 12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1" name="Text Box 12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2" name="Text Box 12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3" name="Text Box 12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4" name="Text Box 13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5" name="Text Box 13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6" name="Text Box 13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7" name="Text Box 13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8" name="Text Box 13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79" name="Text Box 13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0" name="Text Box 13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1" name="Text Box 13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2" name="Text Box 13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3" name="Text Box 13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4" name="Text Box 14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5" name="Text Box 14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6" name="Text Box 14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7" name="Text Box 14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8" name="Text Box 14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89" name="Text Box 14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90" name="Text Box 14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91" name="Text Box 14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92" name="Text Box 14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93" name="Text Box 14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094" name="Text Box 15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095" name="Text Box 249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096" name="Text Box 250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097" name="Text Box 251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098" name="Text Box 252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099" name="Text Box 2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0" name="Text Box 25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1" name="Text Box 25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2" name="Text Box 25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3" name="Text Box 25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4" name="Text Box 25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5" name="Text Box 25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6" name="Text Box 26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7" name="Text Box 26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8" name="Text Box 26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09" name="Text Box 26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0" name="Text Box 26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1" name="Text Box 26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2" name="Text Box 26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3" name="Text Box 26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4" name="Text Box 26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5" name="Text Box 26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6" name="Text Box 27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7" name="Text Box 27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8" name="Text Box 27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19" name="Text Box 27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0" name="Text Box 27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1" name="Text Box 27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2" name="Text Box 27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3" name="Text Box 27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4" name="Text Box 27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5" name="Text Box 27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6" name="Text Box 28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7" name="Text Box 28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8" name="Text Box 28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29" name="Text Box 28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0" name="Text Box 28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1" name="Text Box 28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2" name="Text Box 28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3" name="Text Box 28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4" name="Text Box 28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5" name="Text Box 28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6" name="Text Box 29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7" name="Text Box 29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8" name="Text Box 29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39" name="Text Box 29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40" name="Text Box 29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41" name="Text Box 29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42" name="Text Box 29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43" name="Text Box 29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4" name="Text Box 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5" name="Text Box 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6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7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8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49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0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1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2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3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4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5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6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7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8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59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0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1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2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3" name="Text Box 2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164" name="Text Box 2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165" name="Text Box 5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166" name="Text Box 6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167" name="Text Box 7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168" name="Text Box 8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69" name="Text Box 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0" name="Text Box 1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1" name="Text Box 1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2" name="Text Box 1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3" name="Text Box 1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4" name="Text Box 1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5" name="Text Box 1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6" name="Text Box 1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7" name="Text Box 1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8" name="Text Box 1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79" name="Text Box 1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0" name="Text Box 2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1" name="Text Box 2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2" name="Text Box 2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3" name="Text Box 2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4" name="Text Box 2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5" name="Text Box 2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6" name="Text Box 2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87" name="Text Box 2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19</xdr:row>
      <xdr:rowOff>57150</xdr:rowOff>
    </xdr:to>
    <xdr:sp macro="" textlink="">
      <xdr:nvSpPr>
        <xdr:cNvPr id="2188" name="Text Box 28"/>
        <xdr:cNvSpPr txBox="1">
          <a:spLocks noChangeArrowheads="1"/>
        </xdr:cNvSpPr>
      </xdr:nvSpPr>
      <xdr:spPr bwMode="auto">
        <a:xfrm>
          <a:off x="1524000" y="53435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19</xdr:row>
      <xdr:rowOff>57150</xdr:rowOff>
    </xdr:to>
    <xdr:sp macro="" textlink="">
      <xdr:nvSpPr>
        <xdr:cNvPr id="2189" name="Text Box 29"/>
        <xdr:cNvSpPr txBox="1">
          <a:spLocks noChangeArrowheads="1"/>
        </xdr:cNvSpPr>
      </xdr:nvSpPr>
      <xdr:spPr bwMode="auto">
        <a:xfrm>
          <a:off x="1524000" y="53435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0" name="Text Box 3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1" name="Text Box 3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2" name="Text Box 3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3" name="Text Box 3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4" name="Text Box 3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5" name="Text Box 3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6" name="Text Box 3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7" name="Text Box 3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8" name="Text Box 3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199" name="Text Box 3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0" name="Text Box 4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1" name="Text Box 4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2" name="Text Box 4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3" name="Text Box 4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4" name="Text Box 4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5" name="Text Box 4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6" name="Text Box 4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7" name="Text Box 4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8" name="Text Box 4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09" name="Text Box 4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10" name="Text Box 5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11" name="Text Box 5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12" name="Text Box 5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13" name="Text Box 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214" name="Text Box 103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215" name="Text Box 104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216" name="Text Box 105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17" name="Text Box 10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18" name="Text Box 10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19" name="Text Box 10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0" name="Text Box 10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1" name="Text Box 11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2" name="Text Box 11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3" name="Text Box 11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4" name="Text Box 11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5" name="Text Box 11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6" name="Text Box 11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7" name="Text Box 11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8" name="Text Box 11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29" name="Text Box 11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0" name="Text Box 11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1" name="Text Box 12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2" name="Text Box 12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3" name="Text Box 12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4" name="Text Box 12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5" name="Text Box 12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6" name="Text Box 12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7" name="Text Box 12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8" name="Text Box 12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39" name="Text Box 12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0" name="Text Box 12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1" name="Text Box 13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2" name="Text Box 13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3" name="Text Box 13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4" name="Text Box 13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5" name="Text Box 13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6" name="Text Box 13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7" name="Text Box 13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8" name="Text Box 13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49" name="Text Box 13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0" name="Text Box 13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1" name="Text Box 14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2" name="Text Box 14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3" name="Text Box 14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4" name="Text Box 14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5" name="Text Box 14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6" name="Text Box 14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7" name="Text Box 14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8" name="Text Box 14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59" name="Text Box 14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60" name="Text Box 14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261" name="Text Box 15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262" name="Text Box 249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263" name="Text Box 250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264" name="Text Box 251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265" name="Text Box 252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66" name="Text Box 2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67" name="Text Box 25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68" name="Text Box 25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69" name="Text Box 25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0" name="Text Box 25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1" name="Text Box 25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2" name="Text Box 25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3" name="Text Box 26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4" name="Text Box 26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5" name="Text Box 26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6" name="Text Box 26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7" name="Text Box 26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8" name="Text Box 26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79" name="Text Box 26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0" name="Text Box 26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1" name="Text Box 26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2" name="Text Box 26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3" name="Text Box 27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4" name="Text Box 27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5" name="Text Box 27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6" name="Text Box 27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7" name="Text Box 27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8" name="Text Box 27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89" name="Text Box 27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0" name="Text Box 27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1" name="Text Box 27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2" name="Text Box 27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3" name="Text Box 28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4" name="Text Box 28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5" name="Text Box 28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6" name="Text Box 28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7" name="Text Box 28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8" name="Text Box 28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299" name="Text Box 28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0" name="Text Box 28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1" name="Text Box 28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2" name="Text Box 28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3" name="Text Box 29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4" name="Text Box 29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5" name="Text Box 29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6" name="Text Box 29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7" name="Text Box 29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8" name="Text Box 29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09" name="Text Box 29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10" name="Text Box 29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311" name="Text Box 5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312" name="Text Box 6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313" name="Text Box 7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314" name="Text Box 8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15" name="Text Box 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16" name="Text Box 1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17" name="Text Box 1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18" name="Text Box 1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19" name="Text Box 1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0" name="Text Box 1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1" name="Text Box 1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2" name="Text Box 1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3" name="Text Box 1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4" name="Text Box 1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5" name="Text Box 1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6" name="Text Box 2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7" name="Text Box 2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8" name="Text Box 2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29" name="Text Box 2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0" name="Text Box 2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1" name="Text Box 2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2" name="Text Box 2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3" name="Text Box 2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4" name="Text Box 2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5" name="Text Box 2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6" name="Text Box 3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7" name="Text Box 3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8" name="Text Box 3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39" name="Text Box 3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0" name="Text Box 3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1" name="Text Box 3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2" name="Text Box 3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3" name="Text Box 3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4" name="Text Box 3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5" name="Text Box 3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6" name="Text Box 4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7" name="Text Box 4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8" name="Text Box 4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49" name="Text Box 4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0" name="Text Box 4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1" name="Text Box 4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2" name="Text Box 4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3" name="Text Box 4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4" name="Text Box 4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5" name="Text Box 4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6" name="Text Box 5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7" name="Text Box 5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8" name="Text Box 5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359" name="Text Box 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360" name="Text Box 102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361" name="Text Box 103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362" name="Text Box 104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34</xdr:row>
      <xdr:rowOff>19050</xdr:rowOff>
    </xdr:to>
    <xdr:sp macro="" textlink="">
      <xdr:nvSpPr>
        <xdr:cNvPr id="2363" name="Text Box 105"/>
        <xdr:cNvSpPr txBox="1">
          <a:spLocks noChangeArrowheads="1"/>
        </xdr:cNvSpPr>
      </xdr:nvSpPr>
      <xdr:spPr bwMode="auto">
        <a:xfrm>
          <a:off x="1524000" y="7172325"/>
          <a:ext cx="762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64" name="Text Box 10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65" name="Text Box 10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66" name="Text Box 10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67" name="Text Box 10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68" name="Text Box 11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69" name="Text Box 11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0" name="Text Box 11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1" name="Text Box 11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2" name="Text Box 11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3" name="Text Box 11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4" name="Text Box 11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5" name="Text Box 11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6" name="Text Box 11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7" name="Text Box 11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8" name="Text Box 12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79" name="Text Box 12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0" name="Text Box 12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1" name="Text Box 12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2" name="Text Box 12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3" name="Text Box 12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4" name="Text Box 12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5" name="Text Box 12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6" name="Text Box 12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7" name="Text Box 12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8" name="Text Box 13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89" name="Text Box 13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0" name="Text Box 13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1" name="Text Box 13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2" name="Text Box 13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3" name="Text Box 13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4" name="Text Box 13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5" name="Text Box 13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6" name="Text Box 13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7" name="Text Box 13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8" name="Text Box 140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399" name="Text Box 141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0" name="Text Box 142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1" name="Text Box 143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2" name="Text Box 144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3" name="Text Box 145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4" name="Text Box 146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5" name="Text Box 147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6" name="Text Box 148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47625</xdr:colOff>
      <xdr:row>34</xdr:row>
      <xdr:rowOff>19050</xdr:rowOff>
    </xdr:to>
    <xdr:sp macro="" textlink="">
      <xdr:nvSpPr>
        <xdr:cNvPr id="2407" name="Text Box 149"/>
        <xdr:cNvSpPr txBox="1">
          <a:spLocks noChangeArrowheads="1"/>
        </xdr:cNvSpPr>
      </xdr:nvSpPr>
      <xdr:spPr bwMode="auto">
        <a:xfrm>
          <a:off x="1524000" y="7172325"/>
          <a:ext cx="47625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26</xdr:row>
      <xdr:rowOff>66675</xdr:rowOff>
    </xdr:from>
    <xdr:to>
      <xdr:col>2</xdr:col>
      <xdr:colOff>47625</xdr:colOff>
      <xdr:row>34</xdr:row>
      <xdr:rowOff>85725</xdr:rowOff>
    </xdr:to>
    <xdr:sp macro="" textlink="">
      <xdr:nvSpPr>
        <xdr:cNvPr id="2408" name="Text Box 150"/>
        <xdr:cNvSpPr txBox="1">
          <a:spLocks noChangeArrowheads="1"/>
        </xdr:cNvSpPr>
      </xdr:nvSpPr>
      <xdr:spPr bwMode="auto">
        <a:xfrm>
          <a:off x="1647825" y="7267575"/>
          <a:ext cx="476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409" name="Text Box 249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410" name="Text Box 250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411" name="Text Box 251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412" name="Text Box 252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13" name="Text Box 25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14" name="Text Box 25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15" name="Text Box 25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16" name="Text Box 25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17" name="Text Box 25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18" name="Text Box 25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19" name="Text Box 25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0" name="Text Box 26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1" name="Text Box 26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2" name="Text Box 26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3" name="Text Box 26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4" name="Text Box 26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5" name="Text Box 26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6" name="Text Box 26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7" name="Text Box 26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8" name="Text Box 26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29" name="Text Box 26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0" name="Text Box 27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1" name="Text Box 27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2" name="Text Box 27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3" name="Text Box 27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4" name="Text Box 27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5" name="Text Box 27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6" name="Text Box 27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7" name="Text Box 27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8" name="Text Box 27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39" name="Text Box 27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0" name="Text Box 28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1" name="Text Box 28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2" name="Text Box 28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3" name="Text Box 28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4" name="Text Box 28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5" name="Text Box 28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6" name="Text Box 28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7" name="Text Box 28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8" name="Text Box 288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49" name="Text Box 289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0" name="Text Box 290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1" name="Text Box 291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2" name="Text Box 292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3" name="Text Box 293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4" name="Text Box 294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5" name="Text Box 295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6" name="Text Box 296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47625</xdr:colOff>
      <xdr:row>20</xdr:row>
      <xdr:rowOff>57150</xdr:rowOff>
    </xdr:to>
    <xdr:sp macro="" textlink="">
      <xdr:nvSpPr>
        <xdr:cNvPr id="2457" name="Text Box 297"/>
        <xdr:cNvSpPr txBox="1">
          <a:spLocks noChangeArrowheads="1"/>
        </xdr:cNvSpPr>
      </xdr:nvSpPr>
      <xdr:spPr bwMode="auto">
        <a:xfrm>
          <a:off x="1524000" y="5343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180975</xdr:rowOff>
    </xdr:from>
    <xdr:to>
      <xdr:col>2</xdr:col>
      <xdr:colOff>76200</xdr:colOff>
      <xdr:row>17</xdr:row>
      <xdr:rowOff>35718</xdr:rowOff>
    </xdr:to>
    <xdr:sp macro="" textlink="">
      <xdr:nvSpPr>
        <xdr:cNvPr id="2458" name="Text Box 201"/>
        <xdr:cNvSpPr txBox="1">
          <a:spLocks noChangeArrowheads="1"/>
        </xdr:cNvSpPr>
      </xdr:nvSpPr>
      <xdr:spPr bwMode="auto">
        <a:xfrm>
          <a:off x="1524000" y="4610100"/>
          <a:ext cx="76200" cy="311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76200</xdr:rowOff>
    </xdr:to>
    <xdr:sp macro="" textlink="">
      <xdr:nvSpPr>
        <xdr:cNvPr id="2459" name="Text Box 201"/>
        <xdr:cNvSpPr txBox="1">
          <a:spLocks noChangeArrowheads="1"/>
        </xdr:cNvSpPr>
      </xdr:nvSpPr>
      <xdr:spPr bwMode="auto">
        <a:xfrm>
          <a:off x="1524000" y="422910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152400</xdr:rowOff>
    </xdr:from>
    <xdr:to>
      <xdr:col>2</xdr:col>
      <xdr:colOff>76200</xdr:colOff>
      <xdr:row>16</xdr:row>
      <xdr:rowOff>102394</xdr:rowOff>
    </xdr:to>
    <xdr:sp macro="" textlink="">
      <xdr:nvSpPr>
        <xdr:cNvPr id="2460" name="Text Box 203"/>
        <xdr:cNvSpPr txBox="1">
          <a:spLocks noChangeArrowheads="1"/>
        </xdr:cNvSpPr>
      </xdr:nvSpPr>
      <xdr:spPr bwMode="auto">
        <a:xfrm>
          <a:off x="1524000" y="4381500"/>
          <a:ext cx="762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54768</xdr:rowOff>
    </xdr:to>
    <xdr:sp macro="" textlink="">
      <xdr:nvSpPr>
        <xdr:cNvPr id="2461" name="Text Box 201"/>
        <xdr:cNvSpPr txBox="1">
          <a:spLocks noChangeArrowheads="1"/>
        </xdr:cNvSpPr>
      </xdr:nvSpPr>
      <xdr:spPr bwMode="auto">
        <a:xfrm>
          <a:off x="1524000" y="5343525"/>
          <a:ext cx="76200" cy="283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200025</xdr:rowOff>
    </xdr:from>
    <xdr:to>
      <xdr:col>2</xdr:col>
      <xdr:colOff>76200</xdr:colOff>
      <xdr:row>20</xdr:row>
      <xdr:rowOff>16669</xdr:rowOff>
    </xdr:to>
    <xdr:sp macro="" textlink="">
      <xdr:nvSpPr>
        <xdr:cNvPr id="2462" name="Text Box 203"/>
        <xdr:cNvSpPr txBox="1">
          <a:spLocks noChangeArrowheads="1"/>
        </xdr:cNvSpPr>
      </xdr:nvSpPr>
      <xdr:spPr bwMode="auto">
        <a:xfrm>
          <a:off x="1524000" y="5314950"/>
          <a:ext cx="76200" cy="27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</xdr:row>
      <xdr:rowOff>9525</xdr:rowOff>
    </xdr:from>
    <xdr:to>
      <xdr:col>2</xdr:col>
      <xdr:colOff>76200</xdr:colOff>
      <xdr:row>18</xdr:row>
      <xdr:rowOff>66675</xdr:rowOff>
    </xdr:to>
    <xdr:sp macro="" textlink="">
      <xdr:nvSpPr>
        <xdr:cNvPr id="2463" name="Text Box 203"/>
        <xdr:cNvSpPr txBox="1">
          <a:spLocks noChangeArrowheads="1"/>
        </xdr:cNvSpPr>
      </xdr:nvSpPr>
      <xdr:spPr bwMode="auto">
        <a:xfrm>
          <a:off x="1524000" y="48958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57150</xdr:rowOff>
    </xdr:to>
    <xdr:sp macro="" textlink="">
      <xdr:nvSpPr>
        <xdr:cNvPr id="2464" name="Text Box 201"/>
        <xdr:cNvSpPr txBox="1">
          <a:spLocks noChangeArrowheads="1"/>
        </xdr:cNvSpPr>
      </xdr:nvSpPr>
      <xdr:spPr bwMode="auto">
        <a:xfrm>
          <a:off x="1524000" y="5343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133350</xdr:rowOff>
    </xdr:from>
    <xdr:to>
      <xdr:col>2</xdr:col>
      <xdr:colOff>76200</xdr:colOff>
      <xdr:row>16</xdr:row>
      <xdr:rowOff>45244</xdr:rowOff>
    </xdr:to>
    <xdr:sp macro="" textlink="">
      <xdr:nvSpPr>
        <xdr:cNvPr id="2465" name="Text Box 203"/>
        <xdr:cNvSpPr txBox="1">
          <a:spLocks noChangeArrowheads="1"/>
        </xdr:cNvSpPr>
      </xdr:nvSpPr>
      <xdr:spPr bwMode="auto">
        <a:xfrm>
          <a:off x="1524000" y="4362450"/>
          <a:ext cx="76200" cy="340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9525</xdr:rowOff>
    </xdr:from>
    <xdr:to>
      <xdr:col>2</xdr:col>
      <xdr:colOff>76200</xdr:colOff>
      <xdr:row>16</xdr:row>
      <xdr:rowOff>66675</xdr:rowOff>
    </xdr:to>
    <xdr:sp macro="" textlink="">
      <xdr:nvSpPr>
        <xdr:cNvPr id="2466" name="Text Box 203"/>
        <xdr:cNvSpPr txBox="1">
          <a:spLocks noChangeArrowheads="1"/>
        </xdr:cNvSpPr>
      </xdr:nvSpPr>
      <xdr:spPr bwMode="auto">
        <a:xfrm>
          <a:off x="1524000" y="44386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35719</xdr:rowOff>
    </xdr:to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1524000" y="5572125"/>
          <a:ext cx="76200" cy="26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38100</xdr:rowOff>
    </xdr:from>
    <xdr:to>
      <xdr:col>2</xdr:col>
      <xdr:colOff>76200</xdr:colOff>
      <xdr:row>21</xdr:row>
      <xdr:rowOff>85725</xdr:rowOff>
    </xdr:to>
    <xdr:sp macro="" textlink="">
      <xdr:nvSpPr>
        <xdr:cNvPr id="2468" name="Text Box 5"/>
        <xdr:cNvSpPr txBox="1">
          <a:spLocks noChangeArrowheads="1"/>
        </xdr:cNvSpPr>
      </xdr:nvSpPr>
      <xdr:spPr bwMode="auto">
        <a:xfrm>
          <a:off x="1524000" y="583882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111918</xdr:rowOff>
    </xdr:to>
    <xdr:sp macro="" textlink="">
      <xdr:nvSpPr>
        <xdr:cNvPr id="2469" name="Text Box 201"/>
        <xdr:cNvSpPr txBox="1">
          <a:spLocks noChangeArrowheads="1"/>
        </xdr:cNvSpPr>
      </xdr:nvSpPr>
      <xdr:spPr bwMode="auto">
        <a:xfrm>
          <a:off x="1524000" y="5343525"/>
          <a:ext cx="76200" cy="340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0" name="Text Box 1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1" name="Text Box 2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2" name="Text Box 3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3" name="Text Box 4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4" name="Text Box 5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5" name="Text Box 6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6" name="Text Box 7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7" name="Text Box 8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8" name="Text Box 9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79" name="Text Box 10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0" name="Text Box 11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1" name="Text Box 12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2" name="Text Box 13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3" name="Text Box 14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4" name="Text Box 15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5" name="Text Box 16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6" name="Text Box 17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7" name="Text Box 18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8" name="Text Box 19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89" name="Text Box 20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73025</xdr:rowOff>
    </xdr:to>
    <xdr:sp macro="" textlink="">
      <xdr:nvSpPr>
        <xdr:cNvPr id="2490" name="Text Box 21"/>
        <xdr:cNvSpPr txBox="1">
          <a:spLocks noChangeArrowheads="1"/>
        </xdr:cNvSpPr>
      </xdr:nvSpPr>
      <xdr:spPr bwMode="auto">
        <a:xfrm>
          <a:off x="1524000" y="4657725"/>
          <a:ext cx="76200" cy="30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1" name="Text Box 1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2" name="Text Box 2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3" name="Text Box 3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4" name="Text Box 4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5" name="Text Box 5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6" name="Text Box 6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7" name="Text Box 7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8" name="Text Box 8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499" name="Text Box 9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0" name="Text Box 10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1" name="Text Box 11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2" name="Text Box 12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3" name="Text Box 13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4" name="Text Box 14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5" name="Text Box 15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6" name="Text Box 16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7" name="Text Box 17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8" name="Text Box 18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09" name="Text Box 19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10" name="Text Box 20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57150</xdr:rowOff>
    </xdr:to>
    <xdr:sp macro="" textlink="">
      <xdr:nvSpPr>
        <xdr:cNvPr id="2511" name="Text Box 21"/>
        <xdr:cNvSpPr txBox="1">
          <a:spLocks noChangeArrowheads="1"/>
        </xdr:cNvSpPr>
      </xdr:nvSpPr>
      <xdr:spPr bwMode="auto">
        <a:xfrm>
          <a:off x="1524000" y="4657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2" name="Text Box 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3" name="Text Box 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4" name="Text Box 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5" name="Text Box 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6" name="Text Box 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7" name="Text Box 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8" name="Text Box 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19" name="Text Box 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0" name="Text Box 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1" name="Text Box 1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2" name="Text Box 1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3" name="Text Box 12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4" name="Text Box 13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5" name="Text Box 14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6" name="Text Box 15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7" name="Text Box 16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8" name="Text Box 17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29" name="Text Box 18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30" name="Text Box 19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31" name="Text Box 20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sp macro="" textlink="">
      <xdr:nvSpPr>
        <xdr:cNvPr id="2532" name="Text Box 21"/>
        <xdr:cNvSpPr txBox="1">
          <a:spLocks noChangeArrowheads="1"/>
        </xdr:cNvSpPr>
      </xdr:nvSpPr>
      <xdr:spPr bwMode="auto">
        <a:xfrm>
          <a:off x="1524000" y="4429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534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535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536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37" name="Text Box 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38" name="Text Box 1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39" name="Text Box 1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0" name="Text Box 1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1" name="Text Box 1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2" name="Text Box 1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3" name="Text Box 1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4" name="Text Box 1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5" name="Text Box 1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6" name="Text Box 1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7" name="Text Box 1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8" name="Text Box 2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49" name="Text Box 2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0" name="Text Box 2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1" name="Text Box 2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2" name="Text Box 2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3" name="Text Box 2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4" name="Text Box 2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5" name="Text Box 2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57150</xdr:rowOff>
    </xdr:to>
    <xdr:sp macro="" textlink="">
      <xdr:nvSpPr>
        <xdr:cNvPr id="2556" name="Text Box 28"/>
        <xdr:cNvSpPr txBox="1">
          <a:spLocks noChangeArrowheads="1"/>
        </xdr:cNvSpPr>
      </xdr:nvSpPr>
      <xdr:spPr bwMode="auto">
        <a:xfrm>
          <a:off x="1524000" y="5572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57150</xdr:rowOff>
    </xdr:to>
    <xdr:sp macro="" textlink="">
      <xdr:nvSpPr>
        <xdr:cNvPr id="2557" name="Text Box 29"/>
        <xdr:cNvSpPr txBox="1">
          <a:spLocks noChangeArrowheads="1"/>
        </xdr:cNvSpPr>
      </xdr:nvSpPr>
      <xdr:spPr bwMode="auto">
        <a:xfrm>
          <a:off x="1524000" y="5572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8" name="Text Box 3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59" name="Text Box 3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0" name="Text Box 3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1" name="Text Box 3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2" name="Text Box 3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3" name="Text Box 3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4" name="Text Box 3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5" name="Text Box 3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6" name="Text Box 3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7" name="Text Box 3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8" name="Text Box 4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69" name="Text Box 4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0" name="Text Box 4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1" name="Text Box 4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2" name="Text Box 4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3" name="Text Box 4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4" name="Text Box 4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5" name="Text Box 4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6" name="Text Box 4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7" name="Text Box 4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8" name="Text Box 5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79" name="Text Box 5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80" name="Text Box 5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581" name="Text Box 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2582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2583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2584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85" name="Text Box 10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86" name="Text Box 10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87" name="Text Box 10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88" name="Text Box 10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89" name="Text Box 11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0" name="Text Box 11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1" name="Text Box 11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2" name="Text Box 11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3" name="Text Box 11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4" name="Text Box 11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5" name="Text Box 11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6" name="Text Box 11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7" name="Text Box 11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8" name="Text Box 11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599" name="Text Box 12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0" name="Text Box 12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1" name="Text Box 12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2" name="Text Box 12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3" name="Text Box 12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4" name="Text Box 12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5" name="Text Box 12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6" name="Text Box 12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7" name="Text Box 12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8" name="Text Box 12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09" name="Text Box 13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0" name="Text Box 13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1" name="Text Box 13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2" name="Text Box 13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3" name="Text Box 13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4" name="Text Box 13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5" name="Text Box 13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6" name="Text Box 13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7" name="Text Box 13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8" name="Text Box 13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19" name="Text Box 14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0" name="Text Box 141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1" name="Text Box 142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2" name="Text Box 143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3" name="Text Box 144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4" name="Text Box 145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5" name="Text Box 146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6" name="Text Box 147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7" name="Text Box 148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8" name="Text Box 149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47625</xdr:colOff>
      <xdr:row>29</xdr:row>
      <xdr:rowOff>57150</xdr:rowOff>
    </xdr:to>
    <xdr:sp macro="" textlink="">
      <xdr:nvSpPr>
        <xdr:cNvPr id="2629" name="Text Box 150"/>
        <xdr:cNvSpPr txBox="1">
          <a:spLocks noChangeArrowheads="1"/>
        </xdr:cNvSpPr>
      </xdr:nvSpPr>
      <xdr:spPr bwMode="auto">
        <a:xfrm>
          <a:off x="1524000" y="76295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630" name="Text Box 20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631" name="Text Box 20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2" name="Text Box 20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3" name="Text Box 20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4" name="Text Box 20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5" name="Text Box 20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6" name="Text Box 20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7" name="Text Box 21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8" name="Text Box 21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39" name="Text Box 21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0" name="Text Box 21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1" name="Text Box 21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2" name="Text Box 21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3" name="Text Box 21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4" name="Text Box 21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5" name="Text Box 21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6" name="Text Box 21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7" name="Text Box 22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8" name="Text Box 22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49" name="Text Box 22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0" name="Text Box 22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1" name="Text Box 22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2" name="Text Box 22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3" name="Text Box 22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4" name="Text Box 22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5" name="Text Box 22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6" name="Text Box 22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7" name="Text Box 23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8" name="Text Box 23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59" name="Text Box 23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0" name="Text Box 23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1" name="Text Box 23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2" name="Text Box 23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3" name="Text Box 23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4" name="Text Box 23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5" name="Text Box 23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6" name="Text Box 239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7" name="Text Box 240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8" name="Text Box 241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69" name="Text Box 242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0" name="Text Box 243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1" name="Text Box 244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2" name="Text Box 245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3" name="Text Box 246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4" name="Text Box 247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47625</xdr:colOff>
      <xdr:row>15</xdr:row>
      <xdr:rowOff>95250</xdr:rowOff>
    </xdr:to>
    <xdr:sp macro="" textlink="">
      <xdr:nvSpPr>
        <xdr:cNvPr id="2675" name="Text Box 248"/>
        <xdr:cNvSpPr txBox="1">
          <a:spLocks noChangeArrowheads="1"/>
        </xdr:cNvSpPr>
      </xdr:nvSpPr>
      <xdr:spPr bwMode="auto">
        <a:xfrm>
          <a:off x="1524000" y="4229100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676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677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678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679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0" name="Text Box 25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1" name="Text Box 25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2" name="Text Box 25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3" name="Text Box 25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4" name="Text Box 25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5" name="Text Box 25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6" name="Text Box 25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7" name="Text Box 26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8" name="Text Box 26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89" name="Text Box 26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0" name="Text Box 26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1" name="Text Box 26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2" name="Text Box 26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3" name="Text Box 26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4" name="Text Box 26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5" name="Text Box 26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6" name="Text Box 26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7" name="Text Box 27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8" name="Text Box 27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699" name="Text Box 27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0" name="Text Box 27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1" name="Text Box 27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2" name="Text Box 27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3" name="Text Box 27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4" name="Text Box 27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5" name="Text Box 27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6" name="Text Box 27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7" name="Text Box 28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8" name="Text Box 28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09" name="Text Box 28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0" name="Text Box 28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1" name="Text Box 28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2" name="Text Box 28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3" name="Text Box 28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4" name="Text Box 28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5" name="Text Box 288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6" name="Text Box 289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7" name="Text Box 290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8" name="Text Box 291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19" name="Text Box 292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20" name="Text Box 293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21" name="Text Box 294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22" name="Text Box 295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23" name="Text Box 296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47625</xdr:colOff>
      <xdr:row>21</xdr:row>
      <xdr:rowOff>28575</xdr:rowOff>
    </xdr:to>
    <xdr:sp macro="" textlink="">
      <xdr:nvSpPr>
        <xdr:cNvPr id="2724" name="Text Box 297"/>
        <xdr:cNvSpPr txBox="1">
          <a:spLocks noChangeArrowheads="1"/>
        </xdr:cNvSpPr>
      </xdr:nvSpPr>
      <xdr:spPr bwMode="auto">
        <a:xfrm>
          <a:off x="1524000" y="5572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725" name="Text Box 5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726" name="Text Box 6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727" name="Text Box 7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728" name="Text Box 8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29" name="Text Box 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0" name="Text Box 1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1" name="Text Box 1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2" name="Text Box 1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3" name="Text Box 1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4" name="Text Box 1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5" name="Text Box 1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6" name="Text Box 1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7" name="Text Box 1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8" name="Text Box 1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39" name="Text Box 1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0" name="Text Box 2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1" name="Text Box 2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2" name="Text Box 2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3" name="Text Box 2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4" name="Text Box 2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5" name="Text Box 2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6" name="Text Box 2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7" name="Text Box 2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8" name="Text Box 2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49" name="Text Box 2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0" name="Text Box 3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1" name="Text Box 3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2" name="Text Box 3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3" name="Text Box 3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4" name="Text Box 3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5" name="Text Box 3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6" name="Text Box 3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7" name="Text Box 3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8" name="Text Box 3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59" name="Text Box 3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0" name="Text Box 4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1" name="Text Box 4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2" name="Text Box 4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3" name="Text Box 4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4" name="Text Box 4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5" name="Text Box 4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6" name="Text Box 4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7" name="Text Box 4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8" name="Text Box 4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69" name="Text Box 4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70" name="Text Box 5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71" name="Text Box 5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72" name="Text Box 5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773" name="Text Box 5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2774" name="Text Box 102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2775" name="Text Box 103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2776" name="Text Box 104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29</xdr:row>
      <xdr:rowOff>57150</xdr:rowOff>
    </xdr:to>
    <xdr:sp macro="" textlink="">
      <xdr:nvSpPr>
        <xdr:cNvPr id="2777" name="Text Box 105"/>
        <xdr:cNvSpPr txBox="1">
          <a:spLocks noChangeArrowheads="1"/>
        </xdr:cNvSpPr>
      </xdr:nvSpPr>
      <xdr:spPr bwMode="auto">
        <a:xfrm>
          <a:off x="1524000" y="7629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78" name="Text Box 10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79" name="Text Box 10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0" name="Text Box 10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1" name="Text Box 10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2" name="Text Box 11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3" name="Text Box 11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4" name="Text Box 11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5" name="Text Box 11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6" name="Text Box 11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7" name="Text Box 11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8" name="Text Box 11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89" name="Text Box 11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0" name="Text Box 11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1" name="Text Box 11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2" name="Text Box 12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3" name="Text Box 12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4" name="Text Box 12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5" name="Text Box 12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6" name="Text Box 12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7" name="Text Box 12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8" name="Text Box 12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799" name="Text Box 12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0" name="Text Box 12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1" name="Text Box 12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2" name="Text Box 13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3" name="Text Box 13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4" name="Text Box 13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5" name="Text Box 13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6" name="Text Box 13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7" name="Text Box 13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8" name="Text Box 13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09" name="Text Box 13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0" name="Text Box 13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1" name="Text Box 13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2" name="Text Box 14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3" name="Text Box 141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4" name="Text Box 142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5" name="Text Box 143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6" name="Text Box 144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7" name="Text Box 145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8" name="Text Box 146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19" name="Text Box 147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20" name="Text Box 148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21" name="Text Box 149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29</xdr:row>
      <xdr:rowOff>57150</xdr:rowOff>
    </xdr:to>
    <xdr:sp macro="" textlink="">
      <xdr:nvSpPr>
        <xdr:cNvPr id="2822" name="Text Box 150"/>
        <xdr:cNvSpPr txBox="1">
          <a:spLocks noChangeArrowheads="1"/>
        </xdr:cNvSpPr>
      </xdr:nvSpPr>
      <xdr:spPr bwMode="auto">
        <a:xfrm>
          <a:off x="1524000" y="76295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823" name="Text Box 20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824" name="Text Box 20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20</xdr:row>
      <xdr:rowOff>85725</xdr:rowOff>
    </xdr:to>
    <xdr:sp macro="" textlink="">
      <xdr:nvSpPr>
        <xdr:cNvPr id="2825" name="Text Box 202"/>
        <xdr:cNvSpPr txBox="1">
          <a:spLocks noChangeArrowheads="1"/>
        </xdr:cNvSpPr>
      </xdr:nvSpPr>
      <xdr:spPr bwMode="auto">
        <a:xfrm>
          <a:off x="1524000" y="5343525"/>
          <a:ext cx="76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119062</xdr:rowOff>
    </xdr:from>
    <xdr:to>
      <xdr:col>2</xdr:col>
      <xdr:colOff>76200</xdr:colOff>
      <xdr:row>17</xdr:row>
      <xdr:rowOff>4762</xdr:rowOff>
    </xdr:to>
    <xdr:sp macro="" textlink="">
      <xdr:nvSpPr>
        <xdr:cNvPr id="2826" name="Text Box 203"/>
        <xdr:cNvSpPr txBox="1">
          <a:spLocks noChangeArrowheads="1"/>
        </xdr:cNvSpPr>
      </xdr:nvSpPr>
      <xdr:spPr bwMode="auto">
        <a:xfrm>
          <a:off x="1524000" y="4548187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27" name="Text Box 20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28" name="Text Box 20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29" name="Text Box 20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0" name="Text Box 20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1" name="Text Box 20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2" name="Text Box 20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3" name="Text Box 21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4" name="Text Box 21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5" name="Text Box 21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6" name="Text Box 21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7" name="Text Box 21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8" name="Text Box 21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39" name="Text Box 21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0" name="Text Box 21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1" name="Text Box 21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2" name="Text Box 21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3" name="Text Box 22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4" name="Text Box 22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5" name="Text Box 22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6" name="Text Box 22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7" name="Text Box 22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8" name="Text Box 22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49" name="Text Box 22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0" name="Text Box 22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1" name="Text Box 22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2" name="Text Box 22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3" name="Text Box 23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4" name="Text Box 23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5" name="Text Box 23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6" name="Text Box 23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7" name="Text Box 23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8" name="Text Box 23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59" name="Text Box 23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0" name="Text Box 23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1" name="Text Box 23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2" name="Text Box 239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3" name="Text Box 240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4" name="Text Box 241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5" name="Text Box 242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6" name="Text Box 243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7" name="Text Box 244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8" name="Text Box 245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69" name="Text Box 246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70" name="Text Box 247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15</xdr:row>
      <xdr:rowOff>95250</xdr:rowOff>
    </xdr:to>
    <xdr:sp macro="" textlink="">
      <xdr:nvSpPr>
        <xdr:cNvPr id="2871" name="Text Box 248"/>
        <xdr:cNvSpPr txBox="1">
          <a:spLocks noChangeArrowheads="1"/>
        </xdr:cNvSpPr>
      </xdr:nvSpPr>
      <xdr:spPr bwMode="auto">
        <a:xfrm>
          <a:off x="1524000" y="4229100"/>
          <a:ext cx="1143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872" name="Text Box 249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873" name="Text Box 250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874" name="Text Box 251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28575</xdr:rowOff>
    </xdr:to>
    <xdr:sp macro="" textlink="">
      <xdr:nvSpPr>
        <xdr:cNvPr id="2875" name="Text Box 252"/>
        <xdr:cNvSpPr txBox="1">
          <a:spLocks noChangeArrowheads="1"/>
        </xdr:cNvSpPr>
      </xdr:nvSpPr>
      <xdr:spPr bwMode="auto">
        <a:xfrm>
          <a:off x="1524000" y="5572125"/>
          <a:ext cx="76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76" name="Text Box 25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77" name="Text Box 25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78" name="Text Box 25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79" name="Text Box 25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0" name="Text Box 25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1" name="Text Box 25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2" name="Text Box 25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3" name="Text Box 26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4" name="Text Box 26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5" name="Text Box 26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6" name="Text Box 26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7" name="Text Box 26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8" name="Text Box 26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89" name="Text Box 26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0" name="Text Box 26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1" name="Text Box 26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2" name="Text Box 26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3" name="Text Box 27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4" name="Text Box 27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5" name="Text Box 27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6" name="Text Box 27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7" name="Text Box 27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8" name="Text Box 27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899" name="Text Box 27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0" name="Text Box 27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1" name="Text Box 27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2" name="Text Box 27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3" name="Text Box 28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4" name="Text Box 28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5" name="Text Box 28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6" name="Text Box 28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7" name="Text Box 28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8" name="Text Box 28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09" name="Text Box 28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0" name="Text Box 28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1" name="Text Box 288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2" name="Text Box 289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3" name="Text Box 290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4" name="Text Box 291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5" name="Text Box 292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6" name="Text Box 293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7" name="Text Box 294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8" name="Text Box 295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19" name="Text Box 296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21</xdr:row>
      <xdr:rowOff>28575</xdr:rowOff>
    </xdr:to>
    <xdr:sp macro="" textlink="">
      <xdr:nvSpPr>
        <xdr:cNvPr id="2920" name="Text Box 297"/>
        <xdr:cNvSpPr txBox="1">
          <a:spLocks noChangeArrowheads="1"/>
        </xdr:cNvSpPr>
      </xdr:nvSpPr>
      <xdr:spPr bwMode="auto">
        <a:xfrm>
          <a:off x="1524000" y="557212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4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5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6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7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8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29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0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1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2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3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4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5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6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37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2938" name="Text Box 20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133350</xdr:colOff>
      <xdr:row>14</xdr:row>
      <xdr:rowOff>47625</xdr:rowOff>
    </xdr:to>
    <xdr:sp macro="" textlink="">
      <xdr:nvSpPr>
        <xdr:cNvPr id="2939" name="Text Box 21"/>
        <xdr:cNvSpPr txBox="1">
          <a:spLocks noChangeArrowheads="1"/>
        </xdr:cNvSpPr>
      </xdr:nvSpPr>
      <xdr:spPr bwMode="auto">
        <a:xfrm>
          <a:off x="1524000" y="4229100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0" name="Text Box 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1" name="Text Box 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5" name="Text Box 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6" name="Text Box 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7" name="Text Box 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8" name="Text Box 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49" name="Text Box 1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0" name="Text Box 1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1" name="Text Box 12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2" name="Text Box 13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3" name="Text Box 14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4" name="Text Box 15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5" name="Text Box 16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6" name="Text Box 17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7" name="Text Box 18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8" name="Text Box 19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59" name="Text Box 20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95250</xdr:rowOff>
    </xdr:to>
    <xdr:sp macro="" textlink="">
      <xdr:nvSpPr>
        <xdr:cNvPr id="2960" name="Text Box 21"/>
        <xdr:cNvSpPr txBox="1">
          <a:spLocks noChangeArrowheads="1"/>
        </xdr:cNvSpPr>
      </xdr:nvSpPr>
      <xdr:spPr bwMode="auto">
        <a:xfrm>
          <a:off x="1524000" y="4229100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2961" name="Text Box 5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/>
            <a:t>2</a:t>
          </a:r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2962" name="Text Box 5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2963" name="Text Box 5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2964" name="Text Box 5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65" name="Text Box 5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66" name="Text Box 5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67" name="Text Box 6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68" name="Text Box 6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69" name="Text Box 6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0" name="Text Box 6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1" name="Text Box 6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2" name="Text Box 6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3" name="Text Box 6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4" name="Text Box 6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5" name="Text Box 6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6" name="Text Box 6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7" name="Text Box 7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8" name="Text Box 7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79" name="Text Box 7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0" name="Text Box 7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1" name="Text Box 7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2" name="Text Box 7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3" name="Text Box 7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4" name="Text Box 7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5" name="Text Box 7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6" name="Text Box 7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7" name="Text Box 8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8" name="Text Box 8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89" name="Text Box 8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0" name="Text Box 8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1" name="Text Box 8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2" name="Text Box 8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3" name="Text Box 8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4" name="Text Box 8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5" name="Text Box 8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6" name="Text Box 8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7" name="Text Box 9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8" name="Text Box 9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2999" name="Text Box 9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0" name="Text Box 9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1" name="Text Box 9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2" name="Text Box 9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3" name="Text Box 9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4" name="Text Box 9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5" name="Text Box 9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6" name="Text Box 9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7" name="Text Box 10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8" name="Text Box 10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09" name="Text Box 29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0" name="Text Box 29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1" name="Text Box 30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2" name="Text Box 30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3" name="Text Box 30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4" name="Text Box 30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5" name="Text Box 30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6" name="Text Box 30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7" name="Text Box 30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8" name="Text Box 30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19" name="Text Box 30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0" name="Text Box 30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1" name="Text Box 31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2" name="Text Box 31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3" name="Text Box 31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4" name="Text Box 31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5" name="Text Box 31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6" name="Text Box 31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7" name="Text Box 31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8" name="Text Box 31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29" name="Text Box 31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30" name="Text Box 31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31" name="Text Box 32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32" name="Text Box 32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3033" name="Text Box 32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3034" name="Text Box 5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3035" name="Text Box 5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3036" name="Text Box 5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3037" name="Text Box 5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38" name="Text Box 5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39" name="Text Box 5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0" name="Text Box 6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1" name="Text Box 6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2" name="Text Box 6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3" name="Text Box 6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4" name="Text Box 6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5" name="Text Box 6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6" name="Text Box 6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7" name="Text Box 6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8" name="Text Box 6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49" name="Text Box 6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0" name="Text Box 7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1" name="Text Box 7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2" name="Text Box 7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3" name="Text Box 7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4" name="Text Box 7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5" name="Text Box 7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6" name="Text Box 7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7" name="Text Box 7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8" name="Text Box 7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59" name="Text Box 7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0" name="Text Box 8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1" name="Text Box 8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2" name="Text Box 8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3" name="Text Box 8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4" name="Text Box 8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5" name="Text Box 8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6" name="Text Box 8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7" name="Text Box 8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8" name="Text Box 8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69" name="Text Box 8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0" name="Text Box 9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1" name="Text Box 9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2" name="Text Box 9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3" name="Text Box 9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4" name="Text Box 9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5" name="Text Box 9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6" name="Text Box 9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7" name="Text Box 9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8" name="Text Box 9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79" name="Text Box 9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0" name="Text Box 10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1" name="Text Box 29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2" name="Text Box 29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3" name="Text Box 30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4" name="Text Box 30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5" name="Text Box 30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6" name="Text Box 30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7" name="Text Box 30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8" name="Text Box 30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89" name="Text Box 30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0" name="Text Box 30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1" name="Text Box 30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2" name="Text Box 30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3" name="Text Box 31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4" name="Text Box 31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5" name="Text Box 31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6" name="Text Box 31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7" name="Text Box 31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8" name="Text Box 31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099" name="Text Box 31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100" name="Text Box 31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101" name="Text Box 31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102" name="Text Box 31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103" name="Text Box 32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104" name="Text Box 32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3105" name="Text Box 32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106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107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108" name="Text Box 5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09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0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1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2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3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4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5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6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7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8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19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0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1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2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3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4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5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6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7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8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29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0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1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2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3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4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5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6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7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8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39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0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1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2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3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4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5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6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7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8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49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0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1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2" name="Text Box 1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3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4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5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6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7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8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59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0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1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2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3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4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5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6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7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8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69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0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1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2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3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4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5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6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77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0</xdr:colOff>
      <xdr:row>46</xdr:row>
      <xdr:rowOff>45243</xdr:rowOff>
    </xdr:to>
    <xdr:sp macro="" textlink="">
      <xdr:nvSpPr>
        <xdr:cNvPr id="3178" name="Text Box 201"/>
        <xdr:cNvSpPr txBox="1">
          <a:spLocks noChangeArrowheads="1"/>
        </xdr:cNvSpPr>
      </xdr:nvSpPr>
      <xdr:spPr bwMode="auto">
        <a:xfrm>
          <a:off x="1524000" y="11972925"/>
          <a:ext cx="0" cy="273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179" name="Text Box 5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180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181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247650</xdr:rowOff>
    </xdr:from>
    <xdr:to>
      <xdr:col>2</xdr:col>
      <xdr:colOff>76200</xdr:colOff>
      <xdr:row>37</xdr:row>
      <xdr:rowOff>45244</xdr:rowOff>
    </xdr:to>
    <xdr:sp macro="" textlink="">
      <xdr:nvSpPr>
        <xdr:cNvPr id="3182" name="Text Box 57"/>
        <xdr:cNvSpPr txBox="1">
          <a:spLocks noChangeArrowheads="1"/>
        </xdr:cNvSpPr>
      </xdr:nvSpPr>
      <xdr:spPr bwMode="auto">
        <a:xfrm>
          <a:off x="1524000" y="9686925"/>
          <a:ext cx="76200" cy="27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83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84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85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86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87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88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89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0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1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2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3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4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5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6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7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8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199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0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1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2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3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4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5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6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7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8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09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0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1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2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3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4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5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6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7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8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19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0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1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2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3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4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5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6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7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8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29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0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1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2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3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4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5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6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7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8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39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0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1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2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3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4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5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6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7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8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49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0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251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252" name="Text Box 5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3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4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5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6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7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8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59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0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1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2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3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4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5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6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7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8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69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0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1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2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3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4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5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6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7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8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79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0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1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2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3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4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5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6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7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8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89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0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1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2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3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4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5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6" name="Text Box 1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7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8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299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0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1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2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3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4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5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6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7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8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09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0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1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2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3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4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5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6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7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8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19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20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21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322" name="Text Box 5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323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324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247650</xdr:rowOff>
    </xdr:from>
    <xdr:to>
      <xdr:col>2</xdr:col>
      <xdr:colOff>76200</xdr:colOff>
      <xdr:row>37</xdr:row>
      <xdr:rowOff>83344</xdr:rowOff>
    </xdr:to>
    <xdr:sp macro="" textlink="">
      <xdr:nvSpPr>
        <xdr:cNvPr id="3325" name="Text Box 57"/>
        <xdr:cNvSpPr txBox="1">
          <a:spLocks noChangeArrowheads="1"/>
        </xdr:cNvSpPr>
      </xdr:nvSpPr>
      <xdr:spPr bwMode="auto">
        <a:xfrm>
          <a:off x="1524000" y="9686925"/>
          <a:ext cx="7620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26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27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28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29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0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1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2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3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4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5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6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7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8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39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0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1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2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3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4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5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6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7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8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49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0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1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2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3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4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5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6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7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8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59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0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1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2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3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4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5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6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7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8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69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0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1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2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3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4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5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6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7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8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79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0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1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2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3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4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5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6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7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8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89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90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91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92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393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44</xdr:row>
      <xdr:rowOff>180975</xdr:rowOff>
    </xdr:from>
    <xdr:to>
      <xdr:col>2</xdr:col>
      <xdr:colOff>0</xdr:colOff>
      <xdr:row>46</xdr:row>
      <xdr:rowOff>45244</xdr:rowOff>
    </xdr:to>
    <xdr:sp macro="" textlink="">
      <xdr:nvSpPr>
        <xdr:cNvPr id="3394" name="Text Box 201"/>
        <xdr:cNvSpPr txBox="1">
          <a:spLocks noChangeArrowheads="1"/>
        </xdr:cNvSpPr>
      </xdr:nvSpPr>
      <xdr:spPr bwMode="auto">
        <a:xfrm>
          <a:off x="1524000" y="11925300"/>
          <a:ext cx="0" cy="3214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44</xdr:row>
      <xdr:rowOff>180975</xdr:rowOff>
    </xdr:from>
    <xdr:to>
      <xdr:col>2</xdr:col>
      <xdr:colOff>0</xdr:colOff>
      <xdr:row>46</xdr:row>
      <xdr:rowOff>45244</xdr:rowOff>
    </xdr:to>
    <xdr:sp macro="" textlink="">
      <xdr:nvSpPr>
        <xdr:cNvPr id="3395" name="Text Box 201"/>
        <xdr:cNvSpPr txBox="1">
          <a:spLocks noChangeArrowheads="1"/>
        </xdr:cNvSpPr>
      </xdr:nvSpPr>
      <xdr:spPr bwMode="auto">
        <a:xfrm>
          <a:off x="1524000" y="11925300"/>
          <a:ext cx="0" cy="3214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95250</xdr:rowOff>
    </xdr:from>
    <xdr:to>
      <xdr:col>2</xdr:col>
      <xdr:colOff>76200</xdr:colOff>
      <xdr:row>40</xdr:row>
      <xdr:rowOff>7143</xdr:rowOff>
    </xdr:to>
    <xdr:sp macro="" textlink="">
      <xdr:nvSpPr>
        <xdr:cNvPr id="3396" name="Text Box 54"/>
        <xdr:cNvSpPr txBox="1">
          <a:spLocks noChangeArrowheads="1"/>
        </xdr:cNvSpPr>
      </xdr:nvSpPr>
      <xdr:spPr bwMode="auto">
        <a:xfrm>
          <a:off x="1524000" y="10239375"/>
          <a:ext cx="76200" cy="36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397" name="Text Box 5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398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399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400" name="Text Box 5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1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2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3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4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5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6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7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8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09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0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1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2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3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4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5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6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7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8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19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0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1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2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3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4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5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6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7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8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29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0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1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2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3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4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5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6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7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8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39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0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1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2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3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4" name="Text Box 1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5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6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7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8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49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0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1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2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3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4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5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6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7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8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59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0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1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2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3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4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5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6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7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8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69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470" name="Text Box 5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471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472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73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74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75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76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77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78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79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0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1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2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3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4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5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6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7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8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89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0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1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2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3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4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5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6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7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8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499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0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1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2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3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4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5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6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7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8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09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0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1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2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3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4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5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6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7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8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19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0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1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2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3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4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5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6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7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8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29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0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1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2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3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4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5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6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7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8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39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0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541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542" name="Text Box 5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3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4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5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6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7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8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49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0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1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2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3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4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5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6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7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8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59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0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1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2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3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4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5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6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7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8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69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0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1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2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3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4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5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6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7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8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79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0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1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2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3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4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5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6" name="Text Box 1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7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8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89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0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1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2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3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4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5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6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7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8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599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0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1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2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3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4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5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6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7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8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09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10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11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612" name="Text Box 5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613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3614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15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16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17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18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19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0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1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2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3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4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5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6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7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8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29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0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1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2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3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4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5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6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7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8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39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0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1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2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3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4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5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6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7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8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49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0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1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2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3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4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5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6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7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8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59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0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1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2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3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4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5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6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7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8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69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0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1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2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3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4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5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6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7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8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79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80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81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3682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683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684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685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686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87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88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89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0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1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2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3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4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5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6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7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8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699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0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1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2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3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4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5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6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7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8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09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0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1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2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3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4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5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6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7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8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19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0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1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2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3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4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5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6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7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8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29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0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1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2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3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4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5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6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7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8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39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0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1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2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3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4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5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6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7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8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49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50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51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52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53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54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55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44</xdr:row>
      <xdr:rowOff>180975</xdr:rowOff>
    </xdr:from>
    <xdr:to>
      <xdr:col>2</xdr:col>
      <xdr:colOff>0</xdr:colOff>
      <xdr:row>46</xdr:row>
      <xdr:rowOff>35719</xdr:rowOff>
    </xdr:to>
    <xdr:sp macro="" textlink="">
      <xdr:nvSpPr>
        <xdr:cNvPr id="3756" name="Text Box 201"/>
        <xdr:cNvSpPr txBox="1">
          <a:spLocks noChangeArrowheads="1"/>
        </xdr:cNvSpPr>
      </xdr:nvSpPr>
      <xdr:spPr bwMode="auto">
        <a:xfrm>
          <a:off x="1524000" y="11925300"/>
          <a:ext cx="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757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758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759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247650</xdr:rowOff>
    </xdr:from>
    <xdr:to>
      <xdr:col>2</xdr:col>
      <xdr:colOff>76200</xdr:colOff>
      <xdr:row>35</xdr:row>
      <xdr:rowOff>45244</xdr:rowOff>
    </xdr:to>
    <xdr:sp macro="" textlink="">
      <xdr:nvSpPr>
        <xdr:cNvPr id="3760" name="Text Box 57"/>
        <xdr:cNvSpPr txBox="1">
          <a:spLocks noChangeArrowheads="1"/>
        </xdr:cNvSpPr>
      </xdr:nvSpPr>
      <xdr:spPr bwMode="auto">
        <a:xfrm>
          <a:off x="1524000" y="9229725"/>
          <a:ext cx="76200" cy="27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1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2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3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4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5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6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7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8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69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0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1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2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3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4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5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6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7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8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79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0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1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2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3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4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5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6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7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8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89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0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1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2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3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4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5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6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7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8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799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0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1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2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3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4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5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6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7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8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09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0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1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2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3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4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5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6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7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8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19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0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1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2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3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4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5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6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7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28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829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830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1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2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3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4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5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6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7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8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39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0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1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2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3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4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5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6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7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8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49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0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1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2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3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4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5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6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7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8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59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0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1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2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3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4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5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6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7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8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69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0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1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2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3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4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5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6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7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8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79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0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1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2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3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4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5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6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7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8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89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0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1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2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3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4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5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6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7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8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899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180975</xdr:rowOff>
    </xdr:from>
    <xdr:to>
      <xdr:col>2</xdr:col>
      <xdr:colOff>0</xdr:colOff>
      <xdr:row>45</xdr:row>
      <xdr:rowOff>83343</xdr:rowOff>
    </xdr:to>
    <xdr:sp macro="" textlink="">
      <xdr:nvSpPr>
        <xdr:cNvPr id="3900" name="Text Box 201"/>
        <xdr:cNvSpPr txBox="1">
          <a:spLocks noChangeArrowheads="1"/>
        </xdr:cNvSpPr>
      </xdr:nvSpPr>
      <xdr:spPr bwMode="auto">
        <a:xfrm>
          <a:off x="1524000" y="11468100"/>
          <a:ext cx="0" cy="359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901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902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903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247650</xdr:rowOff>
    </xdr:from>
    <xdr:to>
      <xdr:col>2</xdr:col>
      <xdr:colOff>76200</xdr:colOff>
      <xdr:row>35</xdr:row>
      <xdr:rowOff>83344</xdr:rowOff>
    </xdr:to>
    <xdr:sp macro="" textlink="">
      <xdr:nvSpPr>
        <xdr:cNvPr id="3904" name="Text Box 57"/>
        <xdr:cNvSpPr txBox="1">
          <a:spLocks noChangeArrowheads="1"/>
        </xdr:cNvSpPr>
      </xdr:nvSpPr>
      <xdr:spPr bwMode="auto">
        <a:xfrm>
          <a:off x="1524000" y="9229725"/>
          <a:ext cx="7620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05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06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07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08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09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0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1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2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3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4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5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6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7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8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19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0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1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2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3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4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5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6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7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8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29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0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1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2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3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4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5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6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7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8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39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0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1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2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3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4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5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6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7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8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49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0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1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2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3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4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5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6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7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8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59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0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1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2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3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4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5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6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7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8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69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70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71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72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0</xdr:colOff>
      <xdr:row>45</xdr:row>
      <xdr:rowOff>83344</xdr:rowOff>
    </xdr:to>
    <xdr:sp macro="" textlink="">
      <xdr:nvSpPr>
        <xdr:cNvPr id="3973" name="Text Box 201"/>
        <xdr:cNvSpPr txBox="1">
          <a:spLocks noChangeArrowheads="1"/>
        </xdr:cNvSpPr>
      </xdr:nvSpPr>
      <xdr:spPr bwMode="auto">
        <a:xfrm>
          <a:off x="1524000" y="11515725"/>
          <a:ext cx="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0</xdr:colOff>
      <xdr:row>45</xdr:row>
      <xdr:rowOff>83344</xdr:rowOff>
    </xdr:to>
    <xdr:sp macro="" textlink="">
      <xdr:nvSpPr>
        <xdr:cNvPr id="3974" name="Text Box 201"/>
        <xdr:cNvSpPr txBox="1">
          <a:spLocks noChangeArrowheads="1"/>
        </xdr:cNvSpPr>
      </xdr:nvSpPr>
      <xdr:spPr bwMode="auto">
        <a:xfrm>
          <a:off x="1524000" y="11515725"/>
          <a:ext cx="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975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976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977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3978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79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0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1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2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3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4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5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6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7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8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89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0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1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2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3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4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5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6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7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8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3999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0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1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2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3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4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5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6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7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8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09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0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1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2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3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4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5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6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7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8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19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0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1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2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3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4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5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6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7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8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29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0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1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2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3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4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5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6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7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8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39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0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1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2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3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4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5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6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47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048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049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050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1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2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3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4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5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6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7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8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59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0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1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2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3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4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5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6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7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8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69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0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1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2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3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4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5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6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7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8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79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0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1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2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3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4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5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6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7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8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89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0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1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2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3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4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5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6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7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8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099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0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1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2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3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4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5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6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7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8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09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0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1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2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3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4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5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6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7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18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119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120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1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2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3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4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5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6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7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8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29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0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1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2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3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4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5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6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7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8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39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0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1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2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3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4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5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6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7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8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49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0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1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2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3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4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5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6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7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8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59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0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1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2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3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4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5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6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7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8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69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0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1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2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3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4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5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6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7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8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79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0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1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2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3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4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5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6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7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8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89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190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191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4192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93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94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95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96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97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98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199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0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1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2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3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4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5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6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7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8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09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0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1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2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3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4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5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6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7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8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19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0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1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2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3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4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5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6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7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8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29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0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1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2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3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4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5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6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7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8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39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0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1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2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3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4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5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6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7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8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49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0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1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2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3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4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5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6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7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8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59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4260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261" name="Text Box 5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262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263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264" name="Text Box 5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65" name="Text Box 5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66" name="Text Box 5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67" name="Text Box 6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68" name="Text Box 6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69" name="Text Box 6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0" name="Text Box 6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1" name="Text Box 6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2" name="Text Box 6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3" name="Text Box 6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4" name="Text Box 6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5" name="Text Box 6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6" name="Text Box 6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7" name="Text Box 7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8" name="Text Box 7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79" name="Text Box 7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0" name="Text Box 7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1" name="Text Box 7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2" name="Text Box 7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3" name="Text Box 7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4" name="Text Box 7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5" name="Text Box 7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6" name="Text Box 7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7" name="Text Box 8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8" name="Text Box 8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89" name="Text Box 8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0" name="Text Box 8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1" name="Text Box 8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2" name="Text Box 8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3" name="Text Box 8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4" name="Text Box 8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5" name="Text Box 8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6" name="Text Box 8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7" name="Text Box 9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8" name="Text Box 9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299" name="Text Box 9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0" name="Text Box 9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1" name="Text Box 9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2" name="Text Box 9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3" name="Text Box 9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4" name="Text Box 9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5" name="Text Box 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6" name="Text Box 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7" name="Text Box 1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8" name="Text Box 1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09" name="Text Box 29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0" name="Text Box 29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1" name="Text Box 30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2" name="Text Box 30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3" name="Text Box 30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4" name="Text Box 30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5" name="Text Box 30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6" name="Text Box 30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7" name="Text Box 30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8" name="Text Box 30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19" name="Text Box 30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0" name="Text Box 30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1" name="Text Box 31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2" name="Text Box 31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3" name="Text Box 31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4" name="Text Box 313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5" name="Text Box 314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6" name="Text Box 315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7" name="Text Box 316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8" name="Text Box 317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29" name="Text Box 318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30" name="Text Box 319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31" name="Text Box 320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32" name="Text Box 321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47625</xdr:colOff>
      <xdr:row>37</xdr:row>
      <xdr:rowOff>57150</xdr:rowOff>
    </xdr:to>
    <xdr:sp macro="" textlink="">
      <xdr:nvSpPr>
        <xdr:cNvPr id="4333" name="Text Box 322"/>
        <xdr:cNvSpPr txBox="1">
          <a:spLocks noChangeArrowheads="1"/>
        </xdr:cNvSpPr>
      </xdr:nvSpPr>
      <xdr:spPr bwMode="auto">
        <a:xfrm>
          <a:off x="1524000" y="9686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45</xdr:row>
      <xdr:rowOff>180975</xdr:rowOff>
    </xdr:from>
    <xdr:to>
      <xdr:col>2</xdr:col>
      <xdr:colOff>0</xdr:colOff>
      <xdr:row>47</xdr:row>
      <xdr:rowOff>75406</xdr:rowOff>
    </xdr:to>
    <xdr:sp macro="" textlink="">
      <xdr:nvSpPr>
        <xdr:cNvPr id="4334" name="Text Box 201"/>
        <xdr:cNvSpPr txBox="1">
          <a:spLocks noChangeArrowheads="1"/>
        </xdr:cNvSpPr>
      </xdr:nvSpPr>
      <xdr:spPr bwMode="auto">
        <a:xfrm>
          <a:off x="1524000" y="12153900"/>
          <a:ext cx="0" cy="351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335" name="Text Box 5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336" name="Text Box 5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337" name="Text Box 5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38" name="Text Box 5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39" name="Text Box 5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0" name="Text Box 6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1" name="Text Box 61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2" name="Text Box 62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3" name="Text Box 63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4" name="Text Box 64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5" name="Text Box 65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6" name="Text Box 66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7" name="Text Box 67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8" name="Text Box 6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49" name="Text Box 6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0" name="Text Box 7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1" name="Text Box 71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2" name="Text Box 72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3" name="Text Box 73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4" name="Text Box 74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5" name="Text Box 75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6" name="Text Box 76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7" name="Text Box 77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8" name="Text Box 7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59" name="Text Box 7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0" name="Text Box 8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1" name="Text Box 81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2" name="Text Box 82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3" name="Text Box 83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4" name="Text Box 84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5" name="Text Box 85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6" name="Text Box 86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7" name="Text Box 87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8" name="Text Box 8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69" name="Text Box 8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0" name="Text Box 9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1" name="Text Box 91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2" name="Text Box 92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3" name="Text Box 93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4" name="Text Box 94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5" name="Text Box 95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6" name="Text Box 96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7" name="Text Box 97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8" name="Text Box 9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79" name="Text Box 9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0" name="Text Box 10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1" name="Text Box 29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2" name="Text Box 29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3" name="Text Box 30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4" name="Text Box 301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5" name="Text Box 302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6" name="Text Box 303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7" name="Text Box 304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8" name="Text Box 305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89" name="Text Box 306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0" name="Text Box 307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1" name="Text Box 30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2" name="Text Box 30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3" name="Text Box 31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4" name="Text Box 311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5" name="Text Box 312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6" name="Text Box 313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7" name="Text Box 314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8" name="Text Box 315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399" name="Text Box 316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400" name="Text Box 317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401" name="Text Box 318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402" name="Text Box 319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403" name="Text Box 320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404" name="Text Box 321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37</xdr:row>
      <xdr:rowOff>57150</xdr:rowOff>
    </xdr:to>
    <xdr:sp macro="" textlink="">
      <xdr:nvSpPr>
        <xdr:cNvPr id="4405" name="Text Box 322"/>
        <xdr:cNvSpPr txBox="1">
          <a:spLocks noChangeArrowheads="1"/>
        </xdr:cNvSpPr>
      </xdr:nvSpPr>
      <xdr:spPr bwMode="auto">
        <a:xfrm>
          <a:off x="1524000" y="96869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06" name="Text Box 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07" name="Text Box 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08" name="Text Box 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09" name="Text Box 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0" name="Text Box 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1" name="Text Box 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2" name="Text Box 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3" name="Text Box 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4" name="Text Box 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5" name="Text Box 1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6" name="Text Box 1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7" name="Text Box 1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8" name="Text Box 1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19" name="Text Box 1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0" name="Text Box 1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1" name="Text Box 1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2" name="Text Box 1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3" name="Text Box 1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4" name="Text Box 1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5" name="Text Box 2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6" name="Text Box 2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7" name="Text Box 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8" name="Text Box 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29" name="Text Box 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0" name="Text Box 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1" name="Text Box 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2" name="Text Box 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3" name="Text Box 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4" name="Text Box 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5" name="Text Box 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6" name="Text Box 1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7" name="Text Box 1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8" name="Text Box 1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39" name="Text Box 1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0" name="Text Box 1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1" name="Text Box 1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2" name="Text Box 1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3" name="Text Box 1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4" name="Text Box 1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5" name="Text Box 1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6" name="Text Box 2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7" name="Text Box 2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8" name="Text Box 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49" name="Text Box 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0" name="Text Box 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1" name="Text Box 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2" name="Text Box 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3" name="Text Box 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4" name="Text Box 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5" name="Text Box 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6" name="Text Box 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7" name="Text Box 1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8" name="Text Box 1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59" name="Text Box 1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0" name="Text Box 1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1" name="Text Box 1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2" name="Text Box 1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3" name="Text Box 1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4" name="Text Box 1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5" name="Text Box 1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6" name="Text Box 1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7" name="Text Box 2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8" name="Text Box 2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69" name="Text Box 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0" name="Text Box 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1" name="Text Box 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2" name="Text Box 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3" name="Text Box 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4" name="Text Box 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5" name="Text Box 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6" name="Text Box 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7" name="Text Box 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8" name="Text Box 1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79" name="Text Box 1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0" name="Text Box 1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1" name="Text Box 1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2" name="Text Box 1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3" name="Text Box 1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4" name="Text Box 1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5" name="Text Box 1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6" name="Text Box 1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7" name="Text Box 1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8" name="Text Box 2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89" name="Text Box 2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0" name="Text Box 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1" name="Text Box 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2" name="Text Box 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3" name="Text Box 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4" name="Text Box 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5" name="Text Box 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6" name="Text Box 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7" name="Text Box 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8" name="Text Box 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499" name="Text Box 1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0" name="Text Box 1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1" name="Text Box 1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2" name="Text Box 1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3" name="Text Box 1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4" name="Text Box 1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5" name="Text Box 1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6" name="Text Box 1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7" name="Text Box 1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8" name="Text Box 1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09" name="Text Box 2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0" name="Text Box 2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1" name="Text Box 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2" name="Text Box 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3" name="Text Box 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4" name="Text Box 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5" name="Text Box 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6" name="Text Box 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7" name="Text Box 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8" name="Text Box 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19" name="Text Box 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0" name="Text Box 1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1" name="Text Box 1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2" name="Text Box 12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3" name="Text Box 13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4" name="Text Box 14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5" name="Text Box 15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6" name="Text Box 16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7" name="Text Box 17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8" name="Text Box 18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29" name="Text Box 19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0" name="Text Box 20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66675</xdr:rowOff>
    </xdr:to>
    <xdr:sp macro="" textlink="">
      <xdr:nvSpPr>
        <xdr:cNvPr id="4531" name="Text Box 21"/>
        <xdr:cNvSpPr txBox="1">
          <a:spLocks noChangeArrowheads="1"/>
        </xdr:cNvSpPr>
      </xdr:nvSpPr>
      <xdr:spPr bwMode="auto">
        <a:xfrm>
          <a:off x="1524000" y="60293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2" name="Text Box 1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3" name="Text Box 2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4" name="Text Box 3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5" name="Text Box 4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6" name="Text Box 5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7" name="Text Box 6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8" name="Text Box 7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39" name="Text Box 8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0" name="Text Box 9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1" name="Text Box 10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2" name="Text Box 11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3" name="Text Box 12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4" name="Text Box 13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5" name="Text Box 14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6" name="Text Box 15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7" name="Text Box 16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8" name="Text Box 17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49" name="Text Box 18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50" name="Text Box 19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51" name="Text Box 20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24</xdr:row>
      <xdr:rowOff>66675</xdr:rowOff>
    </xdr:to>
    <xdr:sp macro="" textlink="">
      <xdr:nvSpPr>
        <xdr:cNvPr id="4552" name="Text Box 21"/>
        <xdr:cNvSpPr txBox="1">
          <a:spLocks noChangeArrowheads="1"/>
        </xdr:cNvSpPr>
      </xdr:nvSpPr>
      <xdr:spPr bwMode="auto">
        <a:xfrm>
          <a:off x="1524000" y="64865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53" name="Text Box 1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54" name="Text Box 2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55" name="Text Box 3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56" name="Text Box 4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57" name="Text Box 5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58" name="Text Box 6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59" name="Text Box 7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0" name="Text Box 8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1" name="Text Box 9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2" name="Text Box 10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3" name="Text Box 11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4" name="Text Box 12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5" name="Text Box 13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6" name="Text Box 14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7" name="Text Box 15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8" name="Text Box 16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69" name="Text Box 17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70" name="Text Box 18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71" name="Text Box 19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72" name="Text Box 20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38100</xdr:rowOff>
    </xdr:to>
    <xdr:sp macro="" textlink="">
      <xdr:nvSpPr>
        <xdr:cNvPr id="4573" name="Text Box 21"/>
        <xdr:cNvSpPr txBox="1">
          <a:spLocks noChangeArrowheads="1"/>
        </xdr:cNvSpPr>
      </xdr:nvSpPr>
      <xdr:spPr bwMode="auto">
        <a:xfrm>
          <a:off x="1524000" y="5572125"/>
          <a:ext cx="762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74" name="Text Box 1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75" name="Text Box 2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76" name="Text Box 3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77" name="Text Box 4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78" name="Text Box 5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79" name="Text Box 6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0" name="Text Box 7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1" name="Text Box 8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2" name="Text Box 9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3" name="Text Box 10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4" name="Text Box 11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5" name="Text Box 12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6" name="Text Box 13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7" name="Text Box 14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8" name="Text Box 15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89" name="Text Box 16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90" name="Text Box 17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91" name="Text Box 18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92" name="Text Box 19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93" name="Text Box 20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76200</xdr:colOff>
      <xdr:row>21</xdr:row>
      <xdr:rowOff>66675</xdr:rowOff>
    </xdr:to>
    <xdr:sp macro="" textlink="">
      <xdr:nvSpPr>
        <xdr:cNvPr id="4594" name="Text Box 21"/>
        <xdr:cNvSpPr txBox="1">
          <a:spLocks noChangeArrowheads="1"/>
        </xdr:cNvSpPr>
      </xdr:nvSpPr>
      <xdr:spPr bwMode="auto">
        <a:xfrm>
          <a:off x="1524000" y="5572125"/>
          <a:ext cx="762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5" name="Text Box 1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6" name="Text Box 2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7" name="Text Box 3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8" name="Text Box 4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599" name="Text Box 5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0" name="Text Box 6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1" name="Text Box 7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2" name="Text Box 8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3" name="Text Box 9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4" name="Text Box 10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5" name="Text Box 11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6" name="Text Box 12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7" name="Text Box 13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8" name="Text Box 14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09" name="Text Box 15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10" name="Text Box 16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11" name="Text Box 17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12" name="Text Box 18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13" name="Text Box 19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14" name="Text Box 20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66675</xdr:rowOff>
    </xdr:to>
    <xdr:sp macro="" textlink="">
      <xdr:nvSpPr>
        <xdr:cNvPr id="4615" name="Text Box 21"/>
        <xdr:cNvSpPr txBox="1">
          <a:spLocks noChangeArrowheads="1"/>
        </xdr:cNvSpPr>
      </xdr:nvSpPr>
      <xdr:spPr bwMode="auto">
        <a:xfrm>
          <a:off x="1524000" y="5114925"/>
          <a:ext cx="76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16" name="Text Box 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17" name="Text Box 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18" name="Text Box 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19" name="Text Box 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0" name="Text Box 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1" name="Text Box 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2" name="Text Box 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3" name="Text Box 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4" name="Text Box 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5" name="Text Box 1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6" name="Text Box 1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7" name="Text Box 1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8" name="Text Box 1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29" name="Text Box 1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30" name="Text Box 1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31" name="Text Box 1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32" name="Text Box 1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33" name="Text Box 1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34" name="Text Box 1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35" name="Text Box 2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4636" name="Text Box 2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37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38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39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0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1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2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3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4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5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6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7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8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49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0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1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2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3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4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5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6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657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658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659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660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661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2" name="Text Box 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3" name="Text Box 1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4" name="Text Box 1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5" name="Text Box 1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6" name="Text Box 1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7" name="Text Box 1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8" name="Text Box 1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69" name="Text Box 1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0" name="Text Box 1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1" name="Text Box 1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2" name="Text Box 1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3" name="Text Box 2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4" name="Text Box 2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5" name="Text Box 2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6" name="Text Box 2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7" name="Text Box 2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8" name="Text Box 2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79" name="Text Box 2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0" name="Text Box 2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57150</xdr:rowOff>
    </xdr:to>
    <xdr:sp macro="" textlink="">
      <xdr:nvSpPr>
        <xdr:cNvPr id="4681" name="Text Box 28"/>
        <xdr:cNvSpPr txBox="1">
          <a:spLocks noChangeArrowheads="1"/>
        </xdr:cNvSpPr>
      </xdr:nvSpPr>
      <xdr:spPr bwMode="auto">
        <a:xfrm>
          <a:off x="1524000" y="11287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57150</xdr:rowOff>
    </xdr:to>
    <xdr:sp macro="" textlink="">
      <xdr:nvSpPr>
        <xdr:cNvPr id="4682" name="Text Box 29"/>
        <xdr:cNvSpPr txBox="1">
          <a:spLocks noChangeArrowheads="1"/>
        </xdr:cNvSpPr>
      </xdr:nvSpPr>
      <xdr:spPr bwMode="auto">
        <a:xfrm>
          <a:off x="1524000" y="11287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3" name="Text Box 3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4" name="Text Box 3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5" name="Text Box 3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6" name="Text Box 3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7" name="Text Box 3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8" name="Text Box 3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89" name="Text Box 3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0" name="Text Box 3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1" name="Text Box 3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2" name="Text Box 3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3" name="Text Box 4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4" name="Text Box 4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5" name="Text Box 4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6" name="Text Box 4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7" name="Text Box 4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8" name="Text Box 4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699" name="Text Box 4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00" name="Text Box 4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01" name="Text Box 4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02" name="Text Box 4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03" name="Text Box 5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04" name="Text Box 5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05" name="Text Box 5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06" name="Text Box 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07" name="Text Box 20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08" name="Text Box 20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09" name="Text Box 20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0" name="Text Box 20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1" name="Text Box 20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2" name="Text Box 21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3" name="Text Box 21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4" name="Text Box 21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5" name="Text Box 21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6" name="Text Box 21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7" name="Text Box 21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8" name="Text Box 21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19" name="Text Box 21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0" name="Text Box 21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1" name="Text Box 21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2" name="Text Box 22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3" name="Text Box 22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4" name="Text Box 22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5" name="Text Box 22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6" name="Text Box 22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7" name="Text Box 22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8" name="Text Box 22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29" name="Text Box 22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0" name="Text Box 22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1" name="Text Box 22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2" name="Text Box 23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3" name="Text Box 23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4" name="Text Box 23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5" name="Text Box 23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6" name="Text Box 23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7" name="Text Box 23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8" name="Text Box 23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39" name="Text Box 23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0" name="Text Box 23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1" name="Text Box 23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2" name="Text Box 24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3" name="Text Box 24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4" name="Text Box 24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5" name="Text Box 24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6" name="Text Box 24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7" name="Text Box 24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8" name="Text Box 24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49" name="Text Box 24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4750" name="Text Box 24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751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752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753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754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55" name="Text Box 2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56" name="Text Box 25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57" name="Text Box 25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58" name="Text Box 25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59" name="Text Box 25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0" name="Text Box 25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1" name="Text Box 25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2" name="Text Box 26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3" name="Text Box 26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4" name="Text Box 26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5" name="Text Box 26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6" name="Text Box 26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7" name="Text Box 26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8" name="Text Box 26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69" name="Text Box 26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0" name="Text Box 26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1" name="Text Box 26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2" name="Text Box 27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3" name="Text Box 27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4" name="Text Box 27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5" name="Text Box 27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6" name="Text Box 27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7" name="Text Box 27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8" name="Text Box 27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79" name="Text Box 27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0" name="Text Box 27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1" name="Text Box 27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2" name="Text Box 28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3" name="Text Box 28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4" name="Text Box 28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5" name="Text Box 28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6" name="Text Box 28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7" name="Text Box 28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8" name="Text Box 28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89" name="Text Box 28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0" name="Text Box 28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1" name="Text Box 28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2" name="Text Box 29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3" name="Text Box 29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4" name="Text Box 29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5" name="Text Box 29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6" name="Text Box 29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7" name="Text Box 29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8" name="Text Box 29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4799" name="Text Box 29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00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01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02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03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04" name="Text Box 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05" name="Text Box 1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06" name="Text Box 1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07" name="Text Box 1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08" name="Text Box 1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09" name="Text Box 1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0" name="Text Box 1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1" name="Text Box 1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2" name="Text Box 1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3" name="Text Box 1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4" name="Text Box 1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5" name="Text Box 2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6" name="Text Box 2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7" name="Text Box 2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8" name="Text Box 2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19" name="Text Box 2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0" name="Text Box 2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1" name="Text Box 2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2" name="Text Box 2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3" name="Text Box 2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4" name="Text Box 2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5" name="Text Box 3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6" name="Text Box 3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7" name="Text Box 3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8" name="Text Box 3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29" name="Text Box 3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0" name="Text Box 3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1" name="Text Box 3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2" name="Text Box 3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3" name="Text Box 3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4" name="Text Box 3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5" name="Text Box 4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6" name="Text Box 4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7" name="Text Box 4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8" name="Text Box 4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39" name="Text Box 4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0" name="Text Box 4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1" name="Text Box 4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2" name="Text Box 4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3" name="Text Box 4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4" name="Text Box 4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5" name="Text Box 5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6" name="Text Box 5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7" name="Text Box 5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848" name="Text Box 5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849" name="Text Box 20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61438</xdr:rowOff>
    </xdr:from>
    <xdr:to>
      <xdr:col>2</xdr:col>
      <xdr:colOff>71437</xdr:colOff>
      <xdr:row>35</xdr:row>
      <xdr:rowOff>107157</xdr:rowOff>
    </xdr:to>
    <xdr:sp macro="" textlink="">
      <xdr:nvSpPr>
        <xdr:cNvPr id="4850" name="Text Box 203"/>
        <xdr:cNvSpPr txBox="1">
          <a:spLocks noChangeArrowheads="1"/>
        </xdr:cNvSpPr>
      </xdr:nvSpPr>
      <xdr:spPr bwMode="auto">
        <a:xfrm flipV="1">
          <a:off x="1524000" y="9519763"/>
          <a:ext cx="71437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1" name="Text Box 20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2" name="Text Box 20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3" name="Text Box 20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4" name="Text Box 20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5" name="Text Box 20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6" name="Text Box 20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7" name="Text Box 21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8" name="Text Box 21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59" name="Text Box 21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0" name="Text Box 21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1" name="Text Box 21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2" name="Text Box 21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3" name="Text Box 21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4" name="Text Box 21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5" name="Text Box 21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6" name="Text Box 21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7" name="Text Box 22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8" name="Text Box 22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69" name="Text Box 22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0" name="Text Box 22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1" name="Text Box 22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2" name="Text Box 22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3" name="Text Box 22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4" name="Text Box 22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5" name="Text Box 22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6" name="Text Box 22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7" name="Text Box 23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8" name="Text Box 23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79" name="Text Box 23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0" name="Text Box 23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1" name="Text Box 23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2" name="Text Box 23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3" name="Text Box 23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4" name="Text Box 23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5" name="Text Box 23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6" name="Text Box 23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7" name="Text Box 24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8" name="Text Box 24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89" name="Text Box 24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90" name="Text Box 24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91" name="Text Box 24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92" name="Text Box 24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93" name="Text Box 24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94" name="Text Box 24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4895" name="Text Box 24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96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97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98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4899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0" name="Text Box 25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1" name="Text Box 25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2" name="Text Box 25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3" name="Text Box 25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4" name="Text Box 25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5" name="Text Box 25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6" name="Text Box 25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7" name="Text Box 26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8" name="Text Box 26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09" name="Text Box 26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0" name="Text Box 26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1" name="Text Box 26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2" name="Text Box 26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3" name="Text Box 26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4" name="Text Box 26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5" name="Text Box 26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6" name="Text Box 26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7" name="Text Box 27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8" name="Text Box 27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19" name="Text Box 27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0" name="Text Box 27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1" name="Text Box 27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2" name="Text Box 27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3" name="Text Box 27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4" name="Text Box 27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5" name="Text Box 27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6" name="Text Box 27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7" name="Text Box 28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8" name="Text Box 28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29" name="Text Box 28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0" name="Text Box 28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1" name="Text Box 28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2" name="Text Box 28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3" name="Text Box 28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4" name="Text Box 28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5" name="Text Box 28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6" name="Text Box 28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7" name="Text Box 29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8" name="Text Box 29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39" name="Text Box 29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40" name="Text Box 29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41" name="Text Box 29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42" name="Text Box 29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43" name="Text Box 29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4944" name="Text Box 29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45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46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47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48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49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0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1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2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3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4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5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6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7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8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59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0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1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4962" name="Text Box 20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4963" name="Text Box 21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4" name="Text Box 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5" name="Text Box 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6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7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8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69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0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1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2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3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4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5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6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7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8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79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80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81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82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83" name="Text Box 2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4984" name="Text Box 2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85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86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87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88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89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0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1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2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3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4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5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6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7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8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4999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0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1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2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3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4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5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6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7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8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09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0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1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2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3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4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5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6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7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8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19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0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1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2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3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4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5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6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7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8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29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0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1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2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3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4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5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6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7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8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39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0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1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2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3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4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5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6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7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8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49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0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1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2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3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4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5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6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7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8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59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0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1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2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3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4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5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6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7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8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69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0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1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2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3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4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5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6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7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8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79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0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1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2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3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4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5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6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7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8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89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0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1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2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3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4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5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6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7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8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099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0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1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2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3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4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5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6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7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8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09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0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1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2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3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4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5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6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7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8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19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0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1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2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3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4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5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6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7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8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29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0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1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2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3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4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5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6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7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8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39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0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1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2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3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4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5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6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7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8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49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0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1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2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3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4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5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6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7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8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59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0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1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2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3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4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5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6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7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8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69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0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1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2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3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4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5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6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7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8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79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0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1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2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3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4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5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6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7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8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89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0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1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2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3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4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5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6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7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8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199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0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1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2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3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4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5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6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7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8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09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10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11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12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13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214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215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216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217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218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19" name="Text Box 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0" name="Text Box 1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1" name="Text Box 1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2" name="Text Box 1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3" name="Text Box 1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4" name="Text Box 1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5" name="Text Box 1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6" name="Text Box 1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7" name="Text Box 1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8" name="Text Box 1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29" name="Text Box 1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0" name="Text Box 2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1" name="Text Box 2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2" name="Text Box 2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3" name="Text Box 2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4" name="Text Box 2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5" name="Text Box 2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6" name="Text Box 2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37" name="Text Box 2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43</xdr:row>
      <xdr:rowOff>57150</xdr:rowOff>
    </xdr:to>
    <xdr:sp macro="" textlink="">
      <xdr:nvSpPr>
        <xdr:cNvPr id="5238" name="Text Box 28"/>
        <xdr:cNvSpPr txBox="1">
          <a:spLocks noChangeArrowheads="1"/>
        </xdr:cNvSpPr>
      </xdr:nvSpPr>
      <xdr:spPr bwMode="auto">
        <a:xfrm>
          <a:off x="1524000" y="11287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43</xdr:row>
      <xdr:rowOff>57150</xdr:rowOff>
    </xdr:to>
    <xdr:sp macro="" textlink="">
      <xdr:nvSpPr>
        <xdr:cNvPr id="5239" name="Text Box 29"/>
        <xdr:cNvSpPr txBox="1">
          <a:spLocks noChangeArrowheads="1"/>
        </xdr:cNvSpPr>
      </xdr:nvSpPr>
      <xdr:spPr bwMode="auto">
        <a:xfrm>
          <a:off x="1524000" y="11287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0" name="Text Box 3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1" name="Text Box 3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2" name="Text Box 3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3" name="Text Box 3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4" name="Text Box 3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5" name="Text Box 3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6" name="Text Box 3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7" name="Text Box 3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8" name="Text Box 3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49" name="Text Box 3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0" name="Text Box 4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1" name="Text Box 4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2" name="Text Box 4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3" name="Text Box 4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4" name="Text Box 4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5" name="Text Box 4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6" name="Text Box 4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7" name="Text Box 4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8" name="Text Box 4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59" name="Text Box 4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60" name="Text Box 5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61" name="Text Box 5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62" name="Text Box 5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263" name="Text Box 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264" name="Text Box 20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265" name="Text Box 20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266" name="Text Box 20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0</xdr:colOff>
      <xdr:row>36</xdr:row>
      <xdr:rowOff>45244</xdr:rowOff>
    </xdr:to>
    <xdr:sp macro="" textlink="">
      <xdr:nvSpPr>
        <xdr:cNvPr id="5267" name="Text Box 205"/>
        <xdr:cNvSpPr txBox="1">
          <a:spLocks noChangeArrowheads="1"/>
        </xdr:cNvSpPr>
      </xdr:nvSpPr>
      <xdr:spPr bwMode="auto">
        <a:xfrm>
          <a:off x="1524000" y="9458325"/>
          <a:ext cx="0" cy="27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68" name="Text Box 20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69" name="Text Box 20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0" name="Text Box 20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1" name="Text Box 20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2" name="Text Box 21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3" name="Text Box 21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4" name="Text Box 21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5" name="Text Box 21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6" name="Text Box 21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7" name="Text Box 21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8" name="Text Box 21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79" name="Text Box 21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0" name="Text Box 21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1" name="Text Box 21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2" name="Text Box 22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3" name="Text Box 22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4" name="Text Box 22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5" name="Text Box 22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6" name="Text Box 22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7" name="Text Box 22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8" name="Text Box 22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89" name="Text Box 22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0" name="Text Box 22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1" name="Text Box 22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2" name="Text Box 23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3" name="Text Box 23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4" name="Text Box 23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5" name="Text Box 23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6" name="Text Box 23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7" name="Text Box 23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8" name="Text Box 23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299" name="Text Box 23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0" name="Text Box 23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1" name="Text Box 23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2" name="Text Box 24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3" name="Text Box 24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4" name="Text Box 24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5" name="Text Box 24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6" name="Text Box 24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7" name="Text Box 24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8" name="Text Box 24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09" name="Text Box 24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310" name="Text Box 24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11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12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13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14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15" name="Text Box 2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16" name="Text Box 25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17" name="Text Box 25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18" name="Text Box 25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19" name="Text Box 25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0" name="Text Box 25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1" name="Text Box 25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2" name="Text Box 26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3" name="Text Box 26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4" name="Text Box 26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5" name="Text Box 26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6" name="Text Box 26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7" name="Text Box 26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8" name="Text Box 26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29" name="Text Box 26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0" name="Text Box 26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1" name="Text Box 26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2" name="Text Box 27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3" name="Text Box 27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4" name="Text Box 27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5" name="Text Box 27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6" name="Text Box 27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7" name="Text Box 27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8" name="Text Box 27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39" name="Text Box 27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0" name="Text Box 27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1" name="Text Box 27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2" name="Text Box 28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3" name="Text Box 28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4" name="Text Box 28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5" name="Text Box 28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6" name="Text Box 28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7" name="Text Box 28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8" name="Text Box 28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49" name="Text Box 28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0" name="Text Box 28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1" name="Text Box 28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2" name="Text Box 29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3" name="Text Box 29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4" name="Text Box 29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5" name="Text Box 29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6" name="Text Box 29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7" name="Text Box 29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8" name="Text Box 29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59" name="Text Box 29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60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61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62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363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64" name="Text Box 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65" name="Text Box 1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66" name="Text Box 1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67" name="Text Box 1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68" name="Text Box 1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69" name="Text Box 1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0" name="Text Box 1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1" name="Text Box 1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2" name="Text Box 1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3" name="Text Box 1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4" name="Text Box 1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5" name="Text Box 2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6" name="Text Box 2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7" name="Text Box 2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8" name="Text Box 2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79" name="Text Box 2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0" name="Text Box 2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1" name="Text Box 2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2" name="Text Box 2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3" name="Text Box 2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4" name="Text Box 2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5" name="Text Box 3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6" name="Text Box 3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7" name="Text Box 3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8" name="Text Box 3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89" name="Text Box 3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0" name="Text Box 3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1" name="Text Box 3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2" name="Text Box 3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3" name="Text Box 3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4" name="Text Box 3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5" name="Text Box 4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6" name="Text Box 4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7" name="Text Box 4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8" name="Text Box 4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399" name="Text Box 4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0" name="Text Box 4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1" name="Text Box 4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2" name="Text Box 4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3" name="Text Box 4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4" name="Text Box 4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5" name="Text Box 5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6" name="Text Box 5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7" name="Text Box 5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08" name="Text Box 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409" name="Text Box 20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410" name="Text Box 20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411" name="Text Box 20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412" name="Text Box 20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13" name="Text Box 20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14" name="Text Box 20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15" name="Text Box 20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16" name="Text Box 20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17" name="Text Box 20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18" name="Text Box 20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19" name="Text Box 21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0" name="Text Box 21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1" name="Text Box 21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2" name="Text Box 21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3" name="Text Box 21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4" name="Text Box 21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5" name="Text Box 21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6" name="Text Box 21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7" name="Text Box 21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8" name="Text Box 21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29" name="Text Box 22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0" name="Text Box 22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1" name="Text Box 22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2" name="Text Box 22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3" name="Text Box 22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4" name="Text Box 22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5" name="Text Box 22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6" name="Text Box 22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7" name="Text Box 22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8" name="Text Box 22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39" name="Text Box 23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0" name="Text Box 23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1" name="Text Box 23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2" name="Text Box 23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3" name="Text Box 23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4" name="Text Box 23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5" name="Text Box 23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6" name="Text Box 23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7" name="Text Box 23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8" name="Text Box 23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49" name="Text Box 24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0" name="Text Box 24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1" name="Text Box 24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2" name="Text Box 24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3" name="Text Box 24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4" name="Text Box 24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5" name="Text Box 24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6" name="Text Box 24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457" name="Text Box 24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458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459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460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461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2" name="Text Box 2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3" name="Text Box 25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4" name="Text Box 25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5" name="Text Box 25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6" name="Text Box 25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7" name="Text Box 25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8" name="Text Box 25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69" name="Text Box 26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0" name="Text Box 26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1" name="Text Box 26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2" name="Text Box 26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3" name="Text Box 26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4" name="Text Box 26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5" name="Text Box 26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6" name="Text Box 26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7" name="Text Box 26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8" name="Text Box 26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79" name="Text Box 27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0" name="Text Box 27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1" name="Text Box 27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2" name="Text Box 27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3" name="Text Box 27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4" name="Text Box 27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5" name="Text Box 27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6" name="Text Box 27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7" name="Text Box 27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8" name="Text Box 27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89" name="Text Box 28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0" name="Text Box 28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1" name="Text Box 28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2" name="Text Box 28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3" name="Text Box 28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4" name="Text Box 28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5" name="Text Box 28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6" name="Text Box 28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7" name="Text Box 28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8" name="Text Box 28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499" name="Text Box 29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00" name="Text Box 29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01" name="Text Box 29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02" name="Text Box 29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03" name="Text Box 29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04" name="Text Box 29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05" name="Text Box 29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06" name="Text Box 29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07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08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09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0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1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2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3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4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5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6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7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8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19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0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1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2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5523" name="Text Box 20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5524" name="Text Box 21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5" name="Text Box 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6" name="Text Box 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7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8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29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0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1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2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3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4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5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6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7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8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39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40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41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42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43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44" name="Text Box 2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545" name="Text Box 2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46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47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48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49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0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1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2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3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4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5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6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7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8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59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60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61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62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63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64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65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5566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567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568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569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570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1" name="Text Box 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2" name="Text Box 1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3" name="Text Box 1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4" name="Text Box 1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5" name="Text Box 1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6" name="Text Box 1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7" name="Text Box 1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8" name="Text Box 1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79" name="Text Box 1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0" name="Text Box 1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1" name="Text Box 1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2" name="Text Box 2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3" name="Text Box 2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4" name="Text Box 2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5" name="Text Box 2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6" name="Text Box 2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7" name="Text Box 2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8" name="Text Box 2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89" name="Text Box 2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43</xdr:row>
      <xdr:rowOff>57150</xdr:rowOff>
    </xdr:to>
    <xdr:sp macro="" textlink="">
      <xdr:nvSpPr>
        <xdr:cNvPr id="5590" name="Text Box 28"/>
        <xdr:cNvSpPr txBox="1">
          <a:spLocks noChangeArrowheads="1"/>
        </xdr:cNvSpPr>
      </xdr:nvSpPr>
      <xdr:spPr bwMode="auto">
        <a:xfrm>
          <a:off x="1524000" y="11287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43</xdr:row>
      <xdr:rowOff>57150</xdr:rowOff>
    </xdr:to>
    <xdr:sp macro="" textlink="">
      <xdr:nvSpPr>
        <xdr:cNvPr id="5591" name="Text Box 29"/>
        <xdr:cNvSpPr txBox="1">
          <a:spLocks noChangeArrowheads="1"/>
        </xdr:cNvSpPr>
      </xdr:nvSpPr>
      <xdr:spPr bwMode="auto">
        <a:xfrm>
          <a:off x="1524000" y="112871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2" name="Text Box 3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3" name="Text Box 3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4" name="Text Box 3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5" name="Text Box 3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6" name="Text Box 3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7" name="Text Box 3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8" name="Text Box 3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599" name="Text Box 3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0" name="Text Box 3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1" name="Text Box 3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2" name="Text Box 4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3" name="Text Box 4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4" name="Text Box 4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5" name="Text Box 4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6" name="Text Box 4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7" name="Text Box 4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8" name="Text Box 4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09" name="Text Box 4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10" name="Text Box 4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11" name="Text Box 4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12" name="Text Box 5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13" name="Text Box 5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14" name="Text Box 5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15" name="Text Box 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616" name="Text Box 20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617" name="Text Box 20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618" name="Text Box 20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19" name="Text Box 20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0" name="Text Box 20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1" name="Text Box 20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2" name="Text Box 20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3" name="Text Box 20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4" name="Text Box 21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5" name="Text Box 21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6" name="Text Box 21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7" name="Text Box 21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8" name="Text Box 21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29" name="Text Box 21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0" name="Text Box 21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1" name="Text Box 21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2" name="Text Box 21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3" name="Text Box 21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4" name="Text Box 22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5" name="Text Box 22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6" name="Text Box 22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7" name="Text Box 22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8" name="Text Box 22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39" name="Text Box 22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0" name="Text Box 22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1" name="Text Box 22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2" name="Text Box 22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3" name="Text Box 22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4" name="Text Box 23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5" name="Text Box 23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6" name="Text Box 23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7" name="Text Box 23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8" name="Text Box 23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49" name="Text Box 23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0" name="Text Box 23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1" name="Text Box 23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2" name="Text Box 23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3" name="Text Box 23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4" name="Text Box 24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5" name="Text Box 24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6" name="Text Box 24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7" name="Text Box 24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8" name="Text Box 24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59" name="Text Box 24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60" name="Text Box 24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61" name="Text Box 24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662" name="Text Box 24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663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664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665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666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67" name="Text Box 2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68" name="Text Box 25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69" name="Text Box 25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0" name="Text Box 25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1" name="Text Box 25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2" name="Text Box 25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3" name="Text Box 25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4" name="Text Box 26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5" name="Text Box 26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6" name="Text Box 26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7" name="Text Box 26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8" name="Text Box 26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79" name="Text Box 26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0" name="Text Box 26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1" name="Text Box 26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2" name="Text Box 26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3" name="Text Box 26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4" name="Text Box 27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5" name="Text Box 27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6" name="Text Box 27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7" name="Text Box 27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8" name="Text Box 27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89" name="Text Box 27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0" name="Text Box 27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1" name="Text Box 27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2" name="Text Box 27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3" name="Text Box 27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4" name="Text Box 28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5" name="Text Box 28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6" name="Text Box 28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7" name="Text Box 28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8" name="Text Box 28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699" name="Text Box 28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0" name="Text Box 28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1" name="Text Box 28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2" name="Text Box 28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3" name="Text Box 28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4" name="Text Box 29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5" name="Text Box 29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6" name="Text Box 29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7" name="Text Box 29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8" name="Text Box 29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09" name="Text Box 29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10" name="Text Box 29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11" name="Text Box 29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712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713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714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715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16" name="Text Box 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17" name="Text Box 1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18" name="Text Box 1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19" name="Text Box 1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0" name="Text Box 1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1" name="Text Box 1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2" name="Text Box 1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3" name="Text Box 1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4" name="Text Box 1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5" name="Text Box 1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6" name="Text Box 1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7" name="Text Box 2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8" name="Text Box 2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29" name="Text Box 2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0" name="Text Box 2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1" name="Text Box 2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2" name="Text Box 2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3" name="Text Box 2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4" name="Text Box 2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5" name="Text Box 2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6" name="Text Box 2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7" name="Text Box 3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8" name="Text Box 3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39" name="Text Box 3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0" name="Text Box 3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1" name="Text Box 3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2" name="Text Box 3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3" name="Text Box 3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4" name="Text Box 3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5" name="Text Box 3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6" name="Text Box 3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7" name="Text Box 4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8" name="Text Box 4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49" name="Text Box 4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0" name="Text Box 4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1" name="Text Box 4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2" name="Text Box 4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3" name="Text Box 4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4" name="Text Box 4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5" name="Text Box 4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6" name="Text Box 4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7" name="Text Box 5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8" name="Text Box 5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59" name="Text Box 5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760" name="Text Box 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761" name="Text Box 20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762" name="Text Box 20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763" name="Text Box 20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764" name="Text Box 20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65" name="Text Box 20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66" name="Text Box 20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67" name="Text Box 20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68" name="Text Box 20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69" name="Text Box 20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0" name="Text Box 20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1" name="Text Box 21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2" name="Text Box 21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3" name="Text Box 21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4" name="Text Box 21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5" name="Text Box 21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6" name="Text Box 21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7" name="Text Box 21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8" name="Text Box 21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79" name="Text Box 21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0" name="Text Box 21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1" name="Text Box 22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2" name="Text Box 22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3" name="Text Box 22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4" name="Text Box 22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5" name="Text Box 22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6" name="Text Box 22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7" name="Text Box 22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8" name="Text Box 22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89" name="Text Box 22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0" name="Text Box 22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1" name="Text Box 23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2" name="Text Box 23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3" name="Text Box 23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4" name="Text Box 23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5" name="Text Box 23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6" name="Text Box 23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7" name="Text Box 23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8" name="Text Box 23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799" name="Text Box 23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0" name="Text Box 23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1" name="Text Box 24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2" name="Text Box 24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3" name="Text Box 24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4" name="Text Box 24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5" name="Text Box 24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6" name="Text Box 24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7" name="Text Box 24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8" name="Text Box 24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5809" name="Text Box 24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810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811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812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5813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14" name="Text Box 2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15" name="Text Box 25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16" name="Text Box 25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17" name="Text Box 25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18" name="Text Box 25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19" name="Text Box 25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0" name="Text Box 25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1" name="Text Box 26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2" name="Text Box 26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3" name="Text Box 26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4" name="Text Box 26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5" name="Text Box 26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6" name="Text Box 26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7" name="Text Box 26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8" name="Text Box 26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29" name="Text Box 26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0" name="Text Box 26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1" name="Text Box 27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2" name="Text Box 27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3" name="Text Box 27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4" name="Text Box 27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5" name="Text Box 27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6" name="Text Box 27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7" name="Text Box 27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8" name="Text Box 27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39" name="Text Box 27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0" name="Text Box 27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1" name="Text Box 28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2" name="Text Box 28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3" name="Text Box 28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4" name="Text Box 28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5" name="Text Box 28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6" name="Text Box 28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7" name="Text Box 28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8" name="Text Box 28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49" name="Text Box 28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0" name="Text Box 28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1" name="Text Box 29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2" name="Text Box 29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3" name="Text Box 29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4" name="Text Box 29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5" name="Text Box 29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6" name="Text Box 29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7" name="Text Box 29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5858" name="Text Box 29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59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0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1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2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3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4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5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6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7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8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69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0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1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2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3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4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5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5876" name="Text Box 20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5877" name="Text Box 21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8" name="Text Box 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79" name="Text Box 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0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1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2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3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4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5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6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7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8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89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0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1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2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3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4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5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6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7" name="Text Box 2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8" name="Text Box 2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899" name="Text Box 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0" name="Text Box 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1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2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3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4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5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6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7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8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09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0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1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2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3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4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5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6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7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8" name="Text Box 2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5919" name="Text Box 2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20" name="Text Box 5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21" name="Text Box 6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22" name="Text Box 7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23" name="Text Box 8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24" name="Text Box 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25" name="Text Box 1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26" name="Text Box 1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27" name="Text Box 1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28" name="Text Box 1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29" name="Text Box 1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0" name="Text Box 1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1" name="Text Box 1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2" name="Text Box 1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3" name="Text Box 1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4" name="Text Box 1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5" name="Text Box 2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6" name="Text Box 2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7" name="Text Box 2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8" name="Text Box 2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39" name="Text Box 2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0" name="Text Box 2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1" name="Text Box 2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2" name="Text Box 2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943" name="Text Box 28"/>
        <xdr:cNvSpPr txBox="1">
          <a:spLocks noChangeArrowheads="1"/>
        </xdr:cNvSpPr>
      </xdr:nvSpPr>
      <xdr:spPr bwMode="auto">
        <a:xfrm>
          <a:off x="1524000" y="108299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5944" name="Text Box 29"/>
        <xdr:cNvSpPr txBox="1">
          <a:spLocks noChangeArrowheads="1"/>
        </xdr:cNvSpPr>
      </xdr:nvSpPr>
      <xdr:spPr bwMode="auto">
        <a:xfrm>
          <a:off x="1524000" y="108299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5" name="Text Box 3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6" name="Text Box 3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7" name="Text Box 3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8" name="Text Box 3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49" name="Text Box 3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0" name="Text Box 3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1" name="Text Box 3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2" name="Text Box 3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3" name="Text Box 3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4" name="Text Box 3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5" name="Text Box 4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6" name="Text Box 4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7" name="Text Box 4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8" name="Text Box 4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59" name="Text Box 4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0" name="Text Box 4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1" name="Text Box 4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2" name="Text Box 4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3" name="Text Box 4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4" name="Text Box 4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5" name="Text Box 5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6" name="Text Box 5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7" name="Text Box 5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68" name="Text Box 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69" name="Text Box 249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70" name="Text Box 250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71" name="Text Box 251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5972" name="Text Box 252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73" name="Text Box 2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74" name="Text Box 25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75" name="Text Box 25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76" name="Text Box 25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77" name="Text Box 25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78" name="Text Box 25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79" name="Text Box 25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0" name="Text Box 26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1" name="Text Box 26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2" name="Text Box 26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3" name="Text Box 26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4" name="Text Box 26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5" name="Text Box 26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6" name="Text Box 26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7" name="Text Box 26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8" name="Text Box 26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89" name="Text Box 26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0" name="Text Box 27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1" name="Text Box 27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2" name="Text Box 27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3" name="Text Box 27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4" name="Text Box 27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5" name="Text Box 27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6" name="Text Box 27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7" name="Text Box 27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8" name="Text Box 27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5999" name="Text Box 27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0" name="Text Box 28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1" name="Text Box 28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2" name="Text Box 28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3" name="Text Box 28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4" name="Text Box 28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5" name="Text Box 28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6" name="Text Box 28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7" name="Text Box 28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8" name="Text Box 28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09" name="Text Box 28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0" name="Text Box 29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1" name="Text Box 29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2" name="Text Box 29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3" name="Text Box 29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4" name="Text Box 29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5" name="Text Box 29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6" name="Text Box 29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17" name="Text Box 29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18" name="Text Box 5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19" name="Text Box 6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20" name="Text Box 7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21" name="Text Box 8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2" name="Text Box 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3" name="Text Box 1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4" name="Text Box 1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5" name="Text Box 1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6" name="Text Box 1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7" name="Text Box 1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8" name="Text Box 1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29" name="Text Box 1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0" name="Text Box 1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1" name="Text Box 1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2" name="Text Box 1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3" name="Text Box 2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4" name="Text Box 2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5" name="Text Box 2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6" name="Text Box 2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7" name="Text Box 2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8" name="Text Box 2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39" name="Text Box 2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0" name="Text Box 2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1" name="Text Box 2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2" name="Text Box 2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3" name="Text Box 3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4" name="Text Box 3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5" name="Text Box 3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6" name="Text Box 3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7" name="Text Box 3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8" name="Text Box 3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49" name="Text Box 3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0" name="Text Box 3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1" name="Text Box 3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2" name="Text Box 3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3" name="Text Box 4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4" name="Text Box 4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5" name="Text Box 4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6" name="Text Box 4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7" name="Text Box 4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8" name="Text Box 4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59" name="Text Box 4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60" name="Text Box 4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61" name="Text Box 4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62" name="Text Box 4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63" name="Text Box 5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64" name="Text Box 5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65" name="Text Box 5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66" name="Text Box 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67" name="Text Box 249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68" name="Text Box 250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69" name="Text Box 251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070" name="Text Box 252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1" name="Text Box 2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2" name="Text Box 25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3" name="Text Box 25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4" name="Text Box 25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5" name="Text Box 25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6" name="Text Box 25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7" name="Text Box 25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8" name="Text Box 26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79" name="Text Box 26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0" name="Text Box 26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1" name="Text Box 26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2" name="Text Box 26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3" name="Text Box 26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4" name="Text Box 26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5" name="Text Box 26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6" name="Text Box 26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7" name="Text Box 26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8" name="Text Box 27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89" name="Text Box 27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0" name="Text Box 27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1" name="Text Box 27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2" name="Text Box 27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3" name="Text Box 27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4" name="Text Box 27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5" name="Text Box 27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6" name="Text Box 27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7" name="Text Box 27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8" name="Text Box 28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099" name="Text Box 28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0" name="Text Box 28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1" name="Text Box 28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2" name="Text Box 28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3" name="Text Box 28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4" name="Text Box 28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5" name="Text Box 28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6" name="Text Box 28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7" name="Text Box 28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8" name="Text Box 29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09" name="Text Box 29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10" name="Text Box 29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11" name="Text Box 29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12" name="Text Box 29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13" name="Text Box 29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14" name="Text Box 29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15" name="Text Box 29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16" name="Text Box 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17" name="Text Box 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18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19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0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1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2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3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4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5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6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7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8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29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30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31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32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33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34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35" name="Text Box 2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136" name="Text Box 2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37" name="Text Box 5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38" name="Text Box 6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39" name="Text Box 7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40" name="Text Box 8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1" name="Text Box 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2" name="Text Box 1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3" name="Text Box 1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4" name="Text Box 1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5" name="Text Box 1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6" name="Text Box 1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7" name="Text Box 1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8" name="Text Box 1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49" name="Text Box 1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0" name="Text Box 1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1" name="Text Box 1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2" name="Text Box 2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3" name="Text Box 2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4" name="Text Box 2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5" name="Text Box 2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6" name="Text Box 2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7" name="Text Box 2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8" name="Text Box 2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59" name="Text Box 2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160" name="Text Box 28"/>
        <xdr:cNvSpPr txBox="1">
          <a:spLocks noChangeArrowheads="1"/>
        </xdr:cNvSpPr>
      </xdr:nvSpPr>
      <xdr:spPr bwMode="auto">
        <a:xfrm>
          <a:off x="1524000" y="108299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41</xdr:row>
      <xdr:rowOff>57150</xdr:rowOff>
    </xdr:to>
    <xdr:sp macro="" textlink="">
      <xdr:nvSpPr>
        <xdr:cNvPr id="6161" name="Text Box 29"/>
        <xdr:cNvSpPr txBox="1">
          <a:spLocks noChangeArrowheads="1"/>
        </xdr:cNvSpPr>
      </xdr:nvSpPr>
      <xdr:spPr bwMode="auto">
        <a:xfrm>
          <a:off x="1524000" y="10829925"/>
          <a:ext cx="476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2" name="Text Box 3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3" name="Text Box 3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4" name="Text Box 3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5" name="Text Box 3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6" name="Text Box 3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7" name="Text Box 3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8" name="Text Box 3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69" name="Text Box 3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0" name="Text Box 3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1" name="Text Box 3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2" name="Text Box 4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3" name="Text Box 4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4" name="Text Box 4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5" name="Text Box 4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6" name="Text Box 4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7" name="Text Box 4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8" name="Text Box 4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79" name="Text Box 4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80" name="Text Box 4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81" name="Text Box 4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82" name="Text Box 5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83" name="Text Box 5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84" name="Text Box 5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85" name="Text Box 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86" name="Text Box 249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87" name="Text Box 250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88" name="Text Box 251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189" name="Text Box 252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0" name="Text Box 2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1" name="Text Box 25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2" name="Text Box 25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3" name="Text Box 25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4" name="Text Box 25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5" name="Text Box 25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6" name="Text Box 25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7" name="Text Box 26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8" name="Text Box 26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199" name="Text Box 26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0" name="Text Box 26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1" name="Text Box 26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2" name="Text Box 26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3" name="Text Box 26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4" name="Text Box 26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5" name="Text Box 26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6" name="Text Box 26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7" name="Text Box 27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8" name="Text Box 27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09" name="Text Box 27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0" name="Text Box 27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1" name="Text Box 27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2" name="Text Box 27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3" name="Text Box 27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4" name="Text Box 27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5" name="Text Box 27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6" name="Text Box 27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7" name="Text Box 28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8" name="Text Box 28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19" name="Text Box 28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0" name="Text Box 28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1" name="Text Box 28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2" name="Text Box 28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3" name="Text Box 28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4" name="Text Box 28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5" name="Text Box 28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6" name="Text Box 28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7" name="Text Box 29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8" name="Text Box 29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29" name="Text Box 29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30" name="Text Box 29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31" name="Text Box 29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32" name="Text Box 29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33" name="Text Box 29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34" name="Text Box 29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35" name="Text Box 5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36" name="Text Box 6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37" name="Text Box 7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38" name="Text Box 8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39" name="Text Box 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0" name="Text Box 1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1" name="Text Box 1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2" name="Text Box 1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3" name="Text Box 1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4" name="Text Box 1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5" name="Text Box 1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6" name="Text Box 1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7" name="Text Box 1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8" name="Text Box 1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49" name="Text Box 1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0" name="Text Box 2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1" name="Text Box 2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2" name="Text Box 2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3" name="Text Box 2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4" name="Text Box 2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5" name="Text Box 2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6" name="Text Box 2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7" name="Text Box 2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8" name="Text Box 2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59" name="Text Box 2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0" name="Text Box 3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1" name="Text Box 3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2" name="Text Box 3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3" name="Text Box 3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4" name="Text Box 3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5" name="Text Box 3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6" name="Text Box 3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7" name="Text Box 3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8" name="Text Box 3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69" name="Text Box 3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0" name="Text Box 4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1" name="Text Box 4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2" name="Text Box 4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3" name="Text Box 4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4" name="Text Box 4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5" name="Text Box 4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6" name="Text Box 4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7" name="Text Box 4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8" name="Text Box 4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79" name="Text Box 4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80" name="Text Box 5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81" name="Text Box 5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82" name="Text Box 5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83" name="Text Box 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84" name="Text Box 249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85" name="Text Box 250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86" name="Text Box 251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42</xdr:row>
      <xdr:rowOff>57150</xdr:rowOff>
    </xdr:to>
    <xdr:sp macro="" textlink="">
      <xdr:nvSpPr>
        <xdr:cNvPr id="6287" name="Text Box 252"/>
        <xdr:cNvSpPr txBox="1">
          <a:spLocks noChangeArrowheads="1"/>
        </xdr:cNvSpPr>
      </xdr:nvSpPr>
      <xdr:spPr bwMode="auto">
        <a:xfrm>
          <a:off x="1524000" y="10829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88" name="Text Box 25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89" name="Text Box 25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0" name="Text Box 25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1" name="Text Box 25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2" name="Text Box 25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3" name="Text Box 25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4" name="Text Box 25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5" name="Text Box 26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6" name="Text Box 26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7" name="Text Box 26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8" name="Text Box 26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299" name="Text Box 26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0" name="Text Box 26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1" name="Text Box 26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2" name="Text Box 26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3" name="Text Box 26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4" name="Text Box 26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5" name="Text Box 27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6" name="Text Box 27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7" name="Text Box 27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8" name="Text Box 27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09" name="Text Box 27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0" name="Text Box 27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1" name="Text Box 27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2" name="Text Box 27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3" name="Text Box 27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4" name="Text Box 27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5" name="Text Box 28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6" name="Text Box 28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7" name="Text Box 28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8" name="Text Box 28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19" name="Text Box 28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0" name="Text Box 28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1" name="Text Box 28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2" name="Text Box 28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3" name="Text Box 288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4" name="Text Box 289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5" name="Text Box 290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6" name="Text Box 291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7" name="Text Box 292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8" name="Text Box 293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29" name="Text Box 294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30" name="Text Box 295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31" name="Text Box 296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47625</xdr:colOff>
      <xdr:row>42</xdr:row>
      <xdr:rowOff>57150</xdr:rowOff>
    </xdr:to>
    <xdr:sp macro="" textlink="">
      <xdr:nvSpPr>
        <xdr:cNvPr id="6332" name="Text Box 297"/>
        <xdr:cNvSpPr txBox="1">
          <a:spLocks noChangeArrowheads="1"/>
        </xdr:cNvSpPr>
      </xdr:nvSpPr>
      <xdr:spPr bwMode="auto">
        <a:xfrm>
          <a:off x="1524000" y="108299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180975</xdr:rowOff>
    </xdr:from>
    <xdr:to>
      <xdr:col>2</xdr:col>
      <xdr:colOff>76200</xdr:colOff>
      <xdr:row>38</xdr:row>
      <xdr:rowOff>35718</xdr:rowOff>
    </xdr:to>
    <xdr:sp macro="" textlink="">
      <xdr:nvSpPr>
        <xdr:cNvPr id="6333" name="Text Box 201"/>
        <xdr:cNvSpPr txBox="1">
          <a:spLocks noChangeArrowheads="1"/>
        </xdr:cNvSpPr>
      </xdr:nvSpPr>
      <xdr:spPr bwMode="auto">
        <a:xfrm>
          <a:off x="1524000" y="9867900"/>
          <a:ext cx="76200" cy="311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38100</xdr:rowOff>
    </xdr:to>
    <xdr:sp macro="" textlink="">
      <xdr:nvSpPr>
        <xdr:cNvPr id="6334" name="Text Box 201"/>
        <xdr:cNvSpPr txBox="1">
          <a:spLocks noChangeArrowheads="1"/>
        </xdr:cNvSpPr>
      </xdr:nvSpPr>
      <xdr:spPr bwMode="auto">
        <a:xfrm>
          <a:off x="1524000" y="9458325"/>
          <a:ext cx="762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152400</xdr:rowOff>
    </xdr:from>
    <xdr:to>
      <xdr:col>2</xdr:col>
      <xdr:colOff>76200</xdr:colOff>
      <xdr:row>37</xdr:row>
      <xdr:rowOff>64294</xdr:rowOff>
    </xdr:to>
    <xdr:sp macro="" textlink="">
      <xdr:nvSpPr>
        <xdr:cNvPr id="6335" name="Text Box 203"/>
        <xdr:cNvSpPr txBox="1">
          <a:spLocks noChangeArrowheads="1"/>
        </xdr:cNvSpPr>
      </xdr:nvSpPr>
      <xdr:spPr bwMode="auto">
        <a:xfrm>
          <a:off x="1524000" y="9610725"/>
          <a:ext cx="76200" cy="369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38100</xdr:rowOff>
    </xdr:from>
    <xdr:to>
      <xdr:col>2</xdr:col>
      <xdr:colOff>76200</xdr:colOff>
      <xdr:row>41</xdr:row>
      <xdr:rowOff>92868</xdr:rowOff>
    </xdr:to>
    <xdr:sp macro="" textlink="">
      <xdr:nvSpPr>
        <xdr:cNvPr id="6336" name="Text Box 201"/>
        <xdr:cNvSpPr txBox="1">
          <a:spLocks noChangeArrowheads="1"/>
        </xdr:cNvSpPr>
      </xdr:nvSpPr>
      <xdr:spPr bwMode="auto">
        <a:xfrm>
          <a:off x="1524000" y="10639425"/>
          <a:ext cx="76200" cy="283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39</xdr:row>
      <xdr:rowOff>200025</xdr:rowOff>
    </xdr:from>
    <xdr:to>
      <xdr:col>2</xdr:col>
      <xdr:colOff>76200</xdr:colOff>
      <xdr:row>41</xdr:row>
      <xdr:rowOff>16669</xdr:rowOff>
    </xdr:to>
    <xdr:sp macro="" textlink="">
      <xdr:nvSpPr>
        <xdr:cNvPr id="6337" name="Text Box 203"/>
        <xdr:cNvSpPr txBox="1">
          <a:spLocks noChangeArrowheads="1"/>
        </xdr:cNvSpPr>
      </xdr:nvSpPr>
      <xdr:spPr bwMode="auto">
        <a:xfrm>
          <a:off x="1524000" y="10572750"/>
          <a:ext cx="76200" cy="27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38</xdr:row>
      <xdr:rowOff>9525</xdr:rowOff>
    </xdr:from>
    <xdr:to>
      <xdr:col>2</xdr:col>
      <xdr:colOff>76200</xdr:colOff>
      <xdr:row>39</xdr:row>
      <xdr:rowOff>66675</xdr:rowOff>
    </xdr:to>
    <xdr:sp macro="" textlink="">
      <xdr:nvSpPr>
        <xdr:cNvPr id="6338" name="Text Box 203"/>
        <xdr:cNvSpPr txBox="1">
          <a:spLocks noChangeArrowheads="1"/>
        </xdr:cNvSpPr>
      </xdr:nvSpPr>
      <xdr:spPr bwMode="auto">
        <a:xfrm>
          <a:off x="1524000" y="101536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41</xdr:row>
      <xdr:rowOff>57150</xdr:rowOff>
    </xdr:to>
    <xdr:sp macro="" textlink="">
      <xdr:nvSpPr>
        <xdr:cNvPr id="6339" name="Text Box 201"/>
        <xdr:cNvSpPr txBox="1">
          <a:spLocks noChangeArrowheads="1"/>
        </xdr:cNvSpPr>
      </xdr:nvSpPr>
      <xdr:spPr bwMode="auto">
        <a:xfrm>
          <a:off x="1524000" y="10601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133350</xdr:rowOff>
    </xdr:from>
    <xdr:to>
      <xdr:col>2</xdr:col>
      <xdr:colOff>76200</xdr:colOff>
      <xdr:row>37</xdr:row>
      <xdr:rowOff>7144</xdr:rowOff>
    </xdr:to>
    <xdr:sp macro="" textlink="">
      <xdr:nvSpPr>
        <xdr:cNvPr id="6340" name="Text Box 203"/>
        <xdr:cNvSpPr txBox="1">
          <a:spLocks noChangeArrowheads="1"/>
        </xdr:cNvSpPr>
      </xdr:nvSpPr>
      <xdr:spPr bwMode="auto">
        <a:xfrm>
          <a:off x="1524000" y="9591675"/>
          <a:ext cx="76200" cy="33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9525</xdr:rowOff>
    </xdr:from>
    <xdr:to>
      <xdr:col>2</xdr:col>
      <xdr:colOff>76200</xdr:colOff>
      <xdr:row>37</xdr:row>
      <xdr:rowOff>66675</xdr:rowOff>
    </xdr:to>
    <xdr:sp macro="" textlink="">
      <xdr:nvSpPr>
        <xdr:cNvPr id="6341" name="Text Box 203"/>
        <xdr:cNvSpPr txBox="1">
          <a:spLocks noChangeArrowheads="1"/>
        </xdr:cNvSpPr>
      </xdr:nvSpPr>
      <xdr:spPr bwMode="auto">
        <a:xfrm>
          <a:off x="1524000" y="96964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42</xdr:row>
      <xdr:rowOff>180975</xdr:rowOff>
    </xdr:from>
    <xdr:to>
      <xdr:col>2</xdr:col>
      <xdr:colOff>76200</xdr:colOff>
      <xdr:row>44</xdr:row>
      <xdr:rowOff>26194</xdr:rowOff>
    </xdr:to>
    <xdr:sp macro="" textlink="">
      <xdr:nvSpPr>
        <xdr:cNvPr id="6342" name="Text Box 5"/>
        <xdr:cNvSpPr txBox="1">
          <a:spLocks noChangeArrowheads="1"/>
        </xdr:cNvSpPr>
      </xdr:nvSpPr>
      <xdr:spPr bwMode="auto">
        <a:xfrm>
          <a:off x="1524000" y="11239500"/>
          <a:ext cx="76200" cy="30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152400</xdr:rowOff>
    </xdr:from>
    <xdr:to>
      <xdr:col>2</xdr:col>
      <xdr:colOff>76200</xdr:colOff>
      <xdr:row>42</xdr:row>
      <xdr:rowOff>64293</xdr:rowOff>
    </xdr:to>
    <xdr:sp macro="" textlink="">
      <xdr:nvSpPr>
        <xdr:cNvPr id="6343" name="Text Box 201"/>
        <xdr:cNvSpPr txBox="1">
          <a:spLocks noChangeArrowheads="1"/>
        </xdr:cNvSpPr>
      </xdr:nvSpPr>
      <xdr:spPr bwMode="auto">
        <a:xfrm>
          <a:off x="1524000" y="10753725"/>
          <a:ext cx="76200" cy="36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44" name="Text Box 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45" name="Text Box 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46" name="Text Box 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47" name="Text Box 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48" name="Text Box 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49" name="Text Box 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0" name="Text Box 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1" name="Text Box 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2" name="Text Box 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3" name="Text Box 1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4" name="Text Box 1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5" name="Text Box 1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6" name="Text Box 1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7" name="Text Box 1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8" name="Text Box 1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59" name="Text Box 1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60" name="Text Box 1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61" name="Text Box 1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62" name="Text Box 1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63" name="Text Box 2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6364" name="Text Box 2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65" name="Text Box 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66" name="Text Box 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67" name="Text Box 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68" name="Text Box 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69" name="Text Box 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0" name="Text Box 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1" name="Text Box 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2" name="Text Box 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3" name="Text Box 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4" name="Text Box 1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5" name="Text Box 1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6" name="Text Box 12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7" name="Text Box 13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8" name="Text Box 14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79" name="Text Box 15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80" name="Text Box 16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81" name="Text Box 17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82" name="Text Box 18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83" name="Text Box 19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84" name="Text Box 20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37</xdr:row>
      <xdr:rowOff>57150</xdr:rowOff>
    </xdr:to>
    <xdr:sp macro="" textlink="">
      <xdr:nvSpPr>
        <xdr:cNvPr id="6385" name="Text Box 21"/>
        <xdr:cNvSpPr txBox="1">
          <a:spLocks noChangeArrowheads="1"/>
        </xdr:cNvSpPr>
      </xdr:nvSpPr>
      <xdr:spPr bwMode="auto">
        <a:xfrm>
          <a:off x="1524000" y="96869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386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387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388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389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0" name="Text Box 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1" name="Text Box 1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2" name="Text Box 1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3" name="Text Box 1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4" name="Text Box 1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5" name="Text Box 1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6" name="Text Box 1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7" name="Text Box 1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8" name="Text Box 1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399" name="Text Box 1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0" name="Text Box 1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1" name="Text Box 2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2" name="Text Box 2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3" name="Text Box 2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4" name="Text Box 2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5" name="Text Box 2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6" name="Text Box 2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7" name="Text Box 2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08" name="Text Box 2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57150</xdr:rowOff>
    </xdr:to>
    <xdr:sp macro="" textlink="">
      <xdr:nvSpPr>
        <xdr:cNvPr id="6409" name="Text Box 28"/>
        <xdr:cNvSpPr txBox="1">
          <a:spLocks noChangeArrowheads="1"/>
        </xdr:cNvSpPr>
      </xdr:nvSpPr>
      <xdr:spPr bwMode="auto">
        <a:xfrm>
          <a:off x="1524000" y="11287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57150</xdr:rowOff>
    </xdr:to>
    <xdr:sp macro="" textlink="">
      <xdr:nvSpPr>
        <xdr:cNvPr id="6410" name="Text Box 29"/>
        <xdr:cNvSpPr txBox="1">
          <a:spLocks noChangeArrowheads="1"/>
        </xdr:cNvSpPr>
      </xdr:nvSpPr>
      <xdr:spPr bwMode="auto">
        <a:xfrm>
          <a:off x="1524000" y="11287125"/>
          <a:ext cx="1143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1" name="Text Box 3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2" name="Text Box 3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3" name="Text Box 3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4" name="Text Box 3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5" name="Text Box 3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6" name="Text Box 3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7" name="Text Box 3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8" name="Text Box 3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19" name="Text Box 3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0" name="Text Box 3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1" name="Text Box 4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2" name="Text Box 4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3" name="Text Box 4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4" name="Text Box 4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5" name="Text Box 4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6" name="Text Box 4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7" name="Text Box 4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8" name="Text Box 4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29" name="Text Box 4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30" name="Text Box 4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31" name="Text Box 5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32" name="Text Box 5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33" name="Text Box 5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34" name="Text Box 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435" name="Text Box 20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436" name="Text Box 20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37" name="Text Box 20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38" name="Text Box 20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39" name="Text Box 20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0" name="Text Box 20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1" name="Text Box 20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2" name="Text Box 21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3" name="Text Box 21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4" name="Text Box 21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5" name="Text Box 21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6" name="Text Box 21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7" name="Text Box 21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8" name="Text Box 21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49" name="Text Box 21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0" name="Text Box 21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1" name="Text Box 21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2" name="Text Box 22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3" name="Text Box 22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4" name="Text Box 22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5" name="Text Box 22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6" name="Text Box 22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7" name="Text Box 22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8" name="Text Box 22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59" name="Text Box 22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0" name="Text Box 22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1" name="Text Box 22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2" name="Text Box 23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3" name="Text Box 23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4" name="Text Box 23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5" name="Text Box 23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6" name="Text Box 23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7" name="Text Box 23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8" name="Text Box 23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69" name="Text Box 23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0" name="Text Box 23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1" name="Text Box 239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2" name="Text Box 240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3" name="Text Box 241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4" name="Text Box 242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5" name="Text Box 243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6" name="Text Box 244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7" name="Text Box 245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8" name="Text Box 246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79" name="Text Box 247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47625</xdr:colOff>
      <xdr:row>36</xdr:row>
      <xdr:rowOff>57150</xdr:rowOff>
    </xdr:to>
    <xdr:sp macro="" textlink="">
      <xdr:nvSpPr>
        <xdr:cNvPr id="6480" name="Text Box 248"/>
        <xdr:cNvSpPr txBox="1">
          <a:spLocks noChangeArrowheads="1"/>
        </xdr:cNvSpPr>
      </xdr:nvSpPr>
      <xdr:spPr bwMode="auto">
        <a:xfrm>
          <a:off x="1524000" y="94583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481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482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483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484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85" name="Text Box 25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86" name="Text Box 25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87" name="Text Box 25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88" name="Text Box 25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89" name="Text Box 25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0" name="Text Box 25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1" name="Text Box 25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2" name="Text Box 26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3" name="Text Box 26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4" name="Text Box 26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5" name="Text Box 26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6" name="Text Box 26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7" name="Text Box 26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8" name="Text Box 26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499" name="Text Box 26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0" name="Text Box 26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1" name="Text Box 26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2" name="Text Box 27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3" name="Text Box 27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4" name="Text Box 27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5" name="Text Box 27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6" name="Text Box 27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7" name="Text Box 27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8" name="Text Box 27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09" name="Text Box 27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0" name="Text Box 27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1" name="Text Box 27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2" name="Text Box 28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3" name="Text Box 28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4" name="Text Box 28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5" name="Text Box 28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6" name="Text Box 28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7" name="Text Box 28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8" name="Text Box 28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19" name="Text Box 28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0" name="Text Box 288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1" name="Text Box 289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2" name="Text Box 290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3" name="Text Box 291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4" name="Text Box 292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5" name="Text Box 293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6" name="Text Box 294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7" name="Text Box 295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8" name="Text Box 296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47625</xdr:colOff>
      <xdr:row>44</xdr:row>
      <xdr:rowOff>57150</xdr:rowOff>
    </xdr:to>
    <xdr:sp macro="" textlink="">
      <xdr:nvSpPr>
        <xdr:cNvPr id="6529" name="Text Box 297"/>
        <xdr:cNvSpPr txBox="1">
          <a:spLocks noChangeArrowheads="1"/>
        </xdr:cNvSpPr>
      </xdr:nvSpPr>
      <xdr:spPr bwMode="auto">
        <a:xfrm>
          <a:off x="1524000" y="112871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530" name="Text Box 5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531" name="Text Box 6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532" name="Text Box 7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533" name="Text Box 8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34" name="Text Box 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35" name="Text Box 1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36" name="Text Box 1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37" name="Text Box 1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38" name="Text Box 1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39" name="Text Box 1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0" name="Text Box 1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1" name="Text Box 1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2" name="Text Box 1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3" name="Text Box 1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4" name="Text Box 1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5" name="Text Box 2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6" name="Text Box 2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7" name="Text Box 2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8" name="Text Box 2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49" name="Text Box 2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0" name="Text Box 2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1" name="Text Box 2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2" name="Text Box 2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3" name="Text Box 2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4" name="Text Box 2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5" name="Text Box 3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6" name="Text Box 3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7" name="Text Box 3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8" name="Text Box 3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59" name="Text Box 3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0" name="Text Box 3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1" name="Text Box 3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2" name="Text Box 3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3" name="Text Box 3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4" name="Text Box 3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5" name="Text Box 4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6" name="Text Box 4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7" name="Text Box 4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8" name="Text Box 4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69" name="Text Box 4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0" name="Text Box 4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1" name="Text Box 4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2" name="Text Box 4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3" name="Text Box 4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4" name="Text Box 4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5" name="Text Box 5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6" name="Text Box 5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7" name="Text Box 5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578" name="Text Box 5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579" name="Text Box 20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580" name="Text Box 20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119062</xdr:rowOff>
    </xdr:from>
    <xdr:to>
      <xdr:col>2</xdr:col>
      <xdr:colOff>76200</xdr:colOff>
      <xdr:row>42</xdr:row>
      <xdr:rowOff>4762</xdr:rowOff>
    </xdr:to>
    <xdr:sp macro="" textlink="">
      <xdr:nvSpPr>
        <xdr:cNvPr id="6581" name="Text Box 202"/>
        <xdr:cNvSpPr txBox="1">
          <a:spLocks noChangeArrowheads="1"/>
        </xdr:cNvSpPr>
      </xdr:nvSpPr>
      <xdr:spPr bwMode="auto">
        <a:xfrm>
          <a:off x="1524000" y="10720387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119062</xdr:rowOff>
    </xdr:from>
    <xdr:to>
      <xdr:col>2</xdr:col>
      <xdr:colOff>76200</xdr:colOff>
      <xdr:row>38</xdr:row>
      <xdr:rowOff>4762</xdr:rowOff>
    </xdr:to>
    <xdr:sp macro="" textlink="">
      <xdr:nvSpPr>
        <xdr:cNvPr id="6582" name="Text Box 203"/>
        <xdr:cNvSpPr txBox="1">
          <a:spLocks noChangeArrowheads="1"/>
        </xdr:cNvSpPr>
      </xdr:nvSpPr>
      <xdr:spPr bwMode="auto">
        <a:xfrm>
          <a:off x="1524000" y="9805987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83" name="Text Box 20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84" name="Text Box 20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85" name="Text Box 20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86" name="Text Box 20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87" name="Text Box 20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88" name="Text Box 20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89" name="Text Box 21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0" name="Text Box 21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1" name="Text Box 21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2" name="Text Box 21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3" name="Text Box 21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4" name="Text Box 21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5" name="Text Box 21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6" name="Text Box 21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7" name="Text Box 21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8" name="Text Box 21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599" name="Text Box 22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0" name="Text Box 22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1" name="Text Box 22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2" name="Text Box 22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3" name="Text Box 22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4" name="Text Box 22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5" name="Text Box 22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6" name="Text Box 22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7" name="Text Box 22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8" name="Text Box 22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09" name="Text Box 23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0" name="Text Box 23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1" name="Text Box 23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2" name="Text Box 23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3" name="Text Box 23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4" name="Text Box 23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5" name="Text Box 23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6" name="Text Box 23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7" name="Text Box 23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8" name="Text Box 239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19" name="Text Box 240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0" name="Text Box 241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1" name="Text Box 242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2" name="Text Box 243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3" name="Text Box 244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4" name="Text Box 245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5" name="Text Box 246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6" name="Text Box 247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36</xdr:row>
      <xdr:rowOff>57150</xdr:rowOff>
    </xdr:to>
    <xdr:sp macro="" textlink="">
      <xdr:nvSpPr>
        <xdr:cNvPr id="6627" name="Text Box 248"/>
        <xdr:cNvSpPr txBox="1">
          <a:spLocks noChangeArrowheads="1"/>
        </xdr:cNvSpPr>
      </xdr:nvSpPr>
      <xdr:spPr bwMode="auto">
        <a:xfrm>
          <a:off x="1524000" y="94583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628" name="Text Box 249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629" name="Text Box 250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630" name="Text Box 251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44</xdr:row>
      <xdr:rowOff>57150</xdr:rowOff>
    </xdr:to>
    <xdr:sp macro="" textlink="">
      <xdr:nvSpPr>
        <xdr:cNvPr id="6631" name="Text Box 252"/>
        <xdr:cNvSpPr txBox="1">
          <a:spLocks noChangeArrowheads="1"/>
        </xdr:cNvSpPr>
      </xdr:nvSpPr>
      <xdr:spPr bwMode="auto">
        <a:xfrm>
          <a:off x="1524000" y="112871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2" name="Text Box 25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3" name="Text Box 25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4" name="Text Box 25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5" name="Text Box 25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6" name="Text Box 25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7" name="Text Box 25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8" name="Text Box 25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39" name="Text Box 26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0" name="Text Box 26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1" name="Text Box 26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2" name="Text Box 26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3" name="Text Box 26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4" name="Text Box 26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5" name="Text Box 26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6" name="Text Box 26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7" name="Text Box 26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8" name="Text Box 26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49" name="Text Box 27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0" name="Text Box 27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1" name="Text Box 27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2" name="Text Box 27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3" name="Text Box 27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4" name="Text Box 27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5" name="Text Box 27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6" name="Text Box 27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7" name="Text Box 27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8" name="Text Box 27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59" name="Text Box 28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0" name="Text Box 28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1" name="Text Box 28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2" name="Text Box 28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3" name="Text Box 28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4" name="Text Box 28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5" name="Text Box 28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6" name="Text Box 28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7" name="Text Box 288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8" name="Text Box 289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69" name="Text Box 290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70" name="Text Box 291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71" name="Text Box 292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72" name="Text Box 293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73" name="Text Box 294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74" name="Text Box 295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75" name="Text Box 296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44</xdr:row>
      <xdr:rowOff>57150</xdr:rowOff>
    </xdr:to>
    <xdr:sp macro="" textlink="">
      <xdr:nvSpPr>
        <xdr:cNvPr id="6676" name="Text Box 297"/>
        <xdr:cNvSpPr txBox="1">
          <a:spLocks noChangeArrowheads="1"/>
        </xdr:cNvSpPr>
      </xdr:nvSpPr>
      <xdr:spPr bwMode="auto">
        <a:xfrm>
          <a:off x="1524000" y="11287125"/>
          <a:ext cx="1143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77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78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79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0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1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2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3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4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5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6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7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8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89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0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1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2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3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6694" name="Text Box 20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133350</xdr:colOff>
      <xdr:row>35</xdr:row>
      <xdr:rowOff>47625</xdr:rowOff>
    </xdr:to>
    <xdr:sp macro="" textlink="">
      <xdr:nvSpPr>
        <xdr:cNvPr id="6695" name="Text Box 21"/>
        <xdr:cNvSpPr txBox="1">
          <a:spLocks noChangeArrowheads="1"/>
        </xdr:cNvSpPr>
      </xdr:nvSpPr>
      <xdr:spPr bwMode="auto">
        <a:xfrm>
          <a:off x="1524000" y="9458325"/>
          <a:ext cx="133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6" name="Text Box 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7" name="Text Box 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8" name="Text Box 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699" name="Text Box 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0" name="Text Box 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1" name="Text Box 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2" name="Text Box 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3" name="Text Box 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4" name="Text Box 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5" name="Text Box 1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6" name="Text Box 1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7" name="Text Box 12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8" name="Text Box 13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09" name="Text Box 14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10" name="Text Box 15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11" name="Text Box 16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12" name="Text Box 17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13" name="Text Box 18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14" name="Text Box 19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15" name="Text Box 20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36</xdr:row>
      <xdr:rowOff>57150</xdr:rowOff>
    </xdr:to>
    <xdr:sp macro="" textlink="">
      <xdr:nvSpPr>
        <xdr:cNvPr id="6716" name="Text Box 21"/>
        <xdr:cNvSpPr txBox="1">
          <a:spLocks noChangeArrowheads="1"/>
        </xdr:cNvSpPr>
      </xdr:nvSpPr>
      <xdr:spPr bwMode="auto">
        <a:xfrm>
          <a:off x="1524000" y="94583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717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718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719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720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1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2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3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4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5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6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7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8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29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0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1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2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3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4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5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6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7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8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39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0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1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2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3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4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5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6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7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8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49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0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1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2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3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4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5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6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7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8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59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0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1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2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3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4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5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6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7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8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69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0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1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2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3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4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5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6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7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8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79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0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1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2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3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4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5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6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7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8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89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790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791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792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247650</xdr:rowOff>
    </xdr:from>
    <xdr:to>
      <xdr:col>2</xdr:col>
      <xdr:colOff>76200</xdr:colOff>
      <xdr:row>35</xdr:row>
      <xdr:rowOff>45244</xdr:rowOff>
    </xdr:to>
    <xdr:sp macro="" textlink="">
      <xdr:nvSpPr>
        <xdr:cNvPr id="6793" name="Text Box 57"/>
        <xdr:cNvSpPr txBox="1">
          <a:spLocks noChangeArrowheads="1"/>
        </xdr:cNvSpPr>
      </xdr:nvSpPr>
      <xdr:spPr bwMode="auto">
        <a:xfrm>
          <a:off x="1524000" y="9229725"/>
          <a:ext cx="76200" cy="27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94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95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96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97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98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799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0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1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2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3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4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5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6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7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8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09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0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1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2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3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4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5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6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7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8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19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0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1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2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3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4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5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6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7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8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29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0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1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2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3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4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5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6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7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8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39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0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1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2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3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4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5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6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7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8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49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0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1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2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3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4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5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6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7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8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59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0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1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862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863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4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5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6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7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8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69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0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1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2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3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4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5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6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7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8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79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0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1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2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3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4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5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6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7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8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89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0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1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2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3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4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5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6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7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8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899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0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1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2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3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4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5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6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7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8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09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0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1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2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3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4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5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6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7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8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19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0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1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2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3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4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5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6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7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8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29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30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31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32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933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934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6935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33</xdr:row>
      <xdr:rowOff>247650</xdr:rowOff>
    </xdr:from>
    <xdr:to>
      <xdr:col>2</xdr:col>
      <xdr:colOff>76200</xdr:colOff>
      <xdr:row>35</xdr:row>
      <xdr:rowOff>83344</xdr:rowOff>
    </xdr:to>
    <xdr:sp macro="" textlink="">
      <xdr:nvSpPr>
        <xdr:cNvPr id="6936" name="Text Box 57"/>
        <xdr:cNvSpPr txBox="1">
          <a:spLocks noChangeArrowheads="1"/>
        </xdr:cNvSpPr>
      </xdr:nvSpPr>
      <xdr:spPr bwMode="auto">
        <a:xfrm>
          <a:off x="1524000" y="9229725"/>
          <a:ext cx="76200" cy="311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37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38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39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0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1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2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3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4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5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6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7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8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49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0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1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2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3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4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5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6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7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8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59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0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1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2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3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4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5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6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7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8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69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0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1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2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3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4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5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6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7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8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79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0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1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2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3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4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5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6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7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8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89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0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1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2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3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4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5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6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7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8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6999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00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01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02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03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04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005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006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007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008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09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0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1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2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3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4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5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6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7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8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19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0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1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2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3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4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5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6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7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8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29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0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1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2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3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4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5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6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7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8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39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0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1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2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3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4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5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6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7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8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49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0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1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2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3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4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5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6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7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8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59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0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1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2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3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4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5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6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7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8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69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0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1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2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3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4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5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6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77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078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079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080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1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2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3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4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5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6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7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8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89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0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1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2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3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4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5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6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7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8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099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0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1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2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3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4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5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6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7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8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09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0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1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2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3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4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5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6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7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8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19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0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1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2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3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4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5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6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7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8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29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0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1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2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3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4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5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6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7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8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39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0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1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2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3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4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5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6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7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48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149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150" name="Text Box 57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1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2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3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4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5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6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7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8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59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0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1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2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3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4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5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6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7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8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69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0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1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2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3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4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5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6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7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8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79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0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1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2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3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4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5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6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7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8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89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0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1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2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3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4" name="Text Box 1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5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6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7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8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199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0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1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2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3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4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5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6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7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8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09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0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1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2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3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4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5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6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7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8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19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20" name="Text Box 54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21" name="Text Box 55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35</xdr:row>
      <xdr:rowOff>57150</xdr:rowOff>
    </xdr:to>
    <xdr:sp macro="" textlink="">
      <xdr:nvSpPr>
        <xdr:cNvPr id="7222" name="Text Box 56"/>
        <xdr:cNvSpPr txBox="1">
          <a:spLocks noChangeArrowheads="1"/>
        </xdr:cNvSpPr>
      </xdr:nvSpPr>
      <xdr:spPr bwMode="auto">
        <a:xfrm>
          <a:off x="1524000" y="92297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23" name="Text Box 5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24" name="Text Box 5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25" name="Text Box 6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26" name="Text Box 6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27" name="Text Box 6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28" name="Text Box 6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29" name="Text Box 6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0" name="Text Box 6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1" name="Text Box 6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2" name="Text Box 6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3" name="Text Box 6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4" name="Text Box 6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5" name="Text Box 7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6" name="Text Box 7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7" name="Text Box 7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8" name="Text Box 7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39" name="Text Box 7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0" name="Text Box 7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1" name="Text Box 7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2" name="Text Box 7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3" name="Text Box 7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4" name="Text Box 7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5" name="Text Box 8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6" name="Text Box 8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7" name="Text Box 8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8" name="Text Box 8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49" name="Text Box 8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0" name="Text Box 8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1" name="Text Box 8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2" name="Text Box 8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3" name="Text Box 8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4" name="Text Box 8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5" name="Text Box 9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6" name="Text Box 9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7" name="Text Box 9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8" name="Text Box 9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59" name="Text Box 9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0" name="Text Box 9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1" name="Text Box 9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2" name="Text Box 9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3" name="Text Box 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4" name="Text Box 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5" name="Text Box 1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6" name="Text Box 29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7" name="Text Box 29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8" name="Text Box 30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69" name="Text Box 30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0" name="Text Box 30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1" name="Text Box 30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2" name="Text Box 30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3" name="Text Box 30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4" name="Text Box 30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5" name="Text Box 30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6" name="Text Box 30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7" name="Text Box 30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8" name="Text Box 31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79" name="Text Box 31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0" name="Text Box 31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1" name="Text Box 313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2" name="Text Box 314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3" name="Text Box 315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4" name="Text Box 316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5" name="Text Box 317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6" name="Text Box 318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7" name="Text Box 319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8" name="Text Box 320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89" name="Text Box 321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47625</xdr:colOff>
      <xdr:row>35</xdr:row>
      <xdr:rowOff>57150</xdr:rowOff>
    </xdr:to>
    <xdr:sp macro="" textlink="">
      <xdr:nvSpPr>
        <xdr:cNvPr id="7290" name="Text Box 322"/>
        <xdr:cNvSpPr txBox="1">
          <a:spLocks noChangeArrowheads="1"/>
        </xdr:cNvSpPr>
      </xdr:nvSpPr>
      <xdr:spPr bwMode="auto">
        <a:xfrm>
          <a:off x="1524000" y="9229725"/>
          <a:ext cx="476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1" name="Text Box 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2" name="Text Box 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3" name="Text Box 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4" name="Text Box 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5" name="Text Box 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6" name="Text Box 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7" name="Text Box 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8" name="Text Box 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299" name="Text Box 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0" name="Text Box 1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1" name="Text Box 1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2" name="Text Box 1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3" name="Text Box 1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4" name="Text Box 1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5" name="Text Box 1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6" name="Text Box 1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7" name="Text Box 1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8" name="Text Box 1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09" name="Text Box 1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0" name="Text Box 2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1" name="Text Box 2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73818</xdr:rowOff>
    </xdr:to>
    <xdr:sp macro="" textlink="">
      <xdr:nvSpPr>
        <xdr:cNvPr id="7312" name="Text Box 201"/>
        <xdr:cNvSpPr txBox="1">
          <a:spLocks noChangeArrowheads="1"/>
        </xdr:cNvSpPr>
      </xdr:nvSpPr>
      <xdr:spPr bwMode="auto">
        <a:xfrm>
          <a:off x="1524000" y="9915525"/>
          <a:ext cx="76200" cy="302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3" name="Text Box 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4" name="Text Box 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5" name="Text Box 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6" name="Text Box 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7" name="Text Box 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8" name="Text Box 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19" name="Text Box 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0" name="Text Box 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1" name="Text Box 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2" name="Text Box 1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3" name="Text Box 1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4" name="Text Box 12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5" name="Text Box 13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6" name="Text Box 14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7" name="Text Box 15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8" name="Text Box 16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29" name="Text Box 17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30" name="Text Box 18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31" name="Text Box 19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32" name="Text Box 20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38</xdr:row>
      <xdr:rowOff>57150</xdr:rowOff>
    </xdr:to>
    <xdr:sp macro="" textlink="">
      <xdr:nvSpPr>
        <xdr:cNvPr id="7333" name="Text Box 21"/>
        <xdr:cNvSpPr txBox="1">
          <a:spLocks noChangeArrowheads="1"/>
        </xdr:cNvSpPr>
      </xdr:nvSpPr>
      <xdr:spPr bwMode="auto">
        <a:xfrm>
          <a:off x="1524000" y="99155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69</xdr:row>
      <xdr:rowOff>66675</xdr:rowOff>
    </xdr:from>
    <xdr:to>
      <xdr:col>21</xdr:col>
      <xdr:colOff>228600</xdr:colOff>
      <xdr:row>79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142875</xdr:colOff>
      <xdr:row>6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247650"/>
          <a:ext cx="17335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key/Downloads/BBIT%202.1%20Jan-April%202019%20%20Score%20She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IT 2.1"/>
    </sheetNames>
    <sheetDataSet>
      <sheetData sheetId="0">
        <row r="95">
          <cell r="P95" t="str">
            <v>A</v>
          </cell>
          <cell r="Q95">
            <v>0</v>
          </cell>
        </row>
        <row r="96">
          <cell r="P96" t="str">
            <v>B</v>
          </cell>
          <cell r="Q96">
            <v>0</v>
          </cell>
        </row>
        <row r="97">
          <cell r="P97" t="str">
            <v xml:space="preserve">C </v>
          </cell>
          <cell r="Q97">
            <v>0</v>
          </cell>
        </row>
        <row r="98">
          <cell r="P98" t="str">
            <v>D</v>
          </cell>
          <cell r="Q98">
            <v>0</v>
          </cell>
        </row>
        <row r="99">
          <cell r="P99" t="str">
            <v>E</v>
          </cell>
          <cell r="Q99">
            <v>59</v>
          </cell>
        </row>
        <row r="100">
          <cell r="P100" t="str">
            <v>INC.</v>
          </cell>
          <cell r="Q10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2"/>
  <sheetViews>
    <sheetView tabSelected="1" view="pageBreakPreview" topLeftCell="A2" zoomScale="80" zoomScaleNormal="100" zoomScaleSheetLayoutView="80" workbookViewId="0">
      <selection activeCell="B54" sqref="B54"/>
    </sheetView>
  </sheetViews>
  <sheetFormatPr defaultRowHeight="15" x14ac:dyDescent="0.25"/>
  <cols>
    <col min="1" max="1" width="15.85546875" customWidth="1"/>
    <col min="2" max="2" width="20.28515625" customWidth="1"/>
    <col min="3" max="3" width="23" customWidth="1"/>
    <col min="4" max="4" width="24.5703125" customWidth="1"/>
    <col min="5" max="22" width="6.7109375" customWidth="1"/>
    <col min="257" max="257" width="4.42578125" customWidth="1"/>
    <col min="258" max="258" width="20.28515625" customWidth="1"/>
    <col min="259" max="259" width="23" customWidth="1"/>
    <col min="260" max="260" width="24.5703125" customWidth="1"/>
    <col min="261" max="278" width="6.7109375" customWidth="1"/>
    <col min="513" max="513" width="4.42578125" customWidth="1"/>
    <col min="514" max="514" width="20.28515625" customWidth="1"/>
    <col min="515" max="515" width="23" customWidth="1"/>
    <col min="516" max="516" width="24.5703125" customWidth="1"/>
    <col min="517" max="534" width="6.7109375" customWidth="1"/>
    <col min="769" max="769" width="4.42578125" customWidth="1"/>
    <col min="770" max="770" width="20.28515625" customWidth="1"/>
    <col min="771" max="771" width="23" customWidth="1"/>
    <col min="772" max="772" width="24.5703125" customWidth="1"/>
    <col min="773" max="790" width="6.7109375" customWidth="1"/>
    <col min="1025" max="1025" width="4.42578125" customWidth="1"/>
    <col min="1026" max="1026" width="20.28515625" customWidth="1"/>
    <col min="1027" max="1027" width="23" customWidth="1"/>
    <col min="1028" max="1028" width="24.5703125" customWidth="1"/>
    <col min="1029" max="1046" width="6.7109375" customWidth="1"/>
    <col min="1281" max="1281" width="4.42578125" customWidth="1"/>
    <col min="1282" max="1282" width="20.28515625" customWidth="1"/>
    <col min="1283" max="1283" width="23" customWidth="1"/>
    <col min="1284" max="1284" width="24.5703125" customWidth="1"/>
    <col min="1285" max="1302" width="6.7109375" customWidth="1"/>
    <col min="1537" max="1537" width="4.42578125" customWidth="1"/>
    <col min="1538" max="1538" width="20.28515625" customWidth="1"/>
    <col min="1539" max="1539" width="23" customWidth="1"/>
    <col min="1540" max="1540" width="24.5703125" customWidth="1"/>
    <col min="1541" max="1558" width="6.7109375" customWidth="1"/>
    <col min="1793" max="1793" width="4.42578125" customWidth="1"/>
    <col min="1794" max="1794" width="20.28515625" customWidth="1"/>
    <col min="1795" max="1795" width="23" customWidth="1"/>
    <col min="1796" max="1796" width="24.5703125" customWidth="1"/>
    <col min="1797" max="1814" width="6.7109375" customWidth="1"/>
    <col min="2049" max="2049" width="4.42578125" customWidth="1"/>
    <col min="2050" max="2050" width="20.28515625" customWidth="1"/>
    <col min="2051" max="2051" width="23" customWidth="1"/>
    <col min="2052" max="2052" width="24.5703125" customWidth="1"/>
    <col min="2053" max="2070" width="6.7109375" customWidth="1"/>
    <col min="2305" max="2305" width="4.42578125" customWidth="1"/>
    <col min="2306" max="2306" width="20.28515625" customWidth="1"/>
    <col min="2307" max="2307" width="23" customWidth="1"/>
    <col min="2308" max="2308" width="24.5703125" customWidth="1"/>
    <col min="2309" max="2326" width="6.7109375" customWidth="1"/>
    <col min="2561" max="2561" width="4.42578125" customWidth="1"/>
    <col min="2562" max="2562" width="20.28515625" customWidth="1"/>
    <col min="2563" max="2563" width="23" customWidth="1"/>
    <col min="2564" max="2564" width="24.5703125" customWidth="1"/>
    <col min="2565" max="2582" width="6.7109375" customWidth="1"/>
    <col min="2817" max="2817" width="4.42578125" customWidth="1"/>
    <col min="2818" max="2818" width="20.28515625" customWidth="1"/>
    <col min="2819" max="2819" width="23" customWidth="1"/>
    <col min="2820" max="2820" width="24.5703125" customWidth="1"/>
    <col min="2821" max="2838" width="6.7109375" customWidth="1"/>
    <col min="3073" max="3073" width="4.42578125" customWidth="1"/>
    <col min="3074" max="3074" width="20.28515625" customWidth="1"/>
    <col min="3075" max="3075" width="23" customWidth="1"/>
    <col min="3076" max="3076" width="24.5703125" customWidth="1"/>
    <col min="3077" max="3094" width="6.7109375" customWidth="1"/>
    <col min="3329" max="3329" width="4.42578125" customWidth="1"/>
    <col min="3330" max="3330" width="20.28515625" customWidth="1"/>
    <col min="3331" max="3331" width="23" customWidth="1"/>
    <col min="3332" max="3332" width="24.5703125" customWidth="1"/>
    <col min="3333" max="3350" width="6.7109375" customWidth="1"/>
    <col min="3585" max="3585" width="4.42578125" customWidth="1"/>
    <col min="3586" max="3586" width="20.28515625" customWidth="1"/>
    <col min="3587" max="3587" width="23" customWidth="1"/>
    <col min="3588" max="3588" width="24.5703125" customWidth="1"/>
    <col min="3589" max="3606" width="6.7109375" customWidth="1"/>
    <col min="3841" max="3841" width="4.42578125" customWidth="1"/>
    <col min="3842" max="3842" width="20.28515625" customWidth="1"/>
    <col min="3843" max="3843" width="23" customWidth="1"/>
    <col min="3844" max="3844" width="24.5703125" customWidth="1"/>
    <col min="3845" max="3862" width="6.7109375" customWidth="1"/>
    <col min="4097" max="4097" width="4.42578125" customWidth="1"/>
    <col min="4098" max="4098" width="20.28515625" customWidth="1"/>
    <col min="4099" max="4099" width="23" customWidth="1"/>
    <col min="4100" max="4100" width="24.5703125" customWidth="1"/>
    <col min="4101" max="4118" width="6.7109375" customWidth="1"/>
    <col min="4353" max="4353" width="4.42578125" customWidth="1"/>
    <col min="4354" max="4354" width="20.28515625" customWidth="1"/>
    <col min="4355" max="4355" width="23" customWidth="1"/>
    <col min="4356" max="4356" width="24.5703125" customWidth="1"/>
    <col min="4357" max="4374" width="6.7109375" customWidth="1"/>
    <col min="4609" max="4609" width="4.42578125" customWidth="1"/>
    <col min="4610" max="4610" width="20.28515625" customWidth="1"/>
    <col min="4611" max="4611" width="23" customWidth="1"/>
    <col min="4612" max="4612" width="24.5703125" customWidth="1"/>
    <col min="4613" max="4630" width="6.7109375" customWidth="1"/>
    <col min="4865" max="4865" width="4.42578125" customWidth="1"/>
    <col min="4866" max="4866" width="20.28515625" customWidth="1"/>
    <col min="4867" max="4867" width="23" customWidth="1"/>
    <col min="4868" max="4868" width="24.5703125" customWidth="1"/>
    <col min="4869" max="4886" width="6.7109375" customWidth="1"/>
    <col min="5121" max="5121" width="4.42578125" customWidth="1"/>
    <col min="5122" max="5122" width="20.28515625" customWidth="1"/>
    <col min="5123" max="5123" width="23" customWidth="1"/>
    <col min="5124" max="5124" width="24.5703125" customWidth="1"/>
    <col min="5125" max="5142" width="6.7109375" customWidth="1"/>
    <col min="5377" max="5377" width="4.42578125" customWidth="1"/>
    <col min="5378" max="5378" width="20.28515625" customWidth="1"/>
    <col min="5379" max="5379" width="23" customWidth="1"/>
    <col min="5380" max="5380" width="24.5703125" customWidth="1"/>
    <col min="5381" max="5398" width="6.7109375" customWidth="1"/>
    <col min="5633" max="5633" width="4.42578125" customWidth="1"/>
    <col min="5634" max="5634" width="20.28515625" customWidth="1"/>
    <col min="5635" max="5635" width="23" customWidth="1"/>
    <col min="5636" max="5636" width="24.5703125" customWidth="1"/>
    <col min="5637" max="5654" width="6.7109375" customWidth="1"/>
    <col min="5889" max="5889" width="4.42578125" customWidth="1"/>
    <col min="5890" max="5890" width="20.28515625" customWidth="1"/>
    <col min="5891" max="5891" width="23" customWidth="1"/>
    <col min="5892" max="5892" width="24.5703125" customWidth="1"/>
    <col min="5893" max="5910" width="6.7109375" customWidth="1"/>
    <col min="6145" max="6145" width="4.42578125" customWidth="1"/>
    <col min="6146" max="6146" width="20.28515625" customWidth="1"/>
    <col min="6147" max="6147" width="23" customWidth="1"/>
    <col min="6148" max="6148" width="24.5703125" customWidth="1"/>
    <col min="6149" max="6166" width="6.7109375" customWidth="1"/>
    <col min="6401" max="6401" width="4.42578125" customWidth="1"/>
    <col min="6402" max="6402" width="20.28515625" customWidth="1"/>
    <col min="6403" max="6403" width="23" customWidth="1"/>
    <col min="6404" max="6404" width="24.5703125" customWidth="1"/>
    <col min="6405" max="6422" width="6.7109375" customWidth="1"/>
    <col min="6657" max="6657" width="4.42578125" customWidth="1"/>
    <col min="6658" max="6658" width="20.28515625" customWidth="1"/>
    <col min="6659" max="6659" width="23" customWidth="1"/>
    <col min="6660" max="6660" width="24.5703125" customWidth="1"/>
    <col min="6661" max="6678" width="6.7109375" customWidth="1"/>
    <col min="6913" max="6913" width="4.42578125" customWidth="1"/>
    <col min="6914" max="6914" width="20.28515625" customWidth="1"/>
    <col min="6915" max="6915" width="23" customWidth="1"/>
    <col min="6916" max="6916" width="24.5703125" customWidth="1"/>
    <col min="6917" max="6934" width="6.7109375" customWidth="1"/>
    <col min="7169" max="7169" width="4.42578125" customWidth="1"/>
    <col min="7170" max="7170" width="20.28515625" customWidth="1"/>
    <col min="7171" max="7171" width="23" customWidth="1"/>
    <col min="7172" max="7172" width="24.5703125" customWidth="1"/>
    <col min="7173" max="7190" width="6.7109375" customWidth="1"/>
    <col min="7425" max="7425" width="4.42578125" customWidth="1"/>
    <col min="7426" max="7426" width="20.28515625" customWidth="1"/>
    <col min="7427" max="7427" width="23" customWidth="1"/>
    <col min="7428" max="7428" width="24.5703125" customWidth="1"/>
    <col min="7429" max="7446" width="6.7109375" customWidth="1"/>
    <col min="7681" max="7681" width="4.42578125" customWidth="1"/>
    <col min="7682" max="7682" width="20.28515625" customWidth="1"/>
    <col min="7683" max="7683" width="23" customWidth="1"/>
    <col min="7684" max="7684" width="24.5703125" customWidth="1"/>
    <col min="7685" max="7702" width="6.7109375" customWidth="1"/>
    <col min="7937" max="7937" width="4.42578125" customWidth="1"/>
    <col min="7938" max="7938" width="20.28515625" customWidth="1"/>
    <col min="7939" max="7939" width="23" customWidth="1"/>
    <col min="7940" max="7940" width="24.5703125" customWidth="1"/>
    <col min="7941" max="7958" width="6.7109375" customWidth="1"/>
    <col min="8193" max="8193" width="4.42578125" customWidth="1"/>
    <col min="8194" max="8194" width="20.28515625" customWidth="1"/>
    <col min="8195" max="8195" width="23" customWidth="1"/>
    <col min="8196" max="8196" width="24.5703125" customWidth="1"/>
    <col min="8197" max="8214" width="6.7109375" customWidth="1"/>
    <col min="8449" max="8449" width="4.42578125" customWidth="1"/>
    <col min="8450" max="8450" width="20.28515625" customWidth="1"/>
    <col min="8451" max="8451" width="23" customWidth="1"/>
    <col min="8452" max="8452" width="24.5703125" customWidth="1"/>
    <col min="8453" max="8470" width="6.7109375" customWidth="1"/>
    <col min="8705" max="8705" width="4.42578125" customWidth="1"/>
    <col min="8706" max="8706" width="20.28515625" customWidth="1"/>
    <col min="8707" max="8707" width="23" customWidth="1"/>
    <col min="8708" max="8708" width="24.5703125" customWidth="1"/>
    <col min="8709" max="8726" width="6.7109375" customWidth="1"/>
    <col min="8961" max="8961" width="4.42578125" customWidth="1"/>
    <col min="8962" max="8962" width="20.28515625" customWidth="1"/>
    <col min="8963" max="8963" width="23" customWidth="1"/>
    <col min="8964" max="8964" width="24.5703125" customWidth="1"/>
    <col min="8965" max="8982" width="6.7109375" customWidth="1"/>
    <col min="9217" max="9217" width="4.42578125" customWidth="1"/>
    <col min="9218" max="9218" width="20.28515625" customWidth="1"/>
    <col min="9219" max="9219" width="23" customWidth="1"/>
    <col min="9220" max="9220" width="24.5703125" customWidth="1"/>
    <col min="9221" max="9238" width="6.7109375" customWidth="1"/>
    <col min="9473" max="9473" width="4.42578125" customWidth="1"/>
    <col min="9474" max="9474" width="20.28515625" customWidth="1"/>
    <col min="9475" max="9475" width="23" customWidth="1"/>
    <col min="9476" max="9476" width="24.5703125" customWidth="1"/>
    <col min="9477" max="9494" width="6.7109375" customWidth="1"/>
    <col min="9729" max="9729" width="4.42578125" customWidth="1"/>
    <col min="9730" max="9730" width="20.28515625" customWidth="1"/>
    <col min="9731" max="9731" width="23" customWidth="1"/>
    <col min="9732" max="9732" width="24.5703125" customWidth="1"/>
    <col min="9733" max="9750" width="6.7109375" customWidth="1"/>
    <col min="9985" max="9985" width="4.42578125" customWidth="1"/>
    <col min="9986" max="9986" width="20.28515625" customWidth="1"/>
    <col min="9987" max="9987" width="23" customWidth="1"/>
    <col min="9988" max="9988" width="24.5703125" customWidth="1"/>
    <col min="9989" max="10006" width="6.7109375" customWidth="1"/>
    <col min="10241" max="10241" width="4.42578125" customWidth="1"/>
    <col min="10242" max="10242" width="20.28515625" customWidth="1"/>
    <col min="10243" max="10243" width="23" customWidth="1"/>
    <col min="10244" max="10244" width="24.5703125" customWidth="1"/>
    <col min="10245" max="10262" width="6.7109375" customWidth="1"/>
    <col min="10497" max="10497" width="4.42578125" customWidth="1"/>
    <col min="10498" max="10498" width="20.28515625" customWidth="1"/>
    <col min="10499" max="10499" width="23" customWidth="1"/>
    <col min="10500" max="10500" width="24.5703125" customWidth="1"/>
    <col min="10501" max="10518" width="6.7109375" customWidth="1"/>
    <col min="10753" max="10753" width="4.42578125" customWidth="1"/>
    <col min="10754" max="10754" width="20.28515625" customWidth="1"/>
    <col min="10755" max="10755" width="23" customWidth="1"/>
    <col min="10756" max="10756" width="24.5703125" customWidth="1"/>
    <col min="10757" max="10774" width="6.7109375" customWidth="1"/>
    <col min="11009" max="11009" width="4.42578125" customWidth="1"/>
    <col min="11010" max="11010" width="20.28515625" customWidth="1"/>
    <col min="11011" max="11011" width="23" customWidth="1"/>
    <col min="11012" max="11012" width="24.5703125" customWidth="1"/>
    <col min="11013" max="11030" width="6.7109375" customWidth="1"/>
    <col min="11265" max="11265" width="4.42578125" customWidth="1"/>
    <col min="11266" max="11266" width="20.28515625" customWidth="1"/>
    <col min="11267" max="11267" width="23" customWidth="1"/>
    <col min="11268" max="11268" width="24.5703125" customWidth="1"/>
    <col min="11269" max="11286" width="6.7109375" customWidth="1"/>
    <col min="11521" max="11521" width="4.42578125" customWidth="1"/>
    <col min="11522" max="11522" width="20.28515625" customWidth="1"/>
    <col min="11523" max="11523" width="23" customWidth="1"/>
    <col min="11524" max="11524" width="24.5703125" customWidth="1"/>
    <col min="11525" max="11542" width="6.7109375" customWidth="1"/>
    <col min="11777" max="11777" width="4.42578125" customWidth="1"/>
    <col min="11778" max="11778" width="20.28515625" customWidth="1"/>
    <col min="11779" max="11779" width="23" customWidth="1"/>
    <col min="11780" max="11780" width="24.5703125" customWidth="1"/>
    <col min="11781" max="11798" width="6.7109375" customWidth="1"/>
    <col min="12033" max="12033" width="4.42578125" customWidth="1"/>
    <col min="12034" max="12034" width="20.28515625" customWidth="1"/>
    <col min="12035" max="12035" width="23" customWidth="1"/>
    <col min="12036" max="12036" width="24.5703125" customWidth="1"/>
    <col min="12037" max="12054" width="6.7109375" customWidth="1"/>
    <col min="12289" max="12289" width="4.42578125" customWidth="1"/>
    <col min="12290" max="12290" width="20.28515625" customWidth="1"/>
    <col min="12291" max="12291" width="23" customWidth="1"/>
    <col min="12292" max="12292" width="24.5703125" customWidth="1"/>
    <col min="12293" max="12310" width="6.7109375" customWidth="1"/>
    <col min="12545" max="12545" width="4.42578125" customWidth="1"/>
    <col min="12546" max="12546" width="20.28515625" customWidth="1"/>
    <col min="12547" max="12547" width="23" customWidth="1"/>
    <col min="12548" max="12548" width="24.5703125" customWidth="1"/>
    <col min="12549" max="12566" width="6.7109375" customWidth="1"/>
    <col min="12801" max="12801" width="4.42578125" customWidth="1"/>
    <col min="12802" max="12802" width="20.28515625" customWidth="1"/>
    <col min="12803" max="12803" width="23" customWidth="1"/>
    <col min="12804" max="12804" width="24.5703125" customWidth="1"/>
    <col min="12805" max="12822" width="6.7109375" customWidth="1"/>
    <col min="13057" max="13057" width="4.42578125" customWidth="1"/>
    <col min="13058" max="13058" width="20.28515625" customWidth="1"/>
    <col min="13059" max="13059" width="23" customWidth="1"/>
    <col min="13060" max="13060" width="24.5703125" customWidth="1"/>
    <col min="13061" max="13078" width="6.7109375" customWidth="1"/>
    <col min="13313" max="13313" width="4.42578125" customWidth="1"/>
    <col min="13314" max="13314" width="20.28515625" customWidth="1"/>
    <col min="13315" max="13315" width="23" customWidth="1"/>
    <col min="13316" max="13316" width="24.5703125" customWidth="1"/>
    <col min="13317" max="13334" width="6.7109375" customWidth="1"/>
    <col min="13569" max="13569" width="4.42578125" customWidth="1"/>
    <col min="13570" max="13570" width="20.28515625" customWidth="1"/>
    <col min="13571" max="13571" width="23" customWidth="1"/>
    <col min="13572" max="13572" width="24.5703125" customWidth="1"/>
    <col min="13573" max="13590" width="6.7109375" customWidth="1"/>
    <col min="13825" max="13825" width="4.42578125" customWidth="1"/>
    <col min="13826" max="13826" width="20.28515625" customWidth="1"/>
    <col min="13827" max="13827" width="23" customWidth="1"/>
    <col min="13828" max="13828" width="24.5703125" customWidth="1"/>
    <col min="13829" max="13846" width="6.7109375" customWidth="1"/>
    <col min="14081" max="14081" width="4.42578125" customWidth="1"/>
    <col min="14082" max="14082" width="20.28515625" customWidth="1"/>
    <col min="14083" max="14083" width="23" customWidth="1"/>
    <col min="14084" max="14084" width="24.5703125" customWidth="1"/>
    <col min="14085" max="14102" width="6.7109375" customWidth="1"/>
    <col min="14337" max="14337" width="4.42578125" customWidth="1"/>
    <col min="14338" max="14338" width="20.28515625" customWidth="1"/>
    <col min="14339" max="14339" width="23" customWidth="1"/>
    <col min="14340" max="14340" width="24.5703125" customWidth="1"/>
    <col min="14341" max="14358" width="6.7109375" customWidth="1"/>
    <col min="14593" max="14593" width="4.42578125" customWidth="1"/>
    <col min="14594" max="14594" width="20.28515625" customWidth="1"/>
    <col min="14595" max="14595" width="23" customWidth="1"/>
    <col min="14596" max="14596" width="24.5703125" customWidth="1"/>
    <col min="14597" max="14614" width="6.7109375" customWidth="1"/>
    <col min="14849" max="14849" width="4.42578125" customWidth="1"/>
    <col min="14850" max="14850" width="20.28515625" customWidth="1"/>
    <col min="14851" max="14851" width="23" customWidth="1"/>
    <col min="14852" max="14852" width="24.5703125" customWidth="1"/>
    <col min="14853" max="14870" width="6.7109375" customWidth="1"/>
    <col min="15105" max="15105" width="4.42578125" customWidth="1"/>
    <col min="15106" max="15106" width="20.28515625" customWidth="1"/>
    <col min="15107" max="15107" width="23" customWidth="1"/>
    <col min="15108" max="15108" width="24.5703125" customWidth="1"/>
    <col min="15109" max="15126" width="6.7109375" customWidth="1"/>
    <col min="15361" max="15361" width="4.42578125" customWidth="1"/>
    <col min="15362" max="15362" width="20.28515625" customWidth="1"/>
    <col min="15363" max="15363" width="23" customWidth="1"/>
    <col min="15364" max="15364" width="24.5703125" customWidth="1"/>
    <col min="15365" max="15382" width="6.7109375" customWidth="1"/>
    <col min="15617" max="15617" width="4.42578125" customWidth="1"/>
    <col min="15618" max="15618" width="20.28515625" customWidth="1"/>
    <col min="15619" max="15619" width="23" customWidth="1"/>
    <col min="15620" max="15620" width="24.5703125" customWidth="1"/>
    <col min="15621" max="15638" width="6.7109375" customWidth="1"/>
    <col min="15873" max="15873" width="4.42578125" customWidth="1"/>
    <col min="15874" max="15874" width="20.28515625" customWidth="1"/>
    <col min="15875" max="15875" width="23" customWidth="1"/>
    <col min="15876" max="15876" width="24.5703125" customWidth="1"/>
    <col min="15877" max="15894" width="6.7109375" customWidth="1"/>
    <col min="16129" max="16129" width="4.42578125" customWidth="1"/>
    <col min="16130" max="16130" width="20.28515625" customWidth="1"/>
    <col min="16131" max="16131" width="23" customWidth="1"/>
    <col min="16132" max="16132" width="24.5703125" customWidth="1"/>
    <col min="16133" max="16150" width="6.71093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22.5" x14ac:dyDescent="0.3">
      <c r="A6" s="182" t="s">
        <v>0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2"/>
    </row>
    <row r="7" spans="1:23" ht="22.5" x14ac:dyDescent="0.3">
      <c r="A7" s="183" t="s">
        <v>1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2"/>
    </row>
    <row r="8" spans="1:23" ht="19.5" customHeight="1" x14ac:dyDescent="0.25">
      <c r="A8" s="184" t="s">
        <v>2</v>
      </c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3"/>
    </row>
    <row r="9" spans="1:23" ht="19.5" customHeight="1" x14ac:dyDescent="0.25">
      <c r="A9" s="185" t="s">
        <v>1025</v>
      </c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4"/>
    </row>
    <row r="10" spans="1:23" ht="19.5" customHeight="1" x14ac:dyDescent="0.25">
      <c r="A10" s="184" t="s">
        <v>1026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3"/>
    </row>
    <row r="11" spans="1:23" ht="19.5" customHeight="1" x14ac:dyDescent="0.25">
      <c r="A11" s="5"/>
      <c r="B11" s="5"/>
      <c r="C11" s="5"/>
      <c r="D11" s="5"/>
      <c r="E11" s="3"/>
      <c r="F11" s="3"/>
      <c r="G11" s="1"/>
      <c r="H11" s="6"/>
      <c r="I11" s="3"/>
      <c r="J11" s="1"/>
      <c r="K11" s="5"/>
      <c r="L11" s="5"/>
      <c r="M11" s="7"/>
      <c r="N11" s="5"/>
      <c r="O11" s="5"/>
      <c r="P11" s="5"/>
      <c r="Q11" s="5"/>
      <c r="R11" s="5"/>
      <c r="S11" s="8"/>
      <c r="T11" s="5"/>
      <c r="U11" s="5"/>
      <c r="V11" s="3"/>
    </row>
    <row r="12" spans="1:23" ht="15.75" customHeight="1" x14ac:dyDescent="0.25">
      <c r="A12" s="9"/>
      <c r="B12" s="10"/>
      <c r="C12" s="10"/>
      <c r="D12" s="10"/>
      <c r="E12" s="179" t="s">
        <v>3</v>
      </c>
      <c r="F12" s="179"/>
      <c r="G12" s="179"/>
      <c r="H12" s="179"/>
      <c r="I12" s="179" t="s">
        <v>4</v>
      </c>
      <c r="J12" s="179"/>
      <c r="K12" s="179"/>
      <c r="L12" s="180" t="s">
        <v>5</v>
      </c>
      <c r="M12" s="181" t="s">
        <v>6</v>
      </c>
      <c r="N12" s="181"/>
      <c r="O12" s="181"/>
      <c r="P12" s="181"/>
      <c r="Q12" s="181"/>
      <c r="R12" s="181"/>
      <c r="S12" s="175" t="s">
        <v>7</v>
      </c>
      <c r="T12" s="175" t="s">
        <v>8</v>
      </c>
      <c r="U12" s="175" t="s">
        <v>9</v>
      </c>
      <c r="V12" s="176" t="s">
        <v>10</v>
      </c>
    </row>
    <row r="13" spans="1:23" s="19" customFormat="1" ht="84.75" customHeight="1" x14ac:dyDescent="0.25">
      <c r="A13" s="11" t="s">
        <v>11</v>
      </c>
      <c r="B13" s="12" t="s">
        <v>12</v>
      </c>
      <c r="C13" s="12" t="s">
        <v>13</v>
      </c>
      <c r="D13" s="12" t="s">
        <v>14</v>
      </c>
      <c r="E13" s="13" t="s">
        <v>15</v>
      </c>
      <c r="F13" s="14" t="s">
        <v>16</v>
      </c>
      <c r="G13" s="13" t="s">
        <v>17</v>
      </c>
      <c r="H13" s="13" t="s">
        <v>18</v>
      </c>
      <c r="I13" s="13" t="s">
        <v>19</v>
      </c>
      <c r="J13" s="15" t="s">
        <v>20</v>
      </c>
      <c r="K13" s="15" t="s">
        <v>21</v>
      </c>
      <c r="L13" s="180"/>
      <c r="M13" s="16" t="s">
        <v>22</v>
      </c>
      <c r="N13" s="17" t="s">
        <v>23</v>
      </c>
      <c r="O13" s="17" t="s">
        <v>24</v>
      </c>
      <c r="P13" s="17" t="s">
        <v>25</v>
      </c>
      <c r="Q13" s="17" t="s">
        <v>26</v>
      </c>
      <c r="R13" s="18" t="s">
        <v>27</v>
      </c>
      <c r="S13" s="175"/>
      <c r="T13" s="175"/>
      <c r="U13" s="175"/>
      <c r="V13" s="176"/>
    </row>
    <row r="14" spans="1:23" s="19" customFormat="1" ht="19.5" customHeight="1" x14ac:dyDescent="0.25">
      <c r="A14" s="20">
        <v>1</v>
      </c>
      <c r="B14" s="87" t="s">
        <v>39</v>
      </c>
      <c r="C14" s="86" t="s">
        <v>211</v>
      </c>
      <c r="D14" s="23"/>
      <c r="E14" s="24">
        <v>10</v>
      </c>
      <c r="F14" s="25"/>
      <c r="G14" s="24"/>
      <c r="H14" s="26">
        <f t="shared" ref="H14:H81" si="0">SUM(E14:G14)</f>
        <v>10</v>
      </c>
      <c r="I14" s="24">
        <v>4</v>
      </c>
      <c r="J14" s="27"/>
      <c r="K14" s="26">
        <f t="shared" ref="K14:K81" si="1">SUM(I14:J14)</f>
        <v>4</v>
      </c>
      <c r="L14" s="26">
        <f t="shared" ref="L14:L81" si="2">H14+K14</f>
        <v>14</v>
      </c>
      <c r="M14" s="28">
        <v>15</v>
      </c>
      <c r="N14" s="29">
        <v>15</v>
      </c>
      <c r="O14" s="29">
        <v>11</v>
      </c>
      <c r="P14" s="29"/>
      <c r="Q14" s="29"/>
      <c r="R14" s="30">
        <f t="shared" ref="R14:R81" si="3">SUM(M14:Q14)</f>
        <v>41</v>
      </c>
      <c r="S14" s="31">
        <f t="shared" ref="S14:S81" si="4">L14+R14</f>
        <v>55</v>
      </c>
      <c r="T14" s="32"/>
      <c r="U14" s="32"/>
      <c r="V14" s="33" t="str">
        <f t="shared" ref="V14:V81" si="5">IF(S14&gt;=70,"A",IF(S14&gt;=60,"B",IF(S14&gt;=50,"C",IF(S14&gt;=40,"D","E"))))</f>
        <v>C</v>
      </c>
    </row>
    <row r="15" spans="1:23" s="19" customFormat="1" ht="19.5" customHeight="1" x14ac:dyDescent="0.25">
      <c r="A15" s="20">
        <v>2</v>
      </c>
      <c r="B15" s="87" t="s">
        <v>212</v>
      </c>
      <c r="C15" s="86" t="s">
        <v>213</v>
      </c>
      <c r="D15" s="23"/>
      <c r="E15" s="24">
        <v>14</v>
      </c>
      <c r="F15" s="25"/>
      <c r="G15" s="24"/>
      <c r="H15" s="26">
        <f t="shared" si="0"/>
        <v>14</v>
      </c>
      <c r="I15" s="24">
        <v>7</v>
      </c>
      <c r="J15" s="27"/>
      <c r="K15" s="26">
        <f t="shared" si="1"/>
        <v>7</v>
      </c>
      <c r="L15" s="26">
        <f t="shared" si="2"/>
        <v>21</v>
      </c>
      <c r="M15" s="28">
        <v>22</v>
      </c>
      <c r="N15" s="29">
        <v>18</v>
      </c>
      <c r="O15" s="29">
        <v>15</v>
      </c>
      <c r="P15" s="29"/>
      <c r="Q15" s="29"/>
      <c r="R15" s="30">
        <f t="shared" si="3"/>
        <v>55</v>
      </c>
      <c r="S15" s="31">
        <f t="shared" si="4"/>
        <v>76</v>
      </c>
      <c r="T15" s="32"/>
      <c r="U15" s="32"/>
      <c r="V15" s="33" t="str">
        <f t="shared" si="5"/>
        <v>A</v>
      </c>
    </row>
    <row r="16" spans="1:23" s="19" customFormat="1" ht="19.5" customHeight="1" x14ac:dyDescent="0.25">
      <c r="A16" s="20">
        <v>3</v>
      </c>
      <c r="B16" s="87" t="s">
        <v>214</v>
      </c>
      <c r="C16" s="86" t="s">
        <v>215</v>
      </c>
      <c r="D16" s="23"/>
      <c r="E16" s="24">
        <v>7</v>
      </c>
      <c r="F16" s="25"/>
      <c r="G16" s="24"/>
      <c r="H16" s="26">
        <f t="shared" si="0"/>
        <v>7</v>
      </c>
      <c r="I16" s="24">
        <v>7</v>
      </c>
      <c r="J16" s="27"/>
      <c r="K16" s="26">
        <f t="shared" si="1"/>
        <v>7</v>
      </c>
      <c r="L16" s="26">
        <f t="shared" si="2"/>
        <v>14</v>
      </c>
      <c r="M16" s="28">
        <v>15</v>
      </c>
      <c r="N16" s="29">
        <v>16</v>
      </c>
      <c r="O16" s="29">
        <v>11</v>
      </c>
      <c r="P16" s="29"/>
      <c r="Q16" s="29"/>
      <c r="R16" s="30">
        <f t="shared" si="3"/>
        <v>42</v>
      </c>
      <c r="S16" s="31">
        <f t="shared" si="4"/>
        <v>56</v>
      </c>
      <c r="T16" s="32"/>
      <c r="U16" s="32"/>
      <c r="V16" s="33" t="str">
        <f t="shared" si="5"/>
        <v>C</v>
      </c>
    </row>
    <row r="17" spans="1:22" s="19" customFormat="1" ht="19.5" customHeight="1" x14ac:dyDescent="0.25">
      <c r="A17" s="20">
        <v>4</v>
      </c>
      <c r="B17" s="87" t="s">
        <v>216</v>
      </c>
      <c r="C17" s="86" t="s">
        <v>217</v>
      </c>
      <c r="D17" s="23"/>
      <c r="E17" s="24">
        <v>17</v>
      </c>
      <c r="F17" s="25"/>
      <c r="G17" s="24"/>
      <c r="H17" s="26">
        <f t="shared" si="0"/>
        <v>17</v>
      </c>
      <c r="I17" s="24">
        <v>6</v>
      </c>
      <c r="J17" s="27"/>
      <c r="K17" s="26">
        <f t="shared" si="1"/>
        <v>6</v>
      </c>
      <c r="L17" s="26">
        <f t="shared" si="2"/>
        <v>23</v>
      </c>
      <c r="M17" s="28">
        <v>22</v>
      </c>
      <c r="N17" s="29">
        <v>16</v>
      </c>
      <c r="O17" s="29">
        <v>12</v>
      </c>
      <c r="P17" s="29"/>
      <c r="Q17" s="29"/>
      <c r="R17" s="30">
        <f t="shared" si="3"/>
        <v>50</v>
      </c>
      <c r="S17" s="31">
        <f t="shared" si="4"/>
        <v>73</v>
      </c>
      <c r="T17" s="32"/>
      <c r="U17" s="32"/>
      <c r="V17" s="33" t="str">
        <f t="shared" si="5"/>
        <v>A</v>
      </c>
    </row>
    <row r="18" spans="1:22" s="19" customFormat="1" ht="19.5" customHeight="1" x14ac:dyDescent="0.25">
      <c r="A18" s="20">
        <v>5</v>
      </c>
      <c r="B18" s="87" t="s">
        <v>218</v>
      </c>
      <c r="C18" s="86" t="s">
        <v>219</v>
      </c>
      <c r="D18" s="23"/>
      <c r="E18" s="24">
        <v>7</v>
      </c>
      <c r="F18" s="25"/>
      <c r="G18" s="24"/>
      <c r="H18" s="26">
        <f t="shared" si="0"/>
        <v>7</v>
      </c>
      <c r="I18" s="24">
        <v>6</v>
      </c>
      <c r="J18" s="27"/>
      <c r="K18" s="26">
        <f t="shared" si="1"/>
        <v>6</v>
      </c>
      <c r="L18" s="26">
        <f t="shared" si="2"/>
        <v>13</v>
      </c>
      <c r="M18" s="28">
        <v>16</v>
      </c>
      <c r="N18" s="29">
        <v>19</v>
      </c>
      <c r="O18" s="29">
        <v>8</v>
      </c>
      <c r="P18" s="29"/>
      <c r="Q18" s="29"/>
      <c r="R18" s="30">
        <f t="shared" si="3"/>
        <v>43</v>
      </c>
      <c r="S18" s="31">
        <f t="shared" si="4"/>
        <v>56</v>
      </c>
      <c r="T18" s="32"/>
      <c r="U18" s="32"/>
      <c r="V18" s="33" t="str">
        <f t="shared" si="5"/>
        <v>C</v>
      </c>
    </row>
    <row r="19" spans="1:22" s="19" customFormat="1" ht="19.5" customHeight="1" x14ac:dyDescent="0.25">
      <c r="A19" s="20">
        <v>6</v>
      </c>
      <c r="B19" s="87" t="s">
        <v>220</v>
      </c>
      <c r="C19" s="86" t="s">
        <v>221</v>
      </c>
      <c r="D19" s="23"/>
      <c r="E19" s="24">
        <v>14</v>
      </c>
      <c r="F19" s="25"/>
      <c r="G19" s="24"/>
      <c r="H19" s="26">
        <f t="shared" si="0"/>
        <v>14</v>
      </c>
      <c r="I19" s="24">
        <v>6</v>
      </c>
      <c r="J19" s="27"/>
      <c r="K19" s="26">
        <f t="shared" si="1"/>
        <v>6</v>
      </c>
      <c r="L19" s="26">
        <f t="shared" si="2"/>
        <v>20</v>
      </c>
      <c r="M19" s="28">
        <v>21</v>
      </c>
      <c r="N19" s="29">
        <v>19</v>
      </c>
      <c r="O19" s="29">
        <v>14</v>
      </c>
      <c r="P19" s="29"/>
      <c r="Q19" s="29"/>
      <c r="R19" s="30">
        <f t="shared" si="3"/>
        <v>54</v>
      </c>
      <c r="S19" s="31">
        <f t="shared" si="4"/>
        <v>74</v>
      </c>
      <c r="T19" s="32"/>
      <c r="U19" s="32"/>
      <c r="V19" s="33" t="str">
        <f t="shared" si="5"/>
        <v>A</v>
      </c>
    </row>
    <row r="20" spans="1:22" s="19" customFormat="1" ht="19.5" customHeight="1" x14ac:dyDescent="0.25">
      <c r="A20" s="20">
        <v>7</v>
      </c>
      <c r="B20" s="87" t="s">
        <v>222</v>
      </c>
      <c r="C20" s="86" t="s">
        <v>223</v>
      </c>
      <c r="D20" s="23"/>
      <c r="E20" s="24">
        <v>8</v>
      </c>
      <c r="F20" s="25"/>
      <c r="G20" s="24"/>
      <c r="H20" s="26">
        <f t="shared" si="0"/>
        <v>8</v>
      </c>
      <c r="I20" s="24">
        <v>8</v>
      </c>
      <c r="J20" s="27"/>
      <c r="K20" s="26">
        <f t="shared" si="1"/>
        <v>8</v>
      </c>
      <c r="L20" s="26">
        <f t="shared" si="2"/>
        <v>16</v>
      </c>
      <c r="M20" s="28">
        <v>19</v>
      </c>
      <c r="N20" s="29">
        <v>16</v>
      </c>
      <c r="O20" s="29">
        <v>13</v>
      </c>
      <c r="P20" s="29"/>
      <c r="Q20" s="29"/>
      <c r="R20" s="30">
        <f t="shared" si="3"/>
        <v>48</v>
      </c>
      <c r="S20" s="31">
        <f t="shared" si="4"/>
        <v>64</v>
      </c>
      <c r="T20" s="32"/>
      <c r="U20" s="32"/>
      <c r="V20" s="33" t="str">
        <f t="shared" si="5"/>
        <v>B</v>
      </c>
    </row>
    <row r="21" spans="1:22" s="19" customFormat="1" ht="19.5" customHeight="1" x14ac:dyDescent="0.25">
      <c r="A21" s="20">
        <v>8</v>
      </c>
      <c r="B21" s="87" t="s">
        <v>224</v>
      </c>
      <c r="C21" s="86" t="s">
        <v>225</v>
      </c>
      <c r="D21" s="23"/>
      <c r="E21" s="24">
        <v>7</v>
      </c>
      <c r="F21" s="25"/>
      <c r="G21" s="24"/>
      <c r="H21" s="26">
        <f t="shared" si="0"/>
        <v>7</v>
      </c>
      <c r="I21" s="24">
        <v>3</v>
      </c>
      <c r="J21" s="27"/>
      <c r="K21" s="26">
        <f t="shared" si="1"/>
        <v>3</v>
      </c>
      <c r="L21" s="26">
        <f t="shared" si="2"/>
        <v>10</v>
      </c>
      <c r="M21" s="28">
        <v>20</v>
      </c>
      <c r="N21" s="29">
        <v>11</v>
      </c>
      <c r="O21" s="29">
        <v>12</v>
      </c>
      <c r="P21" s="29"/>
      <c r="Q21" s="29"/>
      <c r="R21" s="30">
        <f t="shared" si="3"/>
        <v>43</v>
      </c>
      <c r="S21" s="31">
        <f t="shared" si="4"/>
        <v>53</v>
      </c>
      <c r="T21" s="32"/>
      <c r="U21" s="32"/>
      <c r="V21" s="33" t="str">
        <f t="shared" si="5"/>
        <v>C</v>
      </c>
    </row>
    <row r="22" spans="1:22" s="19" customFormat="1" ht="19.5" customHeight="1" x14ac:dyDescent="0.25">
      <c r="A22" s="20">
        <v>9</v>
      </c>
      <c r="B22" s="87" t="s">
        <v>226</v>
      </c>
      <c r="C22" s="86" t="s">
        <v>227</v>
      </c>
      <c r="D22" s="23"/>
      <c r="E22" s="24">
        <v>14</v>
      </c>
      <c r="F22" s="25"/>
      <c r="G22" s="24"/>
      <c r="H22" s="26">
        <f t="shared" si="0"/>
        <v>14</v>
      </c>
      <c r="I22" s="24">
        <v>2</v>
      </c>
      <c r="J22" s="27"/>
      <c r="K22" s="26">
        <f t="shared" si="1"/>
        <v>2</v>
      </c>
      <c r="L22" s="26">
        <f t="shared" si="2"/>
        <v>16</v>
      </c>
      <c r="M22" s="28">
        <v>13</v>
      </c>
      <c r="N22" s="29">
        <v>9</v>
      </c>
      <c r="O22" s="29">
        <v>7</v>
      </c>
      <c r="P22" s="29"/>
      <c r="Q22" s="29"/>
      <c r="R22" s="30">
        <f t="shared" si="3"/>
        <v>29</v>
      </c>
      <c r="S22" s="31">
        <f t="shared" si="4"/>
        <v>45</v>
      </c>
      <c r="T22" s="32"/>
      <c r="U22" s="32"/>
      <c r="V22" s="33" t="str">
        <f t="shared" si="5"/>
        <v>D</v>
      </c>
    </row>
    <row r="23" spans="1:22" s="19" customFormat="1" ht="19.5" customHeight="1" x14ac:dyDescent="0.25">
      <c r="A23" s="20">
        <v>10</v>
      </c>
      <c r="B23" s="87" t="s">
        <v>228</v>
      </c>
      <c r="C23" s="86" t="s">
        <v>229</v>
      </c>
      <c r="D23" s="23"/>
      <c r="E23" s="24">
        <v>10</v>
      </c>
      <c r="F23" s="25"/>
      <c r="G23" s="24"/>
      <c r="H23" s="26">
        <f t="shared" si="0"/>
        <v>10</v>
      </c>
      <c r="I23" s="24">
        <v>7</v>
      </c>
      <c r="J23" s="27"/>
      <c r="K23" s="26">
        <f t="shared" si="1"/>
        <v>7</v>
      </c>
      <c r="L23" s="26">
        <f t="shared" si="2"/>
        <v>17</v>
      </c>
      <c r="M23" s="28">
        <v>27</v>
      </c>
      <c r="N23" s="29">
        <v>19</v>
      </c>
      <c r="O23" s="29">
        <v>12</v>
      </c>
      <c r="P23" s="29"/>
      <c r="Q23" s="29"/>
      <c r="R23" s="30">
        <f t="shared" si="3"/>
        <v>58</v>
      </c>
      <c r="S23" s="31">
        <f t="shared" si="4"/>
        <v>75</v>
      </c>
      <c r="T23" s="32"/>
      <c r="U23" s="32"/>
      <c r="V23" s="33" t="str">
        <f t="shared" si="5"/>
        <v>A</v>
      </c>
    </row>
    <row r="24" spans="1:22" s="19" customFormat="1" ht="19.5" customHeight="1" x14ac:dyDescent="0.25">
      <c r="A24" s="20">
        <v>11</v>
      </c>
      <c r="B24" s="87" t="s">
        <v>230</v>
      </c>
      <c r="C24" s="86" t="s">
        <v>231</v>
      </c>
      <c r="D24" s="23"/>
      <c r="E24" s="24">
        <v>11</v>
      </c>
      <c r="F24" s="25"/>
      <c r="G24" s="24"/>
      <c r="H24" s="26">
        <f t="shared" si="0"/>
        <v>11</v>
      </c>
      <c r="I24" s="24">
        <v>4</v>
      </c>
      <c r="J24" s="27"/>
      <c r="K24" s="26">
        <f t="shared" si="1"/>
        <v>4</v>
      </c>
      <c r="L24" s="26">
        <f t="shared" si="2"/>
        <v>15</v>
      </c>
      <c r="M24" s="28">
        <v>20</v>
      </c>
      <c r="N24" s="29">
        <v>15</v>
      </c>
      <c r="O24" s="29">
        <v>11</v>
      </c>
      <c r="P24" s="29"/>
      <c r="Q24" s="29"/>
      <c r="R24" s="30">
        <f t="shared" si="3"/>
        <v>46</v>
      </c>
      <c r="S24" s="31">
        <f t="shared" si="4"/>
        <v>61</v>
      </c>
      <c r="T24" s="32"/>
      <c r="U24" s="32"/>
      <c r="V24" s="33" t="str">
        <f t="shared" si="5"/>
        <v>B</v>
      </c>
    </row>
    <row r="25" spans="1:22" s="19" customFormat="1" ht="19.5" customHeight="1" x14ac:dyDescent="0.25">
      <c r="A25" s="20">
        <v>12</v>
      </c>
      <c r="B25" s="87" t="s">
        <v>232</v>
      </c>
      <c r="C25" s="86" t="s">
        <v>233</v>
      </c>
      <c r="D25" s="23"/>
      <c r="E25" s="24">
        <v>12</v>
      </c>
      <c r="F25" s="25"/>
      <c r="G25" s="24"/>
      <c r="H25" s="26">
        <f t="shared" si="0"/>
        <v>12</v>
      </c>
      <c r="I25" s="24">
        <v>3</v>
      </c>
      <c r="J25" s="27"/>
      <c r="K25" s="26">
        <f t="shared" si="1"/>
        <v>3</v>
      </c>
      <c r="L25" s="26">
        <f t="shared" si="2"/>
        <v>15</v>
      </c>
      <c r="M25" s="28">
        <v>26</v>
      </c>
      <c r="N25" s="29">
        <v>18</v>
      </c>
      <c r="O25" s="29">
        <v>18</v>
      </c>
      <c r="P25" s="29"/>
      <c r="Q25" s="29"/>
      <c r="R25" s="30">
        <f t="shared" si="3"/>
        <v>62</v>
      </c>
      <c r="S25" s="31">
        <f t="shared" si="4"/>
        <v>77</v>
      </c>
      <c r="T25" s="32"/>
      <c r="U25" s="32"/>
      <c r="V25" s="33" t="str">
        <f t="shared" si="5"/>
        <v>A</v>
      </c>
    </row>
    <row r="26" spans="1:22" s="19" customFormat="1" ht="19.5" customHeight="1" x14ac:dyDescent="0.25">
      <c r="A26" s="20">
        <v>13</v>
      </c>
      <c r="B26" s="87" t="s">
        <v>234</v>
      </c>
      <c r="C26" s="86" t="s">
        <v>235</v>
      </c>
      <c r="D26" s="23"/>
      <c r="E26" s="24">
        <v>8</v>
      </c>
      <c r="F26" s="25"/>
      <c r="G26" s="24"/>
      <c r="H26" s="26">
        <f t="shared" si="0"/>
        <v>8</v>
      </c>
      <c r="I26" s="24">
        <v>5</v>
      </c>
      <c r="J26" s="27"/>
      <c r="K26" s="26">
        <f t="shared" si="1"/>
        <v>5</v>
      </c>
      <c r="L26" s="26">
        <f t="shared" si="2"/>
        <v>13</v>
      </c>
      <c r="M26" s="28">
        <v>18</v>
      </c>
      <c r="N26" s="29">
        <v>16</v>
      </c>
      <c r="O26" s="29">
        <v>11</v>
      </c>
      <c r="P26" s="29"/>
      <c r="Q26" s="29"/>
      <c r="R26" s="30">
        <f t="shared" si="3"/>
        <v>45</v>
      </c>
      <c r="S26" s="31">
        <f t="shared" si="4"/>
        <v>58</v>
      </c>
      <c r="T26" s="32"/>
      <c r="U26" s="32"/>
      <c r="V26" s="33" t="str">
        <f t="shared" si="5"/>
        <v>C</v>
      </c>
    </row>
    <row r="27" spans="1:22" s="19" customFormat="1" ht="19.5" customHeight="1" x14ac:dyDescent="0.25">
      <c r="A27" s="20">
        <v>14</v>
      </c>
      <c r="B27" s="87" t="s">
        <v>236</v>
      </c>
      <c r="C27" s="86" t="s">
        <v>237</v>
      </c>
      <c r="D27" s="23"/>
      <c r="E27" s="24">
        <v>14</v>
      </c>
      <c r="F27" s="25"/>
      <c r="G27" s="24"/>
      <c r="H27" s="26">
        <f t="shared" si="0"/>
        <v>14</v>
      </c>
      <c r="I27" s="24">
        <v>4</v>
      </c>
      <c r="J27" s="27"/>
      <c r="K27" s="26">
        <f t="shared" si="1"/>
        <v>4</v>
      </c>
      <c r="L27" s="26">
        <f t="shared" si="2"/>
        <v>18</v>
      </c>
      <c r="M27" s="28">
        <v>17</v>
      </c>
      <c r="N27" s="29">
        <v>18</v>
      </c>
      <c r="O27" s="29">
        <v>14</v>
      </c>
      <c r="P27" s="29"/>
      <c r="Q27" s="29"/>
      <c r="R27" s="30">
        <f t="shared" si="3"/>
        <v>49</v>
      </c>
      <c r="S27" s="31">
        <f t="shared" si="4"/>
        <v>67</v>
      </c>
      <c r="T27" s="32"/>
      <c r="U27" s="32"/>
      <c r="V27" s="33" t="str">
        <f t="shared" si="5"/>
        <v>B</v>
      </c>
    </row>
    <row r="28" spans="1:22" s="19" customFormat="1" ht="19.5" customHeight="1" x14ac:dyDescent="0.25">
      <c r="A28" s="20">
        <v>15</v>
      </c>
      <c r="B28" s="87" t="s">
        <v>238</v>
      </c>
      <c r="C28" s="86" t="s">
        <v>239</v>
      </c>
      <c r="D28" s="23"/>
      <c r="E28" s="24">
        <v>14</v>
      </c>
      <c r="F28" s="25"/>
      <c r="G28" s="24"/>
      <c r="H28" s="26">
        <f t="shared" si="0"/>
        <v>14</v>
      </c>
      <c r="I28" s="24">
        <v>7</v>
      </c>
      <c r="J28" s="27"/>
      <c r="K28" s="26">
        <f t="shared" si="1"/>
        <v>7</v>
      </c>
      <c r="L28" s="26">
        <f t="shared" si="2"/>
        <v>21</v>
      </c>
      <c r="M28" s="28">
        <v>13</v>
      </c>
      <c r="N28" s="29">
        <v>16</v>
      </c>
      <c r="O28" s="29">
        <v>13</v>
      </c>
      <c r="P28" s="29"/>
      <c r="Q28" s="29"/>
      <c r="R28" s="30">
        <f t="shared" si="3"/>
        <v>42</v>
      </c>
      <c r="S28" s="31">
        <f t="shared" si="4"/>
        <v>63</v>
      </c>
      <c r="T28" s="32"/>
      <c r="U28" s="32"/>
      <c r="V28" s="33" t="str">
        <f t="shared" si="5"/>
        <v>B</v>
      </c>
    </row>
    <row r="29" spans="1:22" s="19" customFormat="1" ht="19.5" customHeight="1" x14ac:dyDescent="0.25">
      <c r="A29" s="20">
        <v>16</v>
      </c>
      <c r="B29" s="87" t="s">
        <v>240</v>
      </c>
      <c r="C29" s="86" t="s">
        <v>241</v>
      </c>
      <c r="D29" s="23"/>
      <c r="E29" s="24">
        <v>11</v>
      </c>
      <c r="F29" s="25"/>
      <c r="G29" s="24"/>
      <c r="H29" s="26">
        <f t="shared" si="0"/>
        <v>11</v>
      </c>
      <c r="I29" s="24">
        <v>6</v>
      </c>
      <c r="J29" s="27"/>
      <c r="K29" s="26">
        <f t="shared" si="1"/>
        <v>6</v>
      </c>
      <c r="L29" s="26">
        <f t="shared" si="2"/>
        <v>17</v>
      </c>
      <c r="M29" s="28">
        <v>24</v>
      </c>
      <c r="N29" s="29">
        <v>12</v>
      </c>
      <c r="O29" s="29">
        <v>9</v>
      </c>
      <c r="P29" s="29"/>
      <c r="Q29" s="29"/>
      <c r="R29" s="30">
        <f t="shared" si="3"/>
        <v>45</v>
      </c>
      <c r="S29" s="31">
        <f t="shared" si="4"/>
        <v>62</v>
      </c>
      <c r="T29" s="32"/>
      <c r="U29" s="32"/>
      <c r="V29" s="33" t="str">
        <f t="shared" si="5"/>
        <v>B</v>
      </c>
    </row>
    <row r="30" spans="1:22" s="19" customFormat="1" ht="19.5" customHeight="1" x14ac:dyDescent="0.25">
      <c r="A30" s="20">
        <v>17</v>
      </c>
      <c r="B30" s="87" t="s">
        <v>242</v>
      </c>
      <c r="C30" s="86" t="s">
        <v>243</v>
      </c>
      <c r="D30" s="23"/>
      <c r="E30" s="24">
        <v>10</v>
      </c>
      <c r="F30" s="25"/>
      <c r="G30" s="24"/>
      <c r="H30" s="26">
        <f t="shared" si="0"/>
        <v>10</v>
      </c>
      <c r="I30" s="24">
        <v>5</v>
      </c>
      <c r="J30" s="27"/>
      <c r="K30" s="26">
        <f t="shared" si="1"/>
        <v>5</v>
      </c>
      <c r="L30" s="26">
        <f t="shared" si="2"/>
        <v>15</v>
      </c>
      <c r="M30" s="28">
        <v>25</v>
      </c>
      <c r="N30" s="29">
        <v>19</v>
      </c>
      <c r="O30" s="29">
        <v>18</v>
      </c>
      <c r="P30" s="29"/>
      <c r="Q30" s="29"/>
      <c r="R30" s="30">
        <f t="shared" si="3"/>
        <v>62</v>
      </c>
      <c r="S30" s="31">
        <f t="shared" si="4"/>
        <v>77</v>
      </c>
      <c r="T30" s="32"/>
      <c r="U30" s="32"/>
      <c r="V30" s="33" t="str">
        <f t="shared" si="5"/>
        <v>A</v>
      </c>
    </row>
    <row r="31" spans="1:22" s="19" customFormat="1" ht="19.5" customHeight="1" x14ac:dyDescent="0.25">
      <c r="A31" s="20">
        <v>18</v>
      </c>
      <c r="B31" s="87" t="s">
        <v>244</v>
      </c>
      <c r="C31" s="86" t="s">
        <v>245</v>
      </c>
      <c r="D31" s="23"/>
      <c r="E31" s="24">
        <v>6</v>
      </c>
      <c r="F31" s="25"/>
      <c r="G31" s="24"/>
      <c r="H31" s="26">
        <f t="shared" si="0"/>
        <v>6</v>
      </c>
      <c r="I31" s="24">
        <v>3</v>
      </c>
      <c r="J31" s="27"/>
      <c r="K31" s="26">
        <f t="shared" si="1"/>
        <v>3</v>
      </c>
      <c r="L31" s="26">
        <f t="shared" si="2"/>
        <v>9</v>
      </c>
      <c r="M31" s="28">
        <v>16</v>
      </c>
      <c r="N31" s="29">
        <v>15</v>
      </c>
      <c r="O31" s="29">
        <v>13</v>
      </c>
      <c r="P31" s="29"/>
      <c r="Q31" s="29"/>
      <c r="R31" s="30">
        <f t="shared" si="3"/>
        <v>44</v>
      </c>
      <c r="S31" s="31">
        <f t="shared" si="4"/>
        <v>53</v>
      </c>
      <c r="T31" s="32"/>
      <c r="U31" s="32"/>
      <c r="V31" s="33" t="str">
        <f t="shared" si="5"/>
        <v>C</v>
      </c>
    </row>
    <row r="32" spans="1:22" s="19" customFormat="1" ht="19.5" customHeight="1" x14ac:dyDescent="0.25">
      <c r="A32" s="20">
        <v>19</v>
      </c>
      <c r="B32" s="87" t="s">
        <v>246</v>
      </c>
      <c r="C32" s="86" t="s">
        <v>247</v>
      </c>
      <c r="D32" s="23"/>
      <c r="E32" s="24">
        <v>12</v>
      </c>
      <c r="F32" s="25"/>
      <c r="G32" s="24"/>
      <c r="H32" s="26">
        <f t="shared" si="0"/>
        <v>12</v>
      </c>
      <c r="I32" s="24">
        <v>5</v>
      </c>
      <c r="J32" s="27"/>
      <c r="K32" s="26">
        <f t="shared" si="1"/>
        <v>5</v>
      </c>
      <c r="L32" s="26">
        <f t="shared" si="2"/>
        <v>17</v>
      </c>
      <c r="M32" s="28">
        <v>26</v>
      </c>
      <c r="N32" s="29">
        <v>17</v>
      </c>
      <c r="O32" s="29">
        <v>13</v>
      </c>
      <c r="P32" s="29"/>
      <c r="Q32" s="29"/>
      <c r="R32" s="30">
        <f t="shared" si="3"/>
        <v>56</v>
      </c>
      <c r="S32" s="31">
        <f t="shared" si="4"/>
        <v>73</v>
      </c>
      <c r="T32" s="32"/>
      <c r="U32" s="32"/>
      <c r="V32" s="33" t="str">
        <f t="shared" si="5"/>
        <v>A</v>
      </c>
    </row>
    <row r="33" spans="1:22" s="19" customFormat="1" ht="19.5" customHeight="1" x14ac:dyDescent="0.25">
      <c r="A33" s="20">
        <v>20</v>
      </c>
      <c r="B33" s="87" t="s">
        <v>248</v>
      </c>
      <c r="C33" s="86" t="s">
        <v>249</v>
      </c>
      <c r="D33" s="23"/>
      <c r="E33" s="24">
        <v>11</v>
      </c>
      <c r="F33" s="25"/>
      <c r="G33" s="24"/>
      <c r="H33" s="26">
        <f t="shared" si="0"/>
        <v>11</v>
      </c>
      <c r="I33" s="24">
        <v>5</v>
      </c>
      <c r="J33" s="27"/>
      <c r="K33" s="26">
        <f t="shared" si="1"/>
        <v>5</v>
      </c>
      <c r="L33" s="26">
        <f t="shared" si="2"/>
        <v>16</v>
      </c>
      <c r="M33" s="28">
        <v>20</v>
      </c>
      <c r="N33" s="29">
        <v>16</v>
      </c>
      <c r="O33" s="29">
        <v>11</v>
      </c>
      <c r="P33" s="29"/>
      <c r="Q33" s="29"/>
      <c r="R33" s="30">
        <f t="shared" si="3"/>
        <v>47</v>
      </c>
      <c r="S33" s="31">
        <f t="shared" si="4"/>
        <v>63</v>
      </c>
      <c r="T33" s="32"/>
      <c r="U33" s="32"/>
      <c r="V33" s="33" t="str">
        <f t="shared" si="5"/>
        <v>B</v>
      </c>
    </row>
    <row r="34" spans="1:22" s="19" customFormat="1" ht="19.5" customHeight="1" x14ac:dyDescent="0.25">
      <c r="A34" s="20">
        <v>21</v>
      </c>
      <c r="B34" s="87" t="s">
        <v>250</v>
      </c>
      <c r="C34" s="86" t="s">
        <v>251</v>
      </c>
      <c r="D34" s="23"/>
      <c r="E34" s="24">
        <v>5</v>
      </c>
      <c r="F34" s="25"/>
      <c r="G34" s="24"/>
      <c r="H34" s="26">
        <f t="shared" si="0"/>
        <v>5</v>
      </c>
      <c r="I34" s="24">
        <v>2</v>
      </c>
      <c r="J34" s="27"/>
      <c r="K34" s="26">
        <f t="shared" si="1"/>
        <v>2</v>
      </c>
      <c r="L34" s="26">
        <f t="shared" si="2"/>
        <v>7</v>
      </c>
      <c r="M34" s="28">
        <v>16</v>
      </c>
      <c r="N34" s="29">
        <v>8</v>
      </c>
      <c r="O34" s="29">
        <v>12</v>
      </c>
      <c r="P34" s="29"/>
      <c r="Q34" s="29"/>
      <c r="R34" s="30">
        <f t="shared" si="3"/>
        <v>36</v>
      </c>
      <c r="S34" s="31">
        <f t="shared" si="4"/>
        <v>43</v>
      </c>
      <c r="T34" s="32"/>
      <c r="U34" s="32"/>
      <c r="V34" s="33" t="str">
        <f t="shared" si="5"/>
        <v>D</v>
      </c>
    </row>
    <row r="35" spans="1:22" s="19" customFormat="1" ht="19.5" customHeight="1" x14ac:dyDescent="0.25">
      <c r="A35" s="20">
        <v>22</v>
      </c>
      <c r="B35" s="87" t="s">
        <v>252</v>
      </c>
      <c r="C35" s="86" t="s">
        <v>253</v>
      </c>
      <c r="D35" s="23"/>
      <c r="E35" s="24">
        <v>15</v>
      </c>
      <c r="F35" s="25"/>
      <c r="G35" s="24"/>
      <c r="H35" s="26">
        <f t="shared" si="0"/>
        <v>15</v>
      </c>
      <c r="I35" s="24">
        <v>6</v>
      </c>
      <c r="J35" s="27"/>
      <c r="K35" s="26">
        <f t="shared" si="1"/>
        <v>6</v>
      </c>
      <c r="L35" s="26">
        <f t="shared" si="2"/>
        <v>21</v>
      </c>
      <c r="M35" s="28">
        <v>23</v>
      </c>
      <c r="N35" s="29">
        <v>19</v>
      </c>
      <c r="O35" s="29">
        <v>16</v>
      </c>
      <c r="P35" s="29"/>
      <c r="Q35" s="29"/>
      <c r="R35" s="30">
        <f t="shared" si="3"/>
        <v>58</v>
      </c>
      <c r="S35" s="31">
        <f t="shared" si="4"/>
        <v>79</v>
      </c>
      <c r="T35" s="32"/>
      <c r="U35" s="32"/>
      <c r="V35" s="33" t="str">
        <f t="shared" si="5"/>
        <v>A</v>
      </c>
    </row>
    <row r="36" spans="1:22" s="19" customFormat="1" ht="19.5" customHeight="1" x14ac:dyDescent="0.25">
      <c r="A36" s="20">
        <v>23</v>
      </c>
      <c r="B36" s="87" t="s">
        <v>254</v>
      </c>
      <c r="C36" s="86" t="s">
        <v>255</v>
      </c>
      <c r="D36" s="23"/>
      <c r="E36" s="24">
        <v>9</v>
      </c>
      <c r="F36" s="25"/>
      <c r="G36" s="24"/>
      <c r="H36" s="26">
        <f t="shared" si="0"/>
        <v>9</v>
      </c>
      <c r="I36" s="24">
        <v>5</v>
      </c>
      <c r="J36" s="27"/>
      <c r="K36" s="26">
        <f t="shared" si="1"/>
        <v>5</v>
      </c>
      <c r="L36" s="26">
        <f t="shared" si="2"/>
        <v>14</v>
      </c>
      <c r="M36" s="28">
        <v>19</v>
      </c>
      <c r="N36" s="29">
        <v>19</v>
      </c>
      <c r="O36" s="29">
        <v>12</v>
      </c>
      <c r="P36" s="29"/>
      <c r="Q36" s="29"/>
      <c r="R36" s="30">
        <f t="shared" si="3"/>
        <v>50</v>
      </c>
      <c r="S36" s="31">
        <f t="shared" si="4"/>
        <v>64</v>
      </c>
      <c r="T36" s="32"/>
      <c r="U36" s="32"/>
      <c r="V36" s="33" t="str">
        <f t="shared" si="5"/>
        <v>B</v>
      </c>
    </row>
    <row r="37" spans="1:22" s="19" customFormat="1" ht="19.5" customHeight="1" x14ac:dyDescent="0.25">
      <c r="A37" s="20">
        <v>24</v>
      </c>
      <c r="B37" s="87" t="s">
        <v>256</v>
      </c>
      <c r="C37" s="86" t="s">
        <v>257</v>
      </c>
      <c r="D37" s="23"/>
      <c r="E37" s="199">
        <v>4</v>
      </c>
      <c r="F37" s="25"/>
      <c r="G37" s="24"/>
      <c r="H37" s="26">
        <f t="shared" si="0"/>
        <v>4</v>
      </c>
      <c r="I37" s="24">
        <v>4</v>
      </c>
      <c r="J37" s="27"/>
      <c r="K37" s="26">
        <f t="shared" si="1"/>
        <v>4</v>
      </c>
      <c r="L37" s="26">
        <f t="shared" si="2"/>
        <v>8</v>
      </c>
      <c r="M37" s="28">
        <v>22</v>
      </c>
      <c r="N37" s="29">
        <v>17</v>
      </c>
      <c r="O37" s="29">
        <v>15</v>
      </c>
      <c r="P37" s="29"/>
      <c r="Q37" s="29"/>
      <c r="R37" s="30">
        <f t="shared" si="3"/>
        <v>54</v>
      </c>
      <c r="S37" s="31">
        <f t="shared" si="4"/>
        <v>62</v>
      </c>
      <c r="T37" s="32"/>
      <c r="U37" s="32"/>
      <c r="V37" s="33" t="str">
        <f t="shared" si="5"/>
        <v>B</v>
      </c>
    </row>
    <row r="38" spans="1:22" s="19" customFormat="1" ht="19.5" customHeight="1" x14ac:dyDescent="0.25">
      <c r="A38" s="20">
        <v>25</v>
      </c>
      <c r="B38" s="87" t="s">
        <v>258</v>
      </c>
      <c r="C38" s="86" t="s">
        <v>259</v>
      </c>
      <c r="D38" s="23"/>
      <c r="E38" s="24">
        <v>11</v>
      </c>
      <c r="F38" s="25"/>
      <c r="G38" s="24"/>
      <c r="H38" s="26">
        <f t="shared" si="0"/>
        <v>11</v>
      </c>
      <c r="I38" s="24">
        <v>5</v>
      </c>
      <c r="J38" s="27"/>
      <c r="K38" s="26">
        <f t="shared" si="1"/>
        <v>5</v>
      </c>
      <c r="L38" s="26">
        <f t="shared" si="2"/>
        <v>16</v>
      </c>
      <c r="M38" s="28">
        <v>21</v>
      </c>
      <c r="N38" s="29">
        <v>16</v>
      </c>
      <c r="O38" s="29">
        <v>13</v>
      </c>
      <c r="P38" s="29"/>
      <c r="Q38" s="29"/>
      <c r="R38" s="30">
        <f t="shared" si="3"/>
        <v>50</v>
      </c>
      <c r="S38" s="31">
        <f t="shared" si="4"/>
        <v>66</v>
      </c>
      <c r="T38" s="32"/>
      <c r="U38" s="32"/>
      <c r="V38" s="33" t="str">
        <f t="shared" si="5"/>
        <v>B</v>
      </c>
    </row>
    <row r="39" spans="1:22" s="19" customFormat="1" ht="19.5" customHeight="1" x14ac:dyDescent="0.25">
      <c r="A39" s="20">
        <v>26</v>
      </c>
      <c r="B39" s="87" t="s">
        <v>260</v>
      </c>
      <c r="C39" s="86" t="s">
        <v>261</v>
      </c>
      <c r="D39" s="23"/>
      <c r="E39" s="24">
        <v>12</v>
      </c>
      <c r="F39" s="25"/>
      <c r="G39" s="24"/>
      <c r="H39" s="26">
        <f t="shared" si="0"/>
        <v>12</v>
      </c>
      <c r="I39" s="24">
        <v>6</v>
      </c>
      <c r="J39" s="27"/>
      <c r="K39" s="26">
        <f t="shared" si="1"/>
        <v>6</v>
      </c>
      <c r="L39" s="26">
        <f t="shared" si="2"/>
        <v>18</v>
      </c>
      <c r="M39" s="28">
        <v>25</v>
      </c>
      <c r="N39" s="29">
        <v>14</v>
      </c>
      <c r="O39" s="29">
        <v>13</v>
      </c>
      <c r="P39" s="29"/>
      <c r="Q39" s="29"/>
      <c r="R39" s="30">
        <f t="shared" si="3"/>
        <v>52</v>
      </c>
      <c r="S39" s="31">
        <f t="shared" si="4"/>
        <v>70</v>
      </c>
      <c r="T39" s="32"/>
      <c r="U39" s="32"/>
      <c r="V39" s="33" t="str">
        <f t="shared" si="5"/>
        <v>A</v>
      </c>
    </row>
    <row r="40" spans="1:22" s="221" customFormat="1" ht="19.5" customHeight="1" x14ac:dyDescent="0.25">
      <c r="A40" s="20">
        <v>27</v>
      </c>
      <c r="B40" s="209" t="s">
        <v>262</v>
      </c>
      <c r="C40" s="210" t="s">
        <v>263</v>
      </c>
      <c r="D40" s="150"/>
      <c r="E40" s="211"/>
      <c r="F40" s="212"/>
      <c r="G40" s="211"/>
      <c r="H40" s="213">
        <f t="shared" si="0"/>
        <v>0</v>
      </c>
      <c r="I40" s="211">
        <v>0</v>
      </c>
      <c r="J40" s="214"/>
      <c r="K40" s="213">
        <f t="shared" si="1"/>
        <v>0</v>
      </c>
      <c r="L40" s="213">
        <f t="shared" si="2"/>
        <v>0</v>
      </c>
      <c r="M40" s="215"/>
      <c r="N40" s="216"/>
      <c r="O40" s="216"/>
      <c r="P40" s="216"/>
      <c r="Q40" s="216"/>
      <c r="R40" s="217">
        <f t="shared" si="3"/>
        <v>0</v>
      </c>
      <c r="S40" s="218">
        <f t="shared" si="4"/>
        <v>0</v>
      </c>
      <c r="T40" s="219"/>
      <c r="U40" s="219"/>
      <c r="V40" s="220" t="s">
        <v>1020</v>
      </c>
    </row>
    <row r="41" spans="1:22" s="19" customFormat="1" ht="19.5" customHeight="1" x14ac:dyDescent="0.25">
      <c r="A41" s="20">
        <v>28</v>
      </c>
      <c r="B41" s="87" t="s">
        <v>264</v>
      </c>
      <c r="C41" s="86" t="s">
        <v>265</v>
      </c>
      <c r="D41" s="23"/>
      <c r="E41" s="24">
        <v>10</v>
      </c>
      <c r="F41" s="25"/>
      <c r="G41" s="24"/>
      <c r="H41" s="26">
        <f t="shared" si="0"/>
        <v>10</v>
      </c>
      <c r="I41" s="24">
        <v>3</v>
      </c>
      <c r="J41" s="27"/>
      <c r="K41" s="26">
        <f t="shared" si="1"/>
        <v>3</v>
      </c>
      <c r="L41" s="26">
        <f t="shared" si="2"/>
        <v>13</v>
      </c>
      <c r="M41" s="28">
        <v>22</v>
      </c>
      <c r="N41" s="29">
        <v>17</v>
      </c>
      <c r="O41" s="29">
        <v>12</v>
      </c>
      <c r="P41" s="29"/>
      <c r="Q41" s="29"/>
      <c r="R41" s="30">
        <f t="shared" si="3"/>
        <v>51</v>
      </c>
      <c r="S41" s="31">
        <f t="shared" si="4"/>
        <v>64</v>
      </c>
      <c r="T41" s="32"/>
      <c r="U41" s="32"/>
      <c r="V41" s="33" t="str">
        <f t="shared" si="5"/>
        <v>B</v>
      </c>
    </row>
    <row r="42" spans="1:22" s="19" customFormat="1" ht="19.5" customHeight="1" x14ac:dyDescent="0.25">
      <c r="A42" s="20">
        <v>29</v>
      </c>
      <c r="B42" s="87" t="s">
        <v>266</v>
      </c>
      <c r="C42" s="86" t="s">
        <v>267</v>
      </c>
      <c r="D42" s="23"/>
      <c r="E42" s="24">
        <v>12</v>
      </c>
      <c r="F42" s="25"/>
      <c r="G42" s="24"/>
      <c r="H42" s="26">
        <f t="shared" si="0"/>
        <v>12</v>
      </c>
      <c r="I42" s="24">
        <v>3</v>
      </c>
      <c r="J42" s="27"/>
      <c r="K42" s="26">
        <f t="shared" si="1"/>
        <v>3</v>
      </c>
      <c r="L42" s="26">
        <f t="shared" si="2"/>
        <v>15</v>
      </c>
      <c r="M42" s="28">
        <v>14</v>
      </c>
      <c r="N42" s="29">
        <v>15</v>
      </c>
      <c r="O42" s="29">
        <v>13</v>
      </c>
      <c r="P42" s="29"/>
      <c r="Q42" s="29"/>
      <c r="R42" s="30">
        <f t="shared" si="3"/>
        <v>42</v>
      </c>
      <c r="S42" s="31">
        <f t="shared" si="4"/>
        <v>57</v>
      </c>
      <c r="T42" s="32"/>
      <c r="U42" s="32"/>
      <c r="V42" s="33" t="str">
        <f t="shared" si="5"/>
        <v>C</v>
      </c>
    </row>
    <row r="43" spans="1:22" s="19" customFormat="1" ht="19.5" customHeight="1" x14ac:dyDescent="0.25">
      <c r="A43" s="20">
        <v>30</v>
      </c>
      <c r="B43" s="87" t="s">
        <v>268</v>
      </c>
      <c r="C43" s="86" t="s">
        <v>269</v>
      </c>
      <c r="D43" s="23"/>
      <c r="E43" s="24">
        <v>8</v>
      </c>
      <c r="F43" s="25"/>
      <c r="G43" s="24"/>
      <c r="H43" s="26">
        <f t="shared" si="0"/>
        <v>8</v>
      </c>
      <c r="I43" s="24">
        <v>7</v>
      </c>
      <c r="J43" s="27"/>
      <c r="K43" s="26">
        <f t="shared" si="1"/>
        <v>7</v>
      </c>
      <c r="L43" s="26">
        <f t="shared" si="2"/>
        <v>15</v>
      </c>
      <c r="M43" s="28">
        <v>19</v>
      </c>
      <c r="N43" s="29">
        <v>14</v>
      </c>
      <c r="O43" s="29">
        <v>14</v>
      </c>
      <c r="P43" s="29"/>
      <c r="Q43" s="29"/>
      <c r="R43" s="30">
        <f t="shared" si="3"/>
        <v>47</v>
      </c>
      <c r="S43" s="31">
        <f t="shared" si="4"/>
        <v>62</v>
      </c>
      <c r="T43" s="32"/>
      <c r="U43" s="32"/>
      <c r="V43" s="33" t="str">
        <f t="shared" si="5"/>
        <v>B</v>
      </c>
    </row>
    <row r="44" spans="1:22" s="19" customFormat="1" ht="19.5" customHeight="1" x14ac:dyDescent="0.25">
      <c r="A44" s="20">
        <v>31</v>
      </c>
      <c r="B44" s="87" t="s">
        <v>270</v>
      </c>
      <c r="C44" s="86" t="s">
        <v>271</v>
      </c>
      <c r="D44" s="23"/>
      <c r="E44" s="24">
        <v>9</v>
      </c>
      <c r="F44" s="25"/>
      <c r="G44" s="24"/>
      <c r="H44" s="26">
        <f t="shared" si="0"/>
        <v>9</v>
      </c>
      <c r="I44" s="24">
        <v>5</v>
      </c>
      <c r="J44" s="27"/>
      <c r="K44" s="26">
        <f t="shared" si="1"/>
        <v>5</v>
      </c>
      <c r="L44" s="26">
        <f t="shared" si="2"/>
        <v>14</v>
      </c>
      <c r="M44" s="28">
        <v>19</v>
      </c>
      <c r="N44" s="29">
        <v>12</v>
      </c>
      <c r="O44" s="29">
        <v>15</v>
      </c>
      <c r="P44" s="29"/>
      <c r="Q44" s="29"/>
      <c r="R44" s="30">
        <f t="shared" si="3"/>
        <v>46</v>
      </c>
      <c r="S44" s="31">
        <f t="shared" si="4"/>
        <v>60</v>
      </c>
      <c r="T44" s="32"/>
      <c r="U44" s="32"/>
      <c r="V44" s="33" t="str">
        <f t="shared" si="5"/>
        <v>B</v>
      </c>
    </row>
    <row r="45" spans="1:22" s="19" customFormat="1" ht="19.5" customHeight="1" x14ac:dyDescent="0.25">
      <c r="A45" s="20">
        <v>32</v>
      </c>
      <c r="B45" s="87" t="s">
        <v>272</v>
      </c>
      <c r="C45" s="86" t="s">
        <v>273</v>
      </c>
      <c r="D45" s="23"/>
      <c r="E45" s="24">
        <v>9</v>
      </c>
      <c r="F45" s="25"/>
      <c r="G45" s="24"/>
      <c r="H45" s="26">
        <f t="shared" si="0"/>
        <v>9</v>
      </c>
      <c r="I45" s="24">
        <v>3</v>
      </c>
      <c r="J45" s="27"/>
      <c r="K45" s="26">
        <f t="shared" si="1"/>
        <v>3</v>
      </c>
      <c r="L45" s="26">
        <f t="shared" si="2"/>
        <v>12</v>
      </c>
      <c r="M45" s="28">
        <v>19</v>
      </c>
      <c r="N45" s="29">
        <v>13</v>
      </c>
      <c r="O45" s="29">
        <v>11</v>
      </c>
      <c r="P45" s="29"/>
      <c r="Q45" s="29"/>
      <c r="R45" s="30">
        <f t="shared" si="3"/>
        <v>43</v>
      </c>
      <c r="S45" s="31">
        <f t="shared" si="4"/>
        <v>55</v>
      </c>
      <c r="T45" s="32"/>
      <c r="U45" s="32"/>
      <c r="V45" s="33" t="str">
        <f t="shared" si="5"/>
        <v>C</v>
      </c>
    </row>
    <row r="46" spans="1:22" s="19" customFormat="1" ht="19.5" customHeight="1" x14ac:dyDescent="0.25">
      <c r="A46" s="20">
        <v>33</v>
      </c>
      <c r="B46" s="87" t="s">
        <v>274</v>
      </c>
      <c r="C46" s="86" t="s">
        <v>275</v>
      </c>
      <c r="D46" s="23"/>
      <c r="E46" s="24">
        <v>7</v>
      </c>
      <c r="F46" s="25"/>
      <c r="G46" s="24"/>
      <c r="H46" s="26">
        <f t="shared" si="0"/>
        <v>7</v>
      </c>
      <c r="I46" s="24">
        <v>4</v>
      </c>
      <c r="J46" s="27"/>
      <c r="K46" s="26">
        <f t="shared" si="1"/>
        <v>4</v>
      </c>
      <c r="L46" s="26">
        <f t="shared" si="2"/>
        <v>11</v>
      </c>
      <c r="M46" s="28">
        <v>17</v>
      </c>
      <c r="N46" s="29">
        <v>13</v>
      </c>
      <c r="O46" s="29">
        <v>13</v>
      </c>
      <c r="P46" s="29"/>
      <c r="Q46" s="29"/>
      <c r="R46" s="30">
        <f t="shared" si="3"/>
        <v>43</v>
      </c>
      <c r="S46" s="31">
        <f t="shared" si="4"/>
        <v>54</v>
      </c>
      <c r="T46" s="32"/>
      <c r="U46" s="32"/>
      <c r="V46" s="33" t="str">
        <f t="shared" si="5"/>
        <v>C</v>
      </c>
    </row>
    <row r="47" spans="1:22" s="19" customFormat="1" ht="19.5" customHeight="1" x14ac:dyDescent="0.25">
      <c r="A47" s="20">
        <v>34</v>
      </c>
      <c r="B47" s="87" t="s">
        <v>276</v>
      </c>
      <c r="C47" s="86" t="s">
        <v>277</v>
      </c>
      <c r="D47" s="23"/>
      <c r="E47" s="24">
        <v>7</v>
      </c>
      <c r="F47" s="25"/>
      <c r="G47" s="24"/>
      <c r="H47" s="26">
        <f t="shared" si="0"/>
        <v>7</v>
      </c>
      <c r="I47" s="24">
        <v>4</v>
      </c>
      <c r="J47" s="27"/>
      <c r="K47" s="26">
        <f t="shared" si="1"/>
        <v>4</v>
      </c>
      <c r="L47" s="26">
        <f t="shared" si="2"/>
        <v>11</v>
      </c>
      <c r="M47" s="28">
        <v>17</v>
      </c>
      <c r="N47" s="29">
        <v>10</v>
      </c>
      <c r="O47" s="29">
        <v>11</v>
      </c>
      <c r="P47" s="29"/>
      <c r="Q47" s="29"/>
      <c r="R47" s="30">
        <f t="shared" si="3"/>
        <v>38</v>
      </c>
      <c r="S47" s="31">
        <f t="shared" si="4"/>
        <v>49</v>
      </c>
      <c r="T47" s="32"/>
      <c r="U47" s="32"/>
      <c r="V47" s="33" t="str">
        <f t="shared" si="5"/>
        <v>D</v>
      </c>
    </row>
    <row r="48" spans="1:22" s="19" customFormat="1" ht="19.5" customHeight="1" x14ac:dyDescent="0.25">
      <c r="A48" s="20">
        <v>35</v>
      </c>
      <c r="B48" s="87" t="s">
        <v>278</v>
      </c>
      <c r="C48" s="86" t="s">
        <v>279</v>
      </c>
      <c r="D48" s="23"/>
      <c r="E48" s="24">
        <v>9</v>
      </c>
      <c r="F48" s="25"/>
      <c r="G48" s="24"/>
      <c r="H48" s="26">
        <f t="shared" si="0"/>
        <v>9</v>
      </c>
      <c r="I48" s="24">
        <v>6</v>
      </c>
      <c r="J48" s="27"/>
      <c r="K48" s="26">
        <f t="shared" si="1"/>
        <v>6</v>
      </c>
      <c r="L48" s="26">
        <f t="shared" si="2"/>
        <v>15</v>
      </c>
      <c r="M48" s="28">
        <v>13</v>
      </c>
      <c r="N48" s="29">
        <v>12</v>
      </c>
      <c r="O48" s="29">
        <v>9</v>
      </c>
      <c r="P48" s="29"/>
      <c r="Q48" s="29"/>
      <c r="R48" s="30">
        <f t="shared" si="3"/>
        <v>34</v>
      </c>
      <c r="S48" s="31">
        <f t="shared" si="4"/>
        <v>49</v>
      </c>
      <c r="T48" s="32"/>
      <c r="U48" s="32"/>
      <c r="V48" s="33" t="str">
        <f t="shared" si="5"/>
        <v>D</v>
      </c>
    </row>
    <row r="49" spans="1:22" s="19" customFormat="1" ht="19.5" customHeight="1" x14ac:dyDescent="0.25">
      <c r="A49" s="20">
        <v>36</v>
      </c>
      <c r="B49" s="87" t="s">
        <v>280</v>
      </c>
      <c r="C49" s="86" t="s">
        <v>281</v>
      </c>
      <c r="D49" s="23"/>
      <c r="E49" s="24">
        <v>8</v>
      </c>
      <c r="F49" s="25"/>
      <c r="G49" s="24"/>
      <c r="H49" s="26">
        <f t="shared" si="0"/>
        <v>8</v>
      </c>
      <c r="I49" s="24">
        <v>2</v>
      </c>
      <c r="J49" s="27"/>
      <c r="K49" s="26">
        <f t="shared" si="1"/>
        <v>2</v>
      </c>
      <c r="L49" s="26">
        <f t="shared" si="2"/>
        <v>10</v>
      </c>
      <c r="M49" s="28">
        <v>24</v>
      </c>
      <c r="N49" s="29">
        <v>16</v>
      </c>
      <c r="O49" s="29">
        <v>9</v>
      </c>
      <c r="P49" s="29"/>
      <c r="Q49" s="29"/>
      <c r="R49" s="30">
        <f t="shared" si="3"/>
        <v>49</v>
      </c>
      <c r="S49" s="31">
        <f t="shared" si="4"/>
        <v>59</v>
      </c>
      <c r="T49" s="32"/>
      <c r="U49" s="32"/>
      <c r="V49" s="33" t="str">
        <f t="shared" si="5"/>
        <v>C</v>
      </c>
    </row>
    <row r="50" spans="1:22" s="19" customFormat="1" ht="19.5" customHeight="1" x14ac:dyDescent="0.25">
      <c r="A50" s="20">
        <v>37</v>
      </c>
      <c r="B50" s="87" t="s">
        <v>282</v>
      </c>
      <c r="C50" s="86" t="s">
        <v>283</v>
      </c>
      <c r="D50" s="23"/>
      <c r="E50" s="24">
        <v>8</v>
      </c>
      <c r="F50" s="25"/>
      <c r="G50" s="24"/>
      <c r="H50" s="26">
        <f t="shared" si="0"/>
        <v>8</v>
      </c>
      <c r="I50" s="24">
        <v>6</v>
      </c>
      <c r="J50" s="27"/>
      <c r="K50" s="26">
        <f t="shared" si="1"/>
        <v>6</v>
      </c>
      <c r="L50" s="26">
        <f t="shared" si="2"/>
        <v>14</v>
      </c>
      <c r="M50" s="28">
        <v>20</v>
      </c>
      <c r="N50" s="29">
        <v>14</v>
      </c>
      <c r="O50" s="29">
        <v>12</v>
      </c>
      <c r="P50" s="29"/>
      <c r="Q50" s="29"/>
      <c r="R50" s="30">
        <f t="shared" si="3"/>
        <v>46</v>
      </c>
      <c r="S50" s="31">
        <f t="shared" si="4"/>
        <v>60</v>
      </c>
      <c r="T50" s="32"/>
      <c r="U50" s="32"/>
      <c r="V50" s="33" t="str">
        <f t="shared" si="5"/>
        <v>B</v>
      </c>
    </row>
    <row r="51" spans="1:22" s="19" customFormat="1" ht="19.5" customHeight="1" x14ac:dyDescent="0.25">
      <c r="A51" s="20">
        <v>38</v>
      </c>
      <c r="B51" s="87" t="s">
        <v>284</v>
      </c>
      <c r="C51" s="86" t="s">
        <v>285</v>
      </c>
      <c r="D51" s="23"/>
      <c r="E51" s="24">
        <v>8</v>
      </c>
      <c r="F51" s="25"/>
      <c r="G51" s="24"/>
      <c r="H51" s="26">
        <f t="shared" si="0"/>
        <v>8</v>
      </c>
      <c r="I51" s="24">
        <v>3</v>
      </c>
      <c r="J51" s="27"/>
      <c r="K51" s="26">
        <f t="shared" si="1"/>
        <v>3</v>
      </c>
      <c r="L51" s="26">
        <f t="shared" si="2"/>
        <v>11</v>
      </c>
      <c r="M51" s="28">
        <v>22</v>
      </c>
      <c r="N51" s="29">
        <v>14</v>
      </c>
      <c r="O51" s="29">
        <v>12</v>
      </c>
      <c r="P51" s="29"/>
      <c r="Q51" s="29"/>
      <c r="R51" s="30">
        <f t="shared" si="3"/>
        <v>48</v>
      </c>
      <c r="S51" s="31">
        <f t="shared" si="4"/>
        <v>59</v>
      </c>
      <c r="T51" s="32"/>
      <c r="U51" s="32"/>
      <c r="V51" s="33" t="str">
        <f t="shared" si="5"/>
        <v>C</v>
      </c>
    </row>
    <row r="52" spans="1:22" s="19" customFormat="1" ht="19.5" customHeight="1" x14ac:dyDescent="0.25">
      <c r="A52" s="20">
        <v>39</v>
      </c>
      <c r="B52" s="87" t="s">
        <v>286</v>
      </c>
      <c r="C52" s="86" t="s">
        <v>287</v>
      </c>
      <c r="D52" s="23"/>
      <c r="E52" s="24">
        <v>14</v>
      </c>
      <c r="F52" s="25"/>
      <c r="G52" s="24"/>
      <c r="H52" s="26">
        <f t="shared" si="0"/>
        <v>14</v>
      </c>
      <c r="I52" s="24">
        <v>7</v>
      </c>
      <c r="J52" s="27"/>
      <c r="K52" s="26">
        <f t="shared" si="1"/>
        <v>7</v>
      </c>
      <c r="L52" s="26">
        <f t="shared" si="2"/>
        <v>21</v>
      </c>
      <c r="M52" s="28">
        <v>21</v>
      </c>
      <c r="N52" s="29">
        <v>17</v>
      </c>
      <c r="O52" s="29">
        <v>10</v>
      </c>
      <c r="P52" s="29"/>
      <c r="Q52" s="29"/>
      <c r="R52" s="30">
        <f t="shared" si="3"/>
        <v>48</v>
      </c>
      <c r="S52" s="31">
        <f t="shared" si="4"/>
        <v>69</v>
      </c>
      <c r="T52" s="32"/>
      <c r="U52" s="32"/>
      <c r="V52" s="33" t="str">
        <f t="shared" si="5"/>
        <v>B</v>
      </c>
    </row>
    <row r="53" spans="1:22" s="19" customFormat="1" ht="19.5" customHeight="1" x14ac:dyDescent="0.25">
      <c r="A53" s="20">
        <v>40</v>
      </c>
      <c r="B53" s="87" t="s">
        <v>288</v>
      </c>
      <c r="C53" s="86" t="s">
        <v>289</v>
      </c>
      <c r="D53" s="23"/>
      <c r="E53" s="24">
        <v>10</v>
      </c>
      <c r="F53" s="25"/>
      <c r="G53" s="24"/>
      <c r="H53" s="26">
        <f t="shared" si="0"/>
        <v>10</v>
      </c>
      <c r="I53" s="24">
        <v>6</v>
      </c>
      <c r="J53" s="27"/>
      <c r="K53" s="26">
        <f t="shared" si="1"/>
        <v>6</v>
      </c>
      <c r="L53" s="26">
        <f t="shared" si="2"/>
        <v>16</v>
      </c>
      <c r="M53" s="28">
        <v>21</v>
      </c>
      <c r="N53" s="29">
        <v>17</v>
      </c>
      <c r="O53" s="29">
        <v>9</v>
      </c>
      <c r="P53" s="29"/>
      <c r="Q53" s="29"/>
      <c r="R53" s="30">
        <f t="shared" si="3"/>
        <v>47</v>
      </c>
      <c r="S53" s="31">
        <f t="shared" si="4"/>
        <v>63</v>
      </c>
      <c r="T53" s="32"/>
      <c r="U53" s="32"/>
      <c r="V53" s="33" t="str">
        <f t="shared" si="5"/>
        <v>B</v>
      </c>
    </row>
    <row r="54" spans="1:22" s="19" customFormat="1" ht="19.5" customHeight="1" x14ac:dyDescent="0.25">
      <c r="A54" s="20">
        <v>41</v>
      </c>
      <c r="B54" s="87" t="s">
        <v>290</v>
      </c>
      <c r="C54" s="86" t="s">
        <v>291</v>
      </c>
      <c r="D54" s="23"/>
      <c r="E54" s="24">
        <v>10</v>
      </c>
      <c r="F54" s="25"/>
      <c r="G54" s="24"/>
      <c r="H54" s="26">
        <f t="shared" si="0"/>
        <v>10</v>
      </c>
      <c r="I54" s="24">
        <v>5</v>
      </c>
      <c r="J54" s="27"/>
      <c r="K54" s="26">
        <f t="shared" si="1"/>
        <v>5</v>
      </c>
      <c r="L54" s="26">
        <f t="shared" si="2"/>
        <v>15</v>
      </c>
      <c r="M54" s="28">
        <v>22</v>
      </c>
      <c r="N54" s="29">
        <v>17</v>
      </c>
      <c r="O54" s="29">
        <v>11</v>
      </c>
      <c r="P54" s="29"/>
      <c r="Q54" s="29"/>
      <c r="R54" s="30">
        <f t="shared" si="3"/>
        <v>50</v>
      </c>
      <c r="S54" s="31">
        <f t="shared" si="4"/>
        <v>65</v>
      </c>
      <c r="T54" s="32"/>
      <c r="U54" s="32"/>
      <c r="V54" s="33" t="str">
        <f t="shared" si="5"/>
        <v>B</v>
      </c>
    </row>
    <row r="55" spans="1:22" s="19" customFormat="1" ht="19.5" customHeight="1" x14ac:dyDescent="0.25">
      <c r="A55" s="20">
        <v>42</v>
      </c>
      <c r="B55" s="87" t="s">
        <v>292</v>
      </c>
      <c r="C55" s="86" t="s">
        <v>293</v>
      </c>
      <c r="D55" s="23"/>
      <c r="E55" s="24">
        <v>12</v>
      </c>
      <c r="F55" s="25"/>
      <c r="G55" s="24"/>
      <c r="H55" s="26">
        <f t="shared" si="0"/>
        <v>12</v>
      </c>
      <c r="I55" s="24">
        <v>6</v>
      </c>
      <c r="J55" s="27"/>
      <c r="K55" s="26">
        <f t="shared" si="1"/>
        <v>6</v>
      </c>
      <c r="L55" s="26">
        <f t="shared" si="2"/>
        <v>18</v>
      </c>
      <c r="M55" s="28">
        <v>16</v>
      </c>
      <c r="N55" s="29">
        <v>15</v>
      </c>
      <c r="O55" s="29">
        <v>13</v>
      </c>
      <c r="P55" s="29"/>
      <c r="Q55" s="29"/>
      <c r="R55" s="30">
        <f t="shared" si="3"/>
        <v>44</v>
      </c>
      <c r="S55" s="31">
        <f t="shared" si="4"/>
        <v>62</v>
      </c>
      <c r="T55" s="32"/>
      <c r="U55" s="32"/>
      <c r="V55" s="33" t="str">
        <f t="shared" si="5"/>
        <v>B</v>
      </c>
    </row>
    <row r="56" spans="1:22" s="19" customFormat="1" ht="19.5" customHeight="1" x14ac:dyDescent="0.25">
      <c r="A56" s="20">
        <v>43</v>
      </c>
      <c r="B56" s="87" t="s">
        <v>294</v>
      </c>
      <c r="C56" s="86" t="s">
        <v>295</v>
      </c>
      <c r="D56" s="23"/>
      <c r="E56" s="24">
        <v>9</v>
      </c>
      <c r="F56" s="25"/>
      <c r="G56" s="24"/>
      <c r="H56" s="26">
        <f t="shared" si="0"/>
        <v>9</v>
      </c>
      <c r="I56" s="24">
        <v>6</v>
      </c>
      <c r="J56" s="27"/>
      <c r="K56" s="26">
        <f t="shared" si="1"/>
        <v>6</v>
      </c>
      <c r="L56" s="26">
        <f t="shared" si="2"/>
        <v>15</v>
      </c>
      <c r="M56" s="28">
        <v>13</v>
      </c>
      <c r="N56" s="29">
        <v>14</v>
      </c>
      <c r="O56" s="29">
        <v>15</v>
      </c>
      <c r="P56" s="29"/>
      <c r="Q56" s="29"/>
      <c r="R56" s="30">
        <f t="shared" si="3"/>
        <v>42</v>
      </c>
      <c r="S56" s="31">
        <f t="shared" si="4"/>
        <v>57</v>
      </c>
      <c r="T56" s="32"/>
      <c r="U56" s="32"/>
      <c r="V56" s="33" t="str">
        <f t="shared" si="5"/>
        <v>C</v>
      </c>
    </row>
    <row r="57" spans="1:22" s="19" customFormat="1" ht="19.5" customHeight="1" x14ac:dyDescent="0.25">
      <c r="A57" s="20">
        <v>44</v>
      </c>
      <c r="B57" s="87" t="s">
        <v>296</v>
      </c>
      <c r="C57" s="86" t="s">
        <v>297</v>
      </c>
      <c r="D57" s="23"/>
      <c r="E57" s="24">
        <v>8</v>
      </c>
      <c r="F57" s="25"/>
      <c r="G57" s="24"/>
      <c r="H57" s="26">
        <f t="shared" si="0"/>
        <v>8</v>
      </c>
      <c r="I57" s="24">
        <v>1</v>
      </c>
      <c r="J57" s="27"/>
      <c r="K57" s="26">
        <f t="shared" si="1"/>
        <v>1</v>
      </c>
      <c r="L57" s="26">
        <f t="shared" si="2"/>
        <v>9</v>
      </c>
      <c r="M57" s="28">
        <v>22</v>
      </c>
      <c r="N57" s="29">
        <v>13</v>
      </c>
      <c r="O57" s="29">
        <v>14</v>
      </c>
      <c r="P57" s="29"/>
      <c r="Q57" s="29"/>
      <c r="R57" s="30">
        <f t="shared" si="3"/>
        <v>49</v>
      </c>
      <c r="S57" s="31">
        <f t="shared" si="4"/>
        <v>58</v>
      </c>
      <c r="T57" s="32"/>
      <c r="U57" s="32"/>
      <c r="V57" s="33" t="str">
        <f t="shared" si="5"/>
        <v>C</v>
      </c>
    </row>
    <row r="58" spans="1:22" s="19" customFormat="1" ht="19.5" customHeight="1" x14ac:dyDescent="0.25">
      <c r="A58" s="20">
        <v>45</v>
      </c>
      <c r="B58" s="87" t="s">
        <v>298</v>
      </c>
      <c r="C58" s="86" t="s">
        <v>299</v>
      </c>
      <c r="D58" s="23"/>
      <c r="E58" s="24">
        <v>6</v>
      </c>
      <c r="F58" s="25"/>
      <c r="G58" s="24"/>
      <c r="H58" s="26">
        <f t="shared" si="0"/>
        <v>6</v>
      </c>
      <c r="I58" s="24">
        <v>5</v>
      </c>
      <c r="J58" s="27"/>
      <c r="K58" s="26">
        <f t="shared" si="1"/>
        <v>5</v>
      </c>
      <c r="L58" s="26">
        <f t="shared" si="2"/>
        <v>11</v>
      </c>
      <c r="M58" s="28">
        <v>23</v>
      </c>
      <c r="N58" s="29">
        <v>14</v>
      </c>
      <c r="O58" s="29">
        <v>12</v>
      </c>
      <c r="P58" s="29"/>
      <c r="Q58" s="29"/>
      <c r="R58" s="30">
        <f t="shared" si="3"/>
        <v>49</v>
      </c>
      <c r="S58" s="31">
        <f t="shared" si="4"/>
        <v>60</v>
      </c>
      <c r="T58" s="32"/>
      <c r="U58" s="32"/>
      <c r="V58" s="33" t="str">
        <f t="shared" si="5"/>
        <v>B</v>
      </c>
    </row>
    <row r="59" spans="1:22" s="19" customFormat="1" ht="19.5" customHeight="1" x14ac:dyDescent="0.25">
      <c r="A59" s="20">
        <v>46</v>
      </c>
      <c r="B59" s="87" t="s">
        <v>300</v>
      </c>
      <c r="C59" s="86" t="s">
        <v>301</v>
      </c>
      <c r="D59" s="23"/>
      <c r="E59" s="24">
        <v>8</v>
      </c>
      <c r="F59" s="25"/>
      <c r="G59" s="24"/>
      <c r="H59" s="26">
        <f t="shared" si="0"/>
        <v>8</v>
      </c>
      <c r="I59" s="24">
        <v>2</v>
      </c>
      <c r="J59" s="27"/>
      <c r="K59" s="26">
        <f t="shared" si="1"/>
        <v>2</v>
      </c>
      <c r="L59" s="26">
        <f t="shared" si="2"/>
        <v>10</v>
      </c>
      <c r="M59" s="28">
        <v>22</v>
      </c>
      <c r="N59" s="29">
        <v>16</v>
      </c>
      <c r="O59" s="29">
        <v>10</v>
      </c>
      <c r="P59" s="29"/>
      <c r="Q59" s="29"/>
      <c r="R59" s="30">
        <f t="shared" si="3"/>
        <v>48</v>
      </c>
      <c r="S59" s="31">
        <f t="shared" si="4"/>
        <v>58</v>
      </c>
      <c r="T59" s="32"/>
      <c r="U59" s="32"/>
      <c r="V59" s="33" t="str">
        <f t="shared" si="5"/>
        <v>C</v>
      </c>
    </row>
    <row r="60" spans="1:22" s="19" customFormat="1" ht="19.5" customHeight="1" x14ac:dyDescent="0.25">
      <c r="A60" s="20">
        <v>47</v>
      </c>
      <c r="B60" s="87" t="s">
        <v>302</v>
      </c>
      <c r="C60" s="86" t="s">
        <v>303</v>
      </c>
      <c r="D60" s="23"/>
      <c r="E60" s="24">
        <v>9</v>
      </c>
      <c r="F60" s="25"/>
      <c r="G60" s="24"/>
      <c r="H60" s="26">
        <f t="shared" si="0"/>
        <v>9</v>
      </c>
      <c r="I60" s="24">
        <v>5</v>
      </c>
      <c r="J60" s="27"/>
      <c r="K60" s="26">
        <f t="shared" si="1"/>
        <v>5</v>
      </c>
      <c r="L60" s="26">
        <f t="shared" si="2"/>
        <v>14</v>
      </c>
      <c r="M60" s="28">
        <v>21</v>
      </c>
      <c r="N60" s="29">
        <v>15</v>
      </c>
      <c r="O60" s="29">
        <v>11</v>
      </c>
      <c r="P60" s="29"/>
      <c r="Q60" s="29"/>
      <c r="R60" s="30">
        <f t="shared" si="3"/>
        <v>47</v>
      </c>
      <c r="S60" s="31">
        <f t="shared" si="4"/>
        <v>61</v>
      </c>
      <c r="T60" s="32"/>
      <c r="U60" s="32"/>
      <c r="V60" s="33" t="str">
        <f t="shared" si="5"/>
        <v>B</v>
      </c>
    </row>
    <row r="61" spans="1:22" s="19" customFormat="1" ht="19.5" customHeight="1" x14ac:dyDescent="0.25">
      <c r="A61" s="20">
        <v>48</v>
      </c>
      <c r="B61" s="87" t="s">
        <v>304</v>
      </c>
      <c r="C61" s="86" t="s">
        <v>305</v>
      </c>
      <c r="D61" s="23"/>
      <c r="E61" s="24">
        <v>11</v>
      </c>
      <c r="F61" s="25"/>
      <c r="G61" s="24"/>
      <c r="H61" s="26">
        <f t="shared" si="0"/>
        <v>11</v>
      </c>
      <c r="I61" s="24">
        <v>6</v>
      </c>
      <c r="J61" s="27"/>
      <c r="K61" s="26">
        <f t="shared" si="1"/>
        <v>6</v>
      </c>
      <c r="L61" s="26">
        <f t="shared" si="2"/>
        <v>17</v>
      </c>
      <c r="M61" s="28">
        <v>13</v>
      </c>
      <c r="N61" s="29">
        <v>14</v>
      </c>
      <c r="O61" s="29">
        <v>14</v>
      </c>
      <c r="P61" s="29"/>
      <c r="Q61" s="29"/>
      <c r="R61" s="30">
        <f t="shared" si="3"/>
        <v>41</v>
      </c>
      <c r="S61" s="31">
        <f t="shared" si="4"/>
        <v>58</v>
      </c>
      <c r="T61" s="32"/>
      <c r="U61" s="32"/>
      <c r="V61" s="33" t="str">
        <f t="shared" si="5"/>
        <v>C</v>
      </c>
    </row>
    <row r="62" spans="1:22" s="19" customFormat="1" ht="19.5" customHeight="1" x14ac:dyDescent="0.25">
      <c r="A62" s="20">
        <v>49</v>
      </c>
      <c r="B62" s="87" t="s">
        <v>306</v>
      </c>
      <c r="C62" s="86" t="s">
        <v>307</v>
      </c>
      <c r="D62" s="23"/>
      <c r="E62" s="24">
        <v>8</v>
      </c>
      <c r="F62" s="25"/>
      <c r="G62" s="24"/>
      <c r="H62" s="26">
        <f t="shared" si="0"/>
        <v>8</v>
      </c>
      <c r="I62" s="24">
        <v>6</v>
      </c>
      <c r="J62" s="27"/>
      <c r="K62" s="26">
        <f t="shared" si="1"/>
        <v>6</v>
      </c>
      <c r="L62" s="26">
        <f t="shared" si="2"/>
        <v>14</v>
      </c>
      <c r="M62" s="28">
        <v>24</v>
      </c>
      <c r="N62" s="29">
        <v>14</v>
      </c>
      <c r="O62" s="29">
        <v>12</v>
      </c>
      <c r="P62" s="29"/>
      <c r="Q62" s="29"/>
      <c r="R62" s="30">
        <f t="shared" si="3"/>
        <v>50</v>
      </c>
      <c r="S62" s="31">
        <f t="shared" si="4"/>
        <v>64</v>
      </c>
      <c r="T62" s="32"/>
      <c r="U62" s="32"/>
      <c r="V62" s="33" t="str">
        <f t="shared" si="5"/>
        <v>B</v>
      </c>
    </row>
    <row r="63" spans="1:22" s="19" customFormat="1" ht="19.5" customHeight="1" x14ac:dyDescent="0.25">
      <c r="A63" s="20">
        <v>50</v>
      </c>
      <c r="B63" s="87" t="s">
        <v>308</v>
      </c>
      <c r="C63" s="86" t="s">
        <v>309</v>
      </c>
      <c r="D63" s="23"/>
      <c r="E63" s="24">
        <v>10</v>
      </c>
      <c r="F63" s="25"/>
      <c r="G63" s="24"/>
      <c r="H63" s="26">
        <f t="shared" si="0"/>
        <v>10</v>
      </c>
      <c r="I63" s="24">
        <v>6</v>
      </c>
      <c r="J63" s="27"/>
      <c r="K63" s="26">
        <f t="shared" si="1"/>
        <v>6</v>
      </c>
      <c r="L63" s="26">
        <f t="shared" si="2"/>
        <v>16</v>
      </c>
      <c r="M63" s="28">
        <v>18</v>
      </c>
      <c r="N63" s="29">
        <v>17</v>
      </c>
      <c r="O63" s="29">
        <v>12</v>
      </c>
      <c r="P63" s="29"/>
      <c r="Q63" s="29"/>
      <c r="R63" s="30">
        <f t="shared" si="3"/>
        <v>47</v>
      </c>
      <c r="S63" s="31">
        <f t="shared" si="4"/>
        <v>63</v>
      </c>
      <c r="T63" s="32"/>
      <c r="U63" s="32"/>
      <c r="V63" s="33" t="str">
        <f t="shared" si="5"/>
        <v>B</v>
      </c>
    </row>
    <row r="64" spans="1:22" s="19" customFormat="1" ht="19.5" customHeight="1" x14ac:dyDescent="0.25">
      <c r="A64" s="20">
        <v>51</v>
      </c>
      <c r="B64" s="87" t="s">
        <v>310</v>
      </c>
      <c r="C64" s="86" t="s">
        <v>311</v>
      </c>
      <c r="D64" s="23"/>
      <c r="E64" s="24">
        <v>11</v>
      </c>
      <c r="F64" s="25"/>
      <c r="G64" s="24"/>
      <c r="H64" s="26">
        <f t="shared" si="0"/>
        <v>11</v>
      </c>
      <c r="I64" s="24">
        <v>5</v>
      </c>
      <c r="J64" s="27"/>
      <c r="K64" s="26">
        <f t="shared" si="1"/>
        <v>5</v>
      </c>
      <c r="L64" s="26">
        <f t="shared" si="2"/>
        <v>16</v>
      </c>
      <c r="M64" s="28">
        <v>23</v>
      </c>
      <c r="N64" s="29">
        <v>11</v>
      </c>
      <c r="O64" s="29">
        <v>14</v>
      </c>
      <c r="P64" s="29"/>
      <c r="Q64" s="29"/>
      <c r="R64" s="30">
        <f t="shared" si="3"/>
        <v>48</v>
      </c>
      <c r="S64" s="31">
        <f t="shared" si="4"/>
        <v>64</v>
      </c>
      <c r="T64" s="32"/>
      <c r="U64" s="32"/>
      <c r="V64" s="33" t="str">
        <f t="shared" si="5"/>
        <v>B</v>
      </c>
    </row>
    <row r="65" spans="1:22" s="19" customFormat="1" ht="19.5" customHeight="1" x14ac:dyDescent="0.25">
      <c r="A65" s="20">
        <v>52</v>
      </c>
      <c r="B65" s="87" t="s">
        <v>312</v>
      </c>
      <c r="C65" s="86" t="s">
        <v>313</v>
      </c>
      <c r="D65" s="23"/>
      <c r="E65" s="24">
        <v>6</v>
      </c>
      <c r="F65" s="25"/>
      <c r="G65" s="24"/>
      <c r="H65" s="26">
        <f t="shared" si="0"/>
        <v>6</v>
      </c>
      <c r="I65" s="24">
        <v>6</v>
      </c>
      <c r="J65" s="27"/>
      <c r="K65" s="26">
        <f t="shared" si="1"/>
        <v>6</v>
      </c>
      <c r="L65" s="26">
        <f t="shared" si="2"/>
        <v>12</v>
      </c>
      <c r="M65" s="28">
        <v>11</v>
      </c>
      <c r="N65" s="29">
        <v>15</v>
      </c>
      <c r="O65" s="29">
        <v>13</v>
      </c>
      <c r="P65" s="29"/>
      <c r="Q65" s="29"/>
      <c r="R65" s="30">
        <f t="shared" si="3"/>
        <v>39</v>
      </c>
      <c r="S65" s="31">
        <f t="shared" si="4"/>
        <v>51</v>
      </c>
      <c r="T65" s="32"/>
      <c r="U65" s="32"/>
      <c r="V65" s="33" t="str">
        <f t="shared" si="5"/>
        <v>C</v>
      </c>
    </row>
    <row r="66" spans="1:22" s="19" customFormat="1" ht="19.5" customHeight="1" x14ac:dyDescent="0.25">
      <c r="A66" s="20">
        <v>53</v>
      </c>
      <c r="B66" s="87" t="s">
        <v>314</v>
      </c>
      <c r="C66" s="86" t="s">
        <v>315</v>
      </c>
      <c r="D66" s="23"/>
      <c r="E66" s="24">
        <v>5</v>
      </c>
      <c r="F66" s="25"/>
      <c r="G66" s="24"/>
      <c r="H66" s="26">
        <f t="shared" si="0"/>
        <v>5</v>
      </c>
      <c r="I66" s="24">
        <v>4</v>
      </c>
      <c r="J66" s="27"/>
      <c r="K66" s="26">
        <f t="shared" si="1"/>
        <v>4</v>
      </c>
      <c r="L66" s="26">
        <f t="shared" si="2"/>
        <v>9</v>
      </c>
      <c r="M66" s="28">
        <v>25</v>
      </c>
      <c r="N66" s="29">
        <v>15</v>
      </c>
      <c r="O66" s="29">
        <v>14</v>
      </c>
      <c r="P66" s="29"/>
      <c r="Q66" s="29"/>
      <c r="R66" s="30">
        <f t="shared" si="3"/>
        <v>54</v>
      </c>
      <c r="S66" s="31">
        <f t="shared" si="4"/>
        <v>63</v>
      </c>
      <c r="T66" s="32"/>
      <c r="U66" s="32"/>
      <c r="V66" s="33" t="str">
        <f t="shared" si="5"/>
        <v>B</v>
      </c>
    </row>
    <row r="67" spans="1:22" s="19" customFormat="1" ht="19.5" customHeight="1" x14ac:dyDescent="0.25">
      <c r="A67" s="20">
        <v>54</v>
      </c>
      <c r="B67" s="87" t="s">
        <v>316</v>
      </c>
      <c r="C67" s="86" t="s">
        <v>317</v>
      </c>
      <c r="D67" s="23"/>
      <c r="E67" s="24">
        <v>14</v>
      </c>
      <c r="F67" s="25"/>
      <c r="G67" s="24"/>
      <c r="H67" s="26">
        <f t="shared" si="0"/>
        <v>14</v>
      </c>
      <c r="I67" s="24">
        <v>6</v>
      </c>
      <c r="J67" s="27"/>
      <c r="K67" s="26">
        <f t="shared" si="1"/>
        <v>6</v>
      </c>
      <c r="L67" s="26">
        <f t="shared" si="2"/>
        <v>20</v>
      </c>
      <c r="M67" s="28">
        <v>25</v>
      </c>
      <c r="N67" s="29">
        <v>18</v>
      </c>
      <c r="O67" s="29">
        <v>12</v>
      </c>
      <c r="P67" s="29"/>
      <c r="Q67" s="29"/>
      <c r="R67" s="30">
        <f t="shared" si="3"/>
        <v>55</v>
      </c>
      <c r="S67" s="31">
        <f t="shared" si="4"/>
        <v>75</v>
      </c>
      <c r="T67" s="32"/>
      <c r="U67" s="32"/>
      <c r="V67" s="33" t="str">
        <f t="shared" si="5"/>
        <v>A</v>
      </c>
    </row>
    <row r="68" spans="1:22" s="19" customFormat="1" ht="19.5" customHeight="1" x14ac:dyDescent="0.25">
      <c r="A68" s="20">
        <v>55</v>
      </c>
      <c r="B68" s="87" t="s">
        <v>318</v>
      </c>
      <c r="C68" s="86" t="s">
        <v>319</v>
      </c>
      <c r="D68" s="23"/>
      <c r="E68" s="24">
        <v>7</v>
      </c>
      <c r="F68" s="25"/>
      <c r="G68" s="24"/>
      <c r="H68" s="26">
        <f t="shared" si="0"/>
        <v>7</v>
      </c>
      <c r="I68" s="24">
        <v>6</v>
      </c>
      <c r="J68" s="27"/>
      <c r="K68" s="26">
        <f t="shared" si="1"/>
        <v>6</v>
      </c>
      <c r="L68" s="26">
        <f t="shared" si="2"/>
        <v>13</v>
      </c>
      <c r="M68" s="28">
        <v>12</v>
      </c>
      <c r="N68" s="29">
        <v>15</v>
      </c>
      <c r="O68" s="29">
        <v>13</v>
      </c>
      <c r="P68" s="29"/>
      <c r="Q68" s="29"/>
      <c r="R68" s="30">
        <f t="shared" si="3"/>
        <v>40</v>
      </c>
      <c r="S68" s="31">
        <f t="shared" si="4"/>
        <v>53</v>
      </c>
      <c r="T68" s="32"/>
      <c r="U68" s="32"/>
      <c r="V68" s="33" t="str">
        <f t="shared" si="5"/>
        <v>C</v>
      </c>
    </row>
    <row r="69" spans="1:22" s="19" customFormat="1" ht="19.5" customHeight="1" x14ac:dyDescent="0.25">
      <c r="A69" s="20">
        <v>56</v>
      </c>
      <c r="B69" s="87" t="s">
        <v>320</v>
      </c>
      <c r="C69" s="86" t="s">
        <v>321</v>
      </c>
      <c r="D69" s="23"/>
      <c r="E69" s="24">
        <v>10</v>
      </c>
      <c r="F69" s="25"/>
      <c r="G69" s="24"/>
      <c r="H69" s="26">
        <f t="shared" si="0"/>
        <v>10</v>
      </c>
      <c r="I69" s="24">
        <v>3</v>
      </c>
      <c r="J69" s="27"/>
      <c r="K69" s="26">
        <f t="shared" si="1"/>
        <v>3</v>
      </c>
      <c r="L69" s="26">
        <f t="shared" si="2"/>
        <v>13</v>
      </c>
      <c r="M69" s="28">
        <v>22</v>
      </c>
      <c r="N69" s="29">
        <v>12</v>
      </c>
      <c r="O69" s="29">
        <v>15</v>
      </c>
      <c r="P69" s="29"/>
      <c r="Q69" s="29"/>
      <c r="R69" s="30">
        <f t="shared" si="3"/>
        <v>49</v>
      </c>
      <c r="S69" s="31">
        <f t="shared" si="4"/>
        <v>62</v>
      </c>
      <c r="T69" s="32"/>
      <c r="U69" s="32"/>
      <c r="V69" s="33" t="str">
        <f t="shared" si="5"/>
        <v>B</v>
      </c>
    </row>
    <row r="70" spans="1:22" s="146" customFormat="1" ht="19.5" customHeight="1" x14ac:dyDescent="0.25">
      <c r="A70" s="20">
        <v>57</v>
      </c>
      <c r="B70" s="200" t="s">
        <v>322</v>
      </c>
      <c r="C70" s="147" t="s">
        <v>323</v>
      </c>
      <c r="D70" s="148"/>
      <c r="E70" s="138">
        <v>0</v>
      </c>
      <c r="F70" s="149"/>
      <c r="G70" s="138"/>
      <c r="H70" s="139">
        <f t="shared" si="0"/>
        <v>0</v>
      </c>
      <c r="I70" s="138">
        <v>0</v>
      </c>
      <c r="J70" s="140"/>
      <c r="K70" s="139">
        <f t="shared" si="1"/>
        <v>0</v>
      </c>
      <c r="L70" s="139">
        <f t="shared" si="2"/>
        <v>0</v>
      </c>
      <c r="M70" s="141"/>
      <c r="N70" s="142"/>
      <c r="O70" s="142"/>
      <c r="P70" s="142"/>
      <c r="Q70" s="142"/>
      <c r="R70" s="143">
        <f t="shared" si="3"/>
        <v>0</v>
      </c>
      <c r="S70" s="201">
        <f t="shared" si="4"/>
        <v>0</v>
      </c>
      <c r="T70" s="144"/>
      <c r="U70" s="144"/>
      <c r="V70" s="145" t="s">
        <v>1020</v>
      </c>
    </row>
    <row r="71" spans="1:22" s="19" customFormat="1" ht="19.5" customHeight="1" x14ac:dyDescent="0.25">
      <c r="A71" s="20">
        <v>58</v>
      </c>
      <c r="B71" s="87" t="s">
        <v>324</v>
      </c>
      <c r="C71" s="86" t="s">
        <v>325</v>
      </c>
      <c r="D71" s="23"/>
      <c r="E71" s="24">
        <v>13</v>
      </c>
      <c r="F71" s="25"/>
      <c r="G71" s="24"/>
      <c r="H71" s="26">
        <f t="shared" si="0"/>
        <v>13</v>
      </c>
      <c r="I71" s="24">
        <v>4</v>
      </c>
      <c r="J71" s="27"/>
      <c r="K71" s="26">
        <f t="shared" si="1"/>
        <v>4</v>
      </c>
      <c r="L71" s="26">
        <f t="shared" si="2"/>
        <v>17</v>
      </c>
      <c r="M71" s="28">
        <v>25</v>
      </c>
      <c r="N71" s="29">
        <v>20</v>
      </c>
      <c r="O71" s="29">
        <v>11</v>
      </c>
      <c r="P71" s="29"/>
      <c r="Q71" s="29"/>
      <c r="R71" s="30">
        <f t="shared" si="3"/>
        <v>56</v>
      </c>
      <c r="S71" s="31">
        <f t="shared" si="4"/>
        <v>73</v>
      </c>
      <c r="T71" s="32"/>
      <c r="U71" s="32"/>
      <c r="V71" s="33" t="str">
        <f t="shared" si="5"/>
        <v>A</v>
      </c>
    </row>
    <row r="72" spans="1:22" s="19" customFormat="1" ht="19.5" customHeight="1" x14ac:dyDescent="0.25">
      <c r="A72" s="20">
        <v>59</v>
      </c>
      <c r="B72" s="87" t="s">
        <v>326</v>
      </c>
      <c r="C72" s="86" t="s">
        <v>327</v>
      </c>
      <c r="D72" s="23"/>
      <c r="E72" s="24">
        <v>16</v>
      </c>
      <c r="F72" s="25"/>
      <c r="G72" s="24"/>
      <c r="H72" s="26">
        <f t="shared" si="0"/>
        <v>16</v>
      </c>
      <c r="I72" s="24">
        <v>5</v>
      </c>
      <c r="J72" s="27"/>
      <c r="K72" s="26">
        <f t="shared" si="1"/>
        <v>5</v>
      </c>
      <c r="L72" s="26">
        <f t="shared" si="2"/>
        <v>21</v>
      </c>
      <c r="M72" s="28">
        <v>18</v>
      </c>
      <c r="N72" s="29">
        <v>17</v>
      </c>
      <c r="O72" s="29">
        <v>13</v>
      </c>
      <c r="P72" s="29"/>
      <c r="Q72" s="29"/>
      <c r="R72" s="30">
        <f t="shared" si="3"/>
        <v>48</v>
      </c>
      <c r="S72" s="31">
        <f t="shared" si="4"/>
        <v>69</v>
      </c>
      <c r="T72" s="32"/>
      <c r="U72" s="32"/>
      <c r="V72" s="33" t="str">
        <f t="shared" si="5"/>
        <v>B</v>
      </c>
    </row>
    <row r="73" spans="1:22" s="19" customFormat="1" ht="19.5" customHeight="1" x14ac:dyDescent="0.25">
      <c r="A73" s="20">
        <v>60</v>
      </c>
      <c r="B73" s="87" t="s">
        <v>328</v>
      </c>
      <c r="C73" s="86" t="s">
        <v>329</v>
      </c>
      <c r="D73" s="23"/>
      <c r="E73" s="24">
        <v>13</v>
      </c>
      <c r="F73" s="25"/>
      <c r="G73" s="24"/>
      <c r="H73" s="26">
        <f t="shared" si="0"/>
        <v>13</v>
      </c>
      <c r="I73" s="24">
        <v>5</v>
      </c>
      <c r="J73" s="27"/>
      <c r="K73" s="26">
        <f t="shared" si="1"/>
        <v>5</v>
      </c>
      <c r="L73" s="26">
        <f t="shared" si="2"/>
        <v>18</v>
      </c>
      <c r="M73" s="28">
        <v>27</v>
      </c>
      <c r="N73" s="29">
        <v>19</v>
      </c>
      <c r="O73" s="29">
        <v>18</v>
      </c>
      <c r="P73" s="29"/>
      <c r="Q73" s="29"/>
      <c r="R73" s="30">
        <f t="shared" si="3"/>
        <v>64</v>
      </c>
      <c r="S73" s="31">
        <f t="shared" si="4"/>
        <v>82</v>
      </c>
      <c r="T73" s="32"/>
      <c r="U73" s="32"/>
      <c r="V73" s="33" t="str">
        <f t="shared" si="5"/>
        <v>A</v>
      </c>
    </row>
    <row r="74" spans="1:22" s="19" customFormat="1" ht="19.5" customHeight="1" x14ac:dyDescent="0.25">
      <c r="A74" s="20">
        <v>61</v>
      </c>
      <c r="B74" s="87" t="s">
        <v>330</v>
      </c>
      <c r="C74" s="86" t="s">
        <v>331</v>
      </c>
      <c r="D74" s="23"/>
      <c r="E74" s="24">
        <v>15</v>
      </c>
      <c r="F74" s="25"/>
      <c r="G74" s="24"/>
      <c r="H74" s="26">
        <f t="shared" si="0"/>
        <v>15</v>
      </c>
      <c r="I74" s="24">
        <v>5</v>
      </c>
      <c r="J74" s="27"/>
      <c r="K74" s="26">
        <f t="shared" si="1"/>
        <v>5</v>
      </c>
      <c r="L74" s="26">
        <f t="shared" si="2"/>
        <v>20</v>
      </c>
      <c r="M74" s="28">
        <v>28</v>
      </c>
      <c r="N74" s="29">
        <v>18</v>
      </c>
      <c r="O74" s="29">
        <v>17</v>
      </c>
      <c r="P74" s="29"/>
      <c r="Q74" s="29"/>
      <c r="R74" s="30">
        <f t="shared" si="3"/>
        <v>63</v>
      </c>
      <c r="S74" s="31">
        <f t="shared" si="4"/>
        <v>83</v>
      </c>
      <c r="T74" s="32"/>
      <c r="U74" s="32"/>
      <c r="V74" s="33" t="str">
        <f t="shared" si="5"/>
        <v>A</v>
      </c>
    </row>
    <row r="75" spans="1:22" s="146" customFormat="1" ht="19.5" customHeight="1" x14ac:dyDescent="0.25">
      <c r="A75" s="20">
        <v>62</v>
      </c>
      <c r="B75" s="200" t="s">
        <v>332</v>
      </c>
      <c r="C75" s="147" t="s">
        <v>333</v>
      </c>
      <c r="D75" s="148"/>
      <c r="E75" s="138"/>
      <c r="F75" s="149"/>
      <c r="G75" s="138"/>
      <c r="H75" s="139">
        <f t="shared" si="0"/>
        <v>0</v>
      </c>
      <c r="I75" s="138">
        <v>6</v>
      </c>
      <c r="J75" s="140"/>
      <c r="K75" s="139">
        <f t="shared" si="1"/>
        <v>6</v>
      </c>
      <c r="L75" s="139">
        <f t="shared" si="2"/>
        <v>6</v>
      </c>
      <c r="M75" s="141"/>
      <c r="N75" s="142"/>
      <c r="O75" s="142"/>
      <c r="P75" s="142"/>
      <c r="Q75" s="142"/>
      <c r="R75" s="143">
        <f t="shared" si="3"/>
        <v>0</v>
      </c>
      <c r="S75" s="201">
        <f t="shared" si="4"/>
        <v>6</v>
      </c>
      <c r="T75" s="144"/>
      <c r="U75" s="144"/>
      <c r="V75" s="145" t="s">
        <v>1020</v>
      </c>
    </row>
    <row r="76" spans="1:22" s="19" customFormat="1" ht="19.5" customHeight="1" x14ac:dyDescent="0.25">
      <c r="A76" s="20">
        <v>63</v>
      </c>
      <c r="B76" s="87" t="s">
        <v>334</v>
      </c>
      <c r="C76" s="86" t="s">
        <v>335</v>
      </c>
      <c r="D76" s="23"/>
      <c r="E76" s="24">
        <v>12</v>
      </c>
      <c r="F76" s="25"/>
      <c r="G76" s="24"/>
      <c r="H76" s="26">
        <f t="shared" si="0"/>
        <v>12</v>
      </c>
      <c r="I76" s="24">
        <v>5</v>
      </c>
      <c r="J76" s="27"/>
      <c r="K76" s="26">
        <f t="shared" si="1"/>
        <v>5</v>
      </c>
      <c r="L76" s="26">
        <f t="shared" si="2"/>
        <v>17</v>
      </c>
      <c r="M76" s="28">
        <v>21</v>
      </c>
      <c r="N76" s="29">
        <v>16</v>
      </c>
      <c r="O76" s="29">
        <v>12</v>
      </c>
      <c r="P76" s="29"/>
      <c r="Q76" s="29"/>
      <c r="R76" s="30">
        <f t="shared" si="3"/>
        <v>49</v>
      </c>
      <c r="S76" s="31">
        <f t="shared" si="4"/>
        <v>66</v>
      </c>
      <c r="T76" s="32"/>
      <c r="U76" s="32"/>
      <c r="V76" s="33" t="str">
        <f t="shared" si="5"/>
        <v>B</v>
      </c>
    </row>
    <row r="77" spans="1:22" s="19" customFormat="1" ht="19.5" customHeight="1" x14ac:dyDescent="0.25">
      <c r="A77" s="20">
        <v>64</v>
      </c>
      <c r="B77" s="87" t="s">
        <v>336</v>
      </c>
      <c r="C77" s="86" t="s">
        <v>337</v>
      </c>
      <c r="D77" s="23"/>
      <c r="E77" s="24">
        <v>6</v>
      </c>
      <c r="F77" s="25"/>
      <c r="G77" s="24"/>
      <c r="H77" s="26">
        <f t="shared" si="0"/>
        <v>6</v>
      </c>
      <c r="I77" s="24">
        <v>2</v>
      </c>
      <c r="J77" s="27"/>
      <c r="K77" s="26">
        <f t="shared" si="1"/>
        <v>2</v>
      </c>
      <c r="L77" s="26">
        <f t="shared" si="2"/>
        <v>8</v>
      </c>
      <c r="M77" s="28">
        <v>24</v>
      </c>
      <c r="N77" s="29">
        <v>15</v>
      </c>
      <c r="O77" s="29">
        <v>14</v>
      </c>
      <c r="P77" s="29"/>
      <c r="Q77" s="29"/>
      <c r="R77" s="30">
        <f t="shared" si="3"/>
        <v>53</v>
      </c>
      <c r="S77" s="31">
        <f t="shared" si="4"/>
        <v>61</v>
      </c>
      <c r="T77" s="32"/>
      <c r="U77" s="32"/>
      <c r="V77" s="33" t="str">
        <f t="shared" si="5"/>
        <v>B</v>
      </c>
    </row>
    <row r="78" spans="1:22" s="19" customFormat="1" ht="19.5" customHeight="1" x14ac:dyDescent="0.25">
      <c r="A78" s="20">
        <v>65</v>
      </c>
      <c r="B78" s="87" t="s">
        <v>338</v>
      </c>
      <c r="C78" s="86" t="s">
        <v>339</v>
      </c>
      <c r="D78" s="23"/>
      <c r="E78" s="24">
        <v>8</v>
      </c>
      <c r="F78" s="25"/>
      <c r="G78" s="24"/>
      <c r="H78" s="26">
        <f t="shared" si="0"/>
        <v>8</v>
      </c>
      <c r="I78" s="24">
        <v>3</v>
      </c>
      <c r="J78" s="27"/>
      <c r="K78" s="26">
        <f t="shared" si="1"/>
        <v>3</v>
      </c>
      <c r="L78" s="26">
        <f t="shared" si="2"/>
        <v>11</v>
      </c>
      <c r="M78" s="28">
        <v>21</v>
      </c>
      <c r="N78" s="29">
        <v>9</v>
      </c>
      <c r="O78" s="29">
        <v>11</v>
      </c>
      <c r="P78" s="29"/>
      <c r="Q78" s="29"/>
      <c r="R78" s="30">
        <f t="shared" si="3"/>
        <v>41</v>
      </c>
      <c r="S78" s="31">
        <f t="shared" si="4"/>
        <v>52</v>
      </c>
      <c r="T78" s="32"/>
      <c r="U78" s="32"/>
      <c r="V78" s="33" t="str">
        <f t="shared" si="5"/>
        <v>C</v>
      </c>
    </row>
    <row r="79" spans="1:22" s="19" customFormat="1" ht="19.5" customHeight="1" x14ac:dyDescent="0.25">
      <c r="A79" s="20">
        <v>66</v>
      </c>
      <c r="B79" s="87" t="s">
        <v>340</v>
      </c>
      <c r="C79" s="86" t="s">
        <v>341</v>
      </c>
      <c r="D79" s="23"/>
      <c r="E79" s="24">
        <v>10</v>
      </c>
      <c r="F79" s="25"/>
      <c r="G79" s="24"/>
      <c r="H79" s="26">
        <f t="shared" si="0"/>
        <v>10</v>
      </c>
      <c r="I79" s="24">
        <v>5</v>
      </c>
      <c r="J79" s="27"/>
      <c r="K79" s="26">
        <f t="shared" si="1"/>
        <v>5</v>
      </c>
      <c r="L79" s="26">
        <f t="shared" si="2"/>
        <v>15</v>
      </c>
      <c r="M79" s="28">
        <v>26</v>
      </c>
      <c r="N79" s="29">
        <v>16</v>
      </c>
      <c r="O79" s="29">
        <v>14</v>
      </c>
      <c r="P79" s="29"/>
      <c r="Q79" s="29"/>
      <c r="R79" s="30">
        <f t="shared" si="3"/>
        <v>56</v>
      </c>
      <c r="S79" s="31">
        <f t="shared" si="4"/>
        <v>71</v>
      </c>
      <c r="T79" s="32"/>
      <c r="U79" s="32"/>
      <c r="V79" s="33" t="str">
        <f t="shared" si="5"/>
        <v>A</v>
      </c>
    </row>
    <row r="80" spans="1:22" s="19" customFormat="1" ht="19.5" customHeight="1" x14ac:dyDescent="0.25">
      <c r="A80" s="20">
        <v>67</v>
      </c>
      <c r="B80" s="87" t="s">
        <v>342</v>
      </c>
      <c r="C80" s="86" t="s">
        <v>343</v>
      </c>
      <c r="D80" s="35"/>
      <c r="E80" s="24">
        <v>15</v>
      </c>
      <c r="F80" s="25"/>
      <c r="G80" s="24"/>
      <c r="H80" s="26">
        <f t="shared" si="0"/>
        <v>15</v>
      </c>
      <c r="I80" s="24">
        <v>6</v>
      </c>
      <c r="J80" s="27"/>
      <c r="K80" s="26">
        <f t="shared" si="1"/>
        <v>6</v>
      </c>
      <c r="L80" s="26">
        <f t="shared" si="2"/>
        <v>21</v>
      </c>
      <c r="M80" s="28">
        <v>23</v>
      </c>
      <c r="N80" s="29">
        <v>16</v>
      </c>
      <c r="O80" s="29">
        <v>11</v>
      </c>
      <c r="P80" s="29"/>
      <c r="Q80" s="29"/>
      <c r="R80" s="30">
        <f t="shared" si="3"/>
        <v>50</v>
      </c>
      <c r="S80" s="31">
        <f t="shared" si="4"/>
        <v>71</v>
      </c>
      <c r="T80" s="32"/>
      <c r="U80" s="32"/>
      <c r="V80" s="33" t="str">
        <f t="shared" si="5"/>
        <v>A</v>
      </c>
    </row>
    <row r="81" spans="1:22" s="19" customFormat="1" ht="19.5" customHeight="1" x14ac:dyDescent="0.25">
      <c r="A81" s="20">
        <v>68</v>
      </c>
      <c r="B81" s="87" t="s">
        <v>344</v>
      </c>
      <c r="C81" s="86" t="s">
        <v>345</v>
      </c>
      <c r="D81" s="23"/>
      <c r="E81" s="24">
        <v>10</v>
      </c>
      <c r="F81" s="25"/>
      <c r="G81" s="24"/>
      <c r="H81" s="26">
        <f t="shared" si="0"/>
        <v>10</v>
      </c>
      <c r="I81" s="24">
        <v>3</v>
      </c>
      <c r="J81" s="27"/>
      <c r="K81" s="26">
        <f t="shared" si="1"/>
        <v>3</v>
      </c>
      <c r="L81" s="26">
        <f t="shared" si="2"/>
        <v>13</v>
      </c>
      <c r="M81" s="28">
        <v>26</v>
      </c>
      <c r="N81" s="29">
        <v>16</v>
      </c>
      <c r="O81" s="29">
        <v>12</v>
      </c>
      <c r="P81" s="29"/>
      <c r="Q81" s="29"/>
      <c r="R81" s="30">
        <f t="shared" si="3"/>
        <v>54</v>
      </c>
      <c r="S81" s="31">
        <f t="shared" si="4"/>
        <v>67</v>
      </c>
      <c r="T81" s="32"/>
      <c r="U81" s="32"/>
      <c r="V81" s="33" t="str">
        <f t="shared" si="5"/>
        <v>B</v>
      </c>
    </row>
    <row r="82" spans="1:22" s="19" customFormat="1" ht="15.75" x14ac:dyDescent="0.25">
      <c r="A82" s="20">
        <v>69</v>
      </c>
      <c r="B82" s="87" t="s">
        <v>346</v>
      </c>
      <c r="C82" s="86" t="s">
        <v>347</v>
      </c>
      <c r="D82" s="23"/>
      <c r="E82" s="36">
        <v>17</v>
      </c>
      <c r="F82" s="36"/>
      <c r="G82" s="36"/>
      <c r="H82" s="26">
        <f t="shared" ref="H82:H113" si="6">SUM(E82:G82)</f>
        <v>17</v>
      </c>
      <c r="I82" s="36">
        <v>5</v>
      </c>
      <c r="J82" s="36"/>
      <c r="K82" s="26">
        <f t="shared" ref="K82:K113" si="7">SUM(I82:J82)</f>
        <v>5</v>
      </c>
      <c r="L82" s="26">
        <f t="shared" ref="L82:L113" si="8">H82+K82</f>
        <v>22</v>
      </c>
      <c r="M82" s="36">
        <v>28</v>
      </c>
      <c r="N82" s="36">
        <v>18</v>
      </c>
      <c r="O82" s="36">
        <v>17</v>
      </c>
      <c r="P82" s="36"/>
      <c r="Q82" s="36"/>
      <c r="R82" s="30">
        <f t="shared" ref="R82:R119" si="9">SUM(M82:Q82)</f>
        <v>63</v>
      </c>
      <c r="S82" s="31">
        <f t="shared" ref="S82:S119" si="10">L82+R82</f>
        <v>85</v>
      </c>
      <c r="T82" s="36"/>
      <c r="U82" s="36"/>
      <c r="V82" s="33" t="str">
        <f>IF(S82&gt;=70,"A",IF(S82&gt;=60,"B",IF(S82&gt;=50,"C",IF(S82&gt;=40,"D","E"))))</f>
        <v>A</v>
      </c>
    </row>
    <row r="83" spans="1:22" ht="18" x14ac:dyDescent="0.25">
      <c r="A83" s="20">
        <v>70</v>
      </c>
      <c r="B83" s="87" t="s">
        <v>348</v>
      </c>
      <c r="C83" s="86" t="s">
        <v>349</v>
      </c>
      <c r="D83" s="23"/>
      <c r="E83" s="37">
        <v>12</v>
      </c>
      <c r="F83" s="38"/>
      <c r="G83" s="38"/>
      <c r="H83" s="26">
        <f t="shared" si="6"/>
        <v>12</v>
      </c>
      <c r="I83" s="37">
        <v>5</v>
      </c>
      <c r="J83" s="37"/>
      <c r="K83" s="26">
        <f t="shared" si="7"/>
        <v>5</v>
      </c>
      <c r="L83" s="26">
        <f t="shared" si="8"/>
        <v>17</v>
      </c>
      <c r="M83" s="40">
        <v>22</v>
      </c>
      <c r="N83" s="40">
        <v>16</v>
      </c>
      <c r="O83" s="40">
        <v>13</v>
      </c>
      <c r="P83" s="40"/>
      <c r="Q83" s="40"/>
      <c r="R83" s="30">
        <f t="shared" si="9"/>
        <v>51</v>
      </c>
      <c r="S83" s="31">
        <f t="shared" si="10"/>
        <v>68</v>
      </c>
      <c r="T83" s="41"/>
      <c r="U83" s="42"/>
      <c r="V83" s="33" t="str">
        <f t="shared" ref="V83:V113" si="11">IF(S83&gt;=70,"A",IF(S83&gt;=60,"B",IF(S83&gt;=50,"C",IF(S83&gt;=40,"D","E"))))</f>
        <v>B</v>
      </c>
    </row>
    <row r="84" spans="1:22" ht="18" x14ac:dyDescent="0.25">
      <c r="A84" s="20">
        <v>71</v>
      </c>
      <c r="B84" s="87" t="s">
        <v>350</v>
      </c>
      <c r="C84" s="86" t="s">
        <v>351</v>
      </c>
      <c r="D84" s="23"/>
      <c r="E84" s="37">
        <v>10</v>
      </c>
      <c r="F84" s="38"/>
      <c r="G84" s="38"/>
      <c r="H84" s="26">
        <f t="shared" si="6"/>
        <v>10</v>
      </c>
      <c r="I84" s="37">
        <v>5</v>
      </c>
      <c r="J84" s="37"/>
      <c r="K84" s="26">
        <f t="shared" si="7"/>
        <v>5</v>
      </c>
      <c r="L84" s="26">
        <f t="shared" si="8"/>
        <v>15</v>
      </c>
      <c r="M84" s="40">
        <v>19</v>
      </c>
      <c r="N84" s="40">
        <v>14</v>
      </c>
      <c r="O84" s="40">
        <v>9</v>
      </c>
      <c r="P84" s="40"/>
      <c r="Q84" s="40"/>
      <c r="R84" s="30">
        <f t="shared" si="9"/>
        <v>42</v>
      </c>
      <c r="S84" s="31">
        <f t="shared" si="10"/>
        <v>57</v>
      </c>
      <c r="T84" s="41"/>
      <c r="U84" s="42"/>
      <c r="V84" s="33" t="str">
        <f t="shared" si="11"/>
        <v>C</v>
      </c>
    </row>
    <row r="85" spans="1:22" ht="18" x14ac:dyDescent="0.25">
      <c r="A85" s="20">
        <v>72</v>
      </c>
      <c r="B85" s="87" t="s">
        <v>352</v>
      </c>
      <c r="C85" s="86" t="s">
        <v>353</v>
      </c>
      <c r="D85" s="23"/>
      <c r="E85" s="37">
        <v>8</v>
      </c>
      <c r="F85" s="38"/>
      <c r="G85" s="38"/>
      <c r="H85" s="26">
        <f t="shared" si="6"/>
        <v>8</v>
      </c>
      <c r="I85" s="37">
        <v>5</v>
      </c>
      <c r="J85" s="37"/>
      <c r="K85" s="26">
        <f t="shared" si="7"/>
        <v>5</v>
      </c>
      <c r="L85" s="26">
        <f t="shared" si="8"/>
        <v>13</v>
      </c>
      <c r="M85" s="40">
        <v>19</v>
      </c>
      <c r="N85" s="40">
        <v>10</v>
      </c>
      <c r="O85" s="40">
        <v>13</v>
      </c>
      <c r="P85" s="40"/>
      <c r="Q85" s="40"/>
      <c r="R85" s="30">
        <f t="shared" si="9"/>
        <v>42</v>
      </c>
      <c r="S85" s="31">
        <f t="shared" si="10"/>
        <v>55</v>
      </c>
      <c r="T85" s="41"/>
      <c r="U85" s="42"/>
      <c r="V85" s="33" t="str">
        <f t="shared" si="11"/>
        <v>C</v>
      </c>
    </row>
    <row r="86" spans="1:22" ht="18" x14ac:dyDescent="0.25">
      <c r="A86" s="20">
        <v>73</v>
      </c>
      <c r="B86" s="87" t="s">
        <v>354</v>
      </c>
      <c r="C86" s="86" t="s">
        <v>355</v>
      </c>
      <c r="D86" s="23"/>
      <c r="E86" s="37">
        <v>6</v>
      </c>
      <c r="F86" s="38"/>
      <c r="G86" s="38"/>
      <c r="H86" s="26">
        <f t="shared" si="6"/>
        <v>6</v>
      </c>
      <c r="I86" s="37">
        <v>3</v>
      </c>
      <c r="J86" s="37"/>
      <c r="K86" s="26">
        <f t="shared" si="7"/>
        <v>3</v>
      </c>
      <c r="L86" s="26">
        <f t="shared" si="8"/>
        <v>9</v>
      </c>
      <c r="M86" s="40">
        <v>19</v>
      </c>
      <c r="N86" s="40">
        <v>13</v>
      </c>
      <c r="O86" s="40">
        <v>13</v>
      </c>
      <c r="P86" s="40"/>
      <c r="Q86" s="40"/>
      <c r="R86" s="30">
        <f t="shared" si="9"/>
        <v>45</v>
      </c>
      <c r="S86" s="31">
        <f t="shared" si="10"/>
        <v>54</v>
      </c>
      <c r="T86" s="41"/>
      <c r="U86" s="42"/>
      <c r="V86" s="33" t="str">
        <f t="shared" si="11"/>
        <v>C</v>
      </c>
    </row>
    <row r="87" spans="1:22" ht="18" x14ac:dyDescent="0.25">
      <c r="A87" s="20">
        <v>74</v>
      </c>
      <c r="B87" s="87" t="s">
        <v>356</v>
      </c>
      <c r="C87" s="86" t="s">
        <v>357</v>
      </c>
      <c r="D87" s="23"/>
      <c r="E87" s="37">
        <v>11</v>
      </c>
      <c r="F87" s="38"/>
      <c r="G87" s="38"/>
      <c r="H87" s="26">
        <f t="shared" si="6"/>
        <v>11</v>
      </c>
      <c r="I87" s="37">
        <v>8</v>
      </c>
      <c r="J87" s="37"/>
      <c r="K87" s="26">
        <f t="shared" si="7"/>
        <v>8</v>
      </c>
      <c r="L87" s="26">
        <f t="shared" si="8"/>
        <v>19</v>
      </c>
      <c r="M87" s="40">
        <v>26</v>
      </c>
      <c r="N87" s="40">
        <v>12</v>
      </c>
      <c r="O87" s="40">
        <v>15</v>
      </c>
      <c r="P87" s="40"/>
      <c r="Q87" s="40"/>
      <c r="R87" s="30">
        <f t="shared" si="9"/>
        <v>53</v>
      </c>
      <c r="S87" s="31">
        <f t="shared" si="10"/>
        <v>72</v>
      </c>
      <c r="T87" s="41"/>
      <c r="U87" s="42"/>
      <c r="V87" s="33" t="str">
        <f t="shared" si="11"/>
        <v>A</v>
      </c>
    </row>
    <row r="88" spans="1:22" ht="18" x14ac:dyDescent="0.25">
      <c r="A88" s="20">
        <v>75</v>
      </c>
      <c r="B88" s="87" t="s">
        <v>358</v>
      </c>
      <c r="C88" s="86" t="s">
        <v>359</v>
      </c>
      <c r="D88" s="23"/>
      <c r="E88" s="37">
        <v>9</v>
      </c>
      <c r="F88" s="38"/>
      <c r="G88" s="38"/>
      <c r="H88" s="26">
        <f t="shared" si="6"/>
        <v>9</v>
      </c>
      <c r="I88" s="37">
        <v>3</v>
      </c>
      <c r="J88" s="37"/>
      <c r="K88" s="26">
        <f t="shared" si="7"/>
        <v>3</v>
      </c>
      <c r="L88" s="26">
        <f t="shared" si="8"/>
        <v>12</v>
      </c>
      <c r="M88" s="40">
        <v>19</v>
      </c>
      <c r="N88" s="40">
        <v>13</v>
      </c>
      <c r="O88" s="40">
        <v>10</v>
      </c>
      <c r="P88" s="40"/>
      <c r="Q88" s="40"/>
      <c r="R88" s="30">
        <f t="shared" si="9"/>
        <v>42</v>
      </c>
      <c r="S88" s="31">
        <f t="shared" si="10"/>
        <v>54</v>
      </c>
      <c r="T88" s="41"/>
      <c r="U88" s="42"/>
      <c r="V88" s="33" t="str">
        <f t="shared" si="11"/>
        <v>C</v>
      </c>
    </row>
    <row r="89" spans="1:22" ht="18" x14ac:dyDescent="0.25">
      <c r="A89" s="20">
        <v>76</v>
      </c>
      <c r="B89" s="87" t="s">
        <v>360</v>
      </c>
      <c r="C89" s="86" t="s">
        <v>361</v>
      </c>
      <c r="D89" s="23"/>
      <c r="E89" s="37">
        <v>8</v>
      </c>
      <c r="F89" s="38"/>
      <c r="G89" s="38"/>
      <c r="H89" s="26">
        <f t="shared" si="6"/>
        <v>8</v>
      </c>
      <c r="I89" s="37">
        <v>4</v>
      </c>
      <c r="J89" s="37"/>
      <c r="K89" s="26">
        <f t="shared" si="7"/>
        <v>4</v>
      </c>
      <c r="L89" s="26">
        <f t="shared" si="8"/>
        <v>12</v>
      </c>
      <c r="M89" s="40">
        <v>25</v>
      </c>
      <c r="N89" s="40">
        <v>18</v>
      </c>
      <c r="O89" s="40">
        <v>15</v>
      </c>
      <c r="P89" s="40"/>
      <c r="Q89" s="40"/>
      <c r="R89" s="30">
        <f t="shared" si="9"/>
        <v>58</v>
      </c>
      <c r="S89" s="31">
        <f t="shared" si="10"/>
        <v>70</v>
      </c>
      <c r="T89" s="41"/>
      <c r="U89" s="42"/>
      <c r="V89" s="33" t="str">
        <f t="shared" si="11"/>
        <v>A</v>
      </c>
    </row>
    <row r="90" spans="1:22" ht="18" x14ac:dyDescent="0.25">
      <c r="A90" s="20">
        <v>77</v>
      </c>
      <c r="B90" s="87" t="s">
        <v>362</v>
      </c>
      <c r="C90" s="86" t="s">
        <v>363</v>
      </c>
      <c r="D90" s="23"/>
      <c r="E90" s="37">
        <v>11</v>
      </c>
      <c r="F90" s="38"/>
      <c r="G90" s="38"/>
      <c r="H90" s="26">
        <f t="shared" si="6"/>
        <v>11</v>
      </c>
      <c r="I90" s="37">
        <v>5</v>
      </c>
      <c r="J90" s="37"/>
      <c r="K90" s="26">
        <f t="shared" si="7"/>
        <v>5</v>
      </c>
      <c r="L90" s="26">
        <f t="shared" si="8"/>
        <v>16</v>
      </c>
      <c r="M90" s="40">
        <v>28</v>
      </c>
      <c r="N90" s="40">
        <v>15</v>
      </c>
      <c r="O90" s="40">
        <v>14</v>
      </c>
      <c r="P90" s="40"/>
      <c r="Q90" s="40"/>
      <c r="R90" s="30">
        <f t="shared" si="9"/>
        <v>57</v>
      </c>
      <c r="S90" s="31">
        <f t="shared" si="10"/>
        <v>73</v>
      </c>
      <c r="T90" s="41"/>
      <c r="U90" s="42"/>
      <c r="V90" s="33" t="str">
        <f t="shared" si="11"/>
        <v>A</v>
      </c>
    </row>
    <row r="91" spans="1:22" ht="18" x14ac:dyDescent="0.25">
      <c r="A91" s="20">
        <v>78</v>
      </c>
      <c r="B91" s="87" t="s">
        <v>364</v>
      </c>
      <c r="C91" s="86" t="s">
        <v>365</v>
      </c>
      <c r="D91" s="23"/>
      <c r="E91" s="37">
        <v>12</v>
      </c>
      <c r="F91" s="38"/>
      <c r="G91" s="38"/>
      <c r="H91" s="26">
        <f t="shared" si="6"/>
        <v>12</v>
      </c>
      <c r="I91" s="37">
        <v>5</v>
      </c>
      <c r="J91" s="37"/>
      <c r="K91" s="26">
        <f t="shared" si="7"/>
        <v>5</v>
      </c>
      <c r="L91" s="26">
        <f t="shared" si="8"/>
        <v>17</v>
      </c>
      <c r="M91" s="40">
        <v>23</v>
      </c>
      <c r="N91" s="40">
        <v>10</v>
      </c>
      <c r="O91" s="40">
        <v>12</v>
      </c>
      <c r="P91" s="40"/>
      <c r="Q91" s="40"/>
      <c r="R91" s="30">
        <f t="shared" si="9"/>
        <v>45</v>
      </c>
      <c r="S91" s="31">
        <f t="shared" si="10"/>
        <v>62</v>
      </c>
      <c r="T91" s="41"/>
      <c r="U91" s="42"/>
      <c r="V91" s="33" t="str">
        <f t="shared" si="11"/>
        <v>B</v>
      </c>
    </row>
    <row r="92" spans="1:22" ht="18" x14ac:dyDescent="0.25">
      <c r="A92" s="20">
        <v>79</v>
      </c>
      <c r="B92" s="87" t="s">
        <v>366</v>
      </c>
      <c r="C92" s="86" t="s">
        <v>367</v>
      </c>
      <c r="D92" s="23"/>
      <c r="E92" s="37">
        <v>12</v>
      </c>
      <c r="F92" s="38"/>
      <c r="G92" s="38"/>
      <c r="H92" s="26">
        <f t="shared" si="6"/>
        <v>12</v>
      </c>
      <c r="I92" s="37">
        <v>5</v>
      </c>
      <c r="J92" s="37"/>
      <c r="K92" s="26">
        <f t="shared" si="7"/>
        <v>5</v>
      </c>
      <c r="L92" s="26">
        <f t="shared" si="8"/>
        <v>17</v>
      </c>
      <c r="M92" s="40">
        <v>25</v>
      </c>
      <c r="N92" s="40">
        <v>18</v>
      </c>
      <c r="O92" s="40">
        <v>11</v>
      </c>
      <c r="P92" s="40"/>
      <c r="Q92" s="40"/>
      <c r="R92" s="30">
        <f t="shared" si="9"/>
        <v>54</v>
      </c>
      <c r="S92" s="31">
        <f t="shared" si="10"/>
        <v>71</v>
      </c>
      <c r="T92" s="41"/>
      <c r="U92" s="42"/>
      <c r="V92" s="33" t="str">
        <f t="shared" si="11"/>
        <v>A</v>
      </c>
    </row>
    <row r="93" spans="1:22" ht="18" x14ac:dyDescent="0.25">
      <c r="A93" s="20">
        <v>80</v>
      </c>
      <c r="B93" s="87" t="s">
        <v>368</v>
      </c>
      <c r="C93" s="86" t="s">
        <v>369</v>
      </c>
      <c r="D93" s="23"/>
      <c r="E93" s="37">
        <v>9</v>
      </c>
      <c r="F93" s="38"/>
      <c r="G93" s="38"/>
      <c r="H93" s="26">
        <f t="shared" si="6"/>
        <v>9</v>
      </c>
      <c r="I93" s="37">
        <v>5</v>
      </c>
      <c r="J93" s="37"/>
      <c r="K93" s="26">
        <f t="shared" si="7"/>
        <v>5</v>
      </c>
      <c r="L93" s="26">
        <f t="shared" si="8"/>
        <v>14</v>
      </c>
      <c r="M93" s="40">
        <v>25</v>
      </c>
      <c r="N93" s="40">
        <v>18</v>
      </c>
      <c r="O93" s="40">
        <v>12</v>
      </c>
      <c r="P93" s="40"/>
      <c r="Q93" s="40"/>
      <c r="R93" s="30">
        <f t="shared" si="9"/>
        <v>55</v>
      </c>
      <c r="S93" s="31">
        <f t="shared" si="10"/>
        <v>69</v>
      </c>
      <c r="T93" s="41"/>
      <c r="U93" s="42"/>
      <c r="V93" s="33" t="str">
        <f t="shared" si="11"/>
        <v>B</v>
      </c>
    </row>
    <row r="94" spans="1:22" ht="18" x14ac:dyDescent="0.25">
      <c r="A94" s="20">
        <v>81</v>
      </c>
      <c r="B94" s="87" t="s">
        <v>370</v>
      </c>
      <c r="C94" s="86" t="s">
        <v>371</v>
      </c>
      <c r="D94" s="23"/>
      <c r="E94" s="37">
        <v>12</v>
      </c>
      <c r="F94" s="38"/>
      <c r="G94" s="38"/>
      <c r="H94" s="26">
        <f t="shared" si="6"/>
        <v>12</v>
      </c>
      <c r="I94" s="37">
        <v>5</v>
      </c>
      <c r="J94" s="37"/>
      <c r="K94" s="26">
        <f t="shared" si="7"/>
        <v>5</v>
      </c>
      <c r="L94" s="26">
        <f t="shared" si="8"/>
        <v>17</v>
      </c>
      <c r="M94" s="40">
        <v>20</v>
      </c>
      <c r="N94" s="40">
        <v>20</v>
      </c>
      <c r="O94" s="40">
        <v>10</v>
      </c>
      <c r="P94" s="40"/>
      <c r="Q94" s="40"/>
      <c r="R94" s="30">
        <f t="shared" si="9"/>
        <v>50</v>
      </c>
      <c r="S94" s="31">
        <f t="shared" si="10"/>
        <v>67</v>
      </c>
      <c r="T94" s="41"/>
      <c r="U94" s="42"/>
      <c r="V94" s="33" t="str">
        <f t="shared" si="11"/>
        <v>B</v>
      </c>
    </row>
    <row r="95" spans="1:22" ht="18" x14ac:dyDescent="0.25">
      <c r="A95" s="20">
        <v>82</v>
      </c>
      <c r="B95" s="87" t="s">
        <v>372</v>
      </c>
      <c r="C95" s="86" t="s">
        <v>373</v>
      </c>
      <c r="D95" s="23"/>
      <c r="E95" s="37">
        <v>8</v>
      </c>
      <c r="F95" s="38"/>
      <c r="G95" s="38"/>
      <c r="H95" s="26">
        <f t="shared" si="6"/>
        <v>8</v>
      </c>
      <c r="I95" s="37">
        <v>5</v>
      </c>
      <c r="J95" s="37"/>
      <c r="K95" s="26">
        <f t="shared" si="7"/>
        <v>5</v>
      </c>
      <c r="L95" s="26">
        <f t="shared" si="8"/>
        <v>13</v>
      </c>
      <c r="M95" s="40">
        <v>22</v>
      </c>
      <c r="N95" s="40">
        <v>15</v>
      </c>
      <c r="O95" s="40">
        <v>12</v>
      </c>
      <c r="P95" s="40"/>
      <c r="Q95" s="40"/>
      <c r="R95" s="30">
        <f t="shared" si="9"/>
        <v>49</v>
      </c>
      <c r="S95" s="31">
        <f t="shared" si="10"/>
        <v>62</v>
      </c>
      <c r="T95" s="41"/>
      <c r="U95" s="42"/>
      <c r="V95" s="33" t="str">
        <f t="shared" si="11"/>
        <v>B</v>
      </c>
    </row>
    <row r="96" spans="1:22" ht="18" x14ac:dyDescent="0.25">
      <c r="A96" s="20">
        <v>83</v>
      </c>
      <c r="B96" s="87" t="s">
        <v>374</v>
      </c>
      <c r="C96" s="86" t="s">
        <v>375</v>
      </c>
      <c r="D96" s="23"/>
      <c r="E96" s="37">
        <v>13</v>
      </c>
      <c r="F96" s="38"/>
      <c r="G96" s="38"/>
      <c r="H96" s="26">
        <f t="shared" si="6"/>
        <v>13</v>
      </c>
      <c r="I96" s="37">
        <v>6</v>
      </c>
      <c r="J96" s="37"/>
      <c r="K96" s="26">
        <f t="shared" si="7"/>
        <v>6</v>
      </c>
      <c r="L96" s="26">
        <f t="shared" si="8"/>
        <v>19</v>
      </c>
      <c r="M96" s="40">
        <v>27</v>
      </c>
      <c r="N96" s="40">
        <v>17</v>
      </c>
      <c r="O96" s="40">
        <v>16</v>
      </c>
      <c r="P96" s="40"/>
      <c r="Q96" s="40"/>
      <c r="R96" s="30">
        <f t="shared" si="9"/>
        <v>60</v>
      </c>
      <c r="S96" s="31">
        <f t="shared" si="10"/>
        <v>79</v>
      </c>
      <c r="T96" s="41"/>
      <c r="U96" s="42"/>
      <c r="V96" s="33" t="str">
        <f t="shared" si="11"/>
        <v>A</v>
      </c>
    </row>
    <row r="97" spans="1:22" ht="18" x14ac:dyDescent="0.25">
      <c r="A97" s="20">
        <v>84</v>
      </c>
      <c r="B97" s="87" t="s">
        <v>376</v>
      </c>
      <c r="C97" s="86" t="s">
        <v>377</v>
      </c>
      <c r="D97" s="23"/>
      <c r="E97" s="37">
        <v>5</v>
      </c>
      <c r="F97" s="38"/>
      <c r="G97" s="38"/>
      <c r="H97" s="26">
        <f t="shared" si="6"/>
        <v>5</v>
      </c>
      <c r="I97" s="37">
        <v>7</v>
      </c>
      <c r="J97" s="37"/>
      <c r="K97" s="26">
        <f t="shared" si="7"/>
        <v>7</v>
      </c>
      <c r="L97" s="26">
        <f t="shared" si="8"/>
        <v>12</v>
      </c>
      <c r="M97" s="40">
        <v>12</v>
      </c>
      <c r="N97" s="40">
        <v>17</v>
      </c>
      <c r="O97" s="40">
        <v>10</v>
      </c>
      <c r="P97" s="40"/>
      <c r="Q97" s="40"/>
      <c r="R97" s="30">
        <f t="shared" si="9"/>
        <v>39</v>
      </c>
      <c r="S97" s="31">
        <f t="shared" si="10"/>
        <v>51</v>
      </c>
      <c r="T97" s="41"/>
      <c r="U97" s="42"/>
      <c r="V97" s="33" t="str">
        <f t="shared" si="11"/>
        <v>C</v>
      </c>
    </row>
    <row r="98" spans="1:22" ht="18" x14ac:dyDescent="0.25">
      <c r="A98" s="20">
        <v>85</v>
      </c>
      <c r="B98" s="87" t="s">
        <v>111</v>
      </c>
      <c r="C98" s="86" t="s">
        <v>378</v>
      </c>
      <c r="D98" s="23"/>
      <c r="E98" s="37">
        <v>14</v>
      </c>
      <c r="F98" s="38"/>
      <c r="G98" s="38"/>
      <c r="H98" s="26">
        <f t="shared" si="6"/>
        <v>14</v>
      </c>
      <c r="I98" s="198">
        <v>3</v>
      </c>
      <c r="J98" s="37"/>
      <c r="K98" s="26">
        <f t="shared" si="7"/>
        <v>3</v>
      </c>
      <c r="L98" s="26">
        <f t="shared" si="8"/>
        <v>17</v>
      </c>
      <c r="M98" s="40">
        <v>24</v>
      </c>
      <c r="N98" s="40">
        <v>19</v>
      </c>
      <c r="O98" s="40">
        <v>17</v>
      </c>
      <c r="P98" s="40"/>
      <c r="Q98" s="40"/>
      <c r="R98" s="30">
        <f t="shared" si="9"/>
        <v>60</v>
      </c>
      <c r="S98" s="31">
        <f t="shared" si="10"/>
        <v>77</v>
      </c>
      <c r="T98" s="41"/>
      <c r="U98" s="42"/>
      <c r="V98" s="33" t="str">
        <f t="shared" si="11"/>
        <v>A</v>
      </c>
    </row>
    <row r="99" spans="1:22" ht="18" x14ac:dyDescent="0.25">
      <c r="A99" s="20">
        <v>86</v>
      </c>
      <c r="B99" s="87" t="s">
        <v>36</v>
      </c>
      <c r="C99" s="86" t="s">
        <v>379</v>
      </c>
      <c r="D99" s="23"/>
      <c r="E99" s="37">
        <v>12</v>
      </c>
      <c r="F99" s="38"/>
      <c r="G99" s="38"/>
      <c r="H99" s="26">
        <f t="shared" si="6"/>
        <v>12</v>
      </c>
      <c r="I99" s="37">
        <v>6</v>
      </c>
      <c r="J99" s="37"/>
      <c r="K99" s="26">
        <f t="shared" si="7"/>
        <v>6</v>
      </c>
      <c r="L99" s="26">
        <f t="shared" si="8"/>
        <v>18</v>
      </c>
      <c r="M99" s="40">
        <v>23</v>
      </c>
      <c r="N99" s="40">
        <v>12</v>
      </c>
      <c r="O99" s="40">
        <v>15</v>
      </c>
      <c r="P99" s="40"/>
      <c r="Q99" s="40"/>
      <c r="R99" s="30">
        <f t="shared" si="9"/>
        <v>50</v>
      </c>
      <c r="S99" s="31">
        <f t="shared" si="10"/>
        <v>68</v>
      </c>
      <c r="T99" s="41"/>
      <c r="U99" s="42"/>
      <c r="V99" s="33" t="str">
        <f t="shared" si="11"/>
        <v>B</v>
      </c>
    </row>
    <row r="100" spans="1:22" ht="18" x14ac:dyDescent="0.25">
      <c r="A100" s="20">
        <v>87</v>
      </c>
      <c r="B100" s="87" t="s">
        <v>380</v>
      </c>
      <c r="C100" s="86" t="s">
        <v>381</v>
      </c>
      <c r="D100" s="35"/>
      <c r="E100" s="37">
        <v>7</v>
      </c>
      <c r="F100" s="38"/>
      <c r="G100" s="38"/>
      <c r="H100" s="26">
        <f t="shared" si="6"/>
        <v>7</v>
      </c>
      <c r="I100" s="37">
        <v>6</v>
      </c>
      <c r="J100" s="37"/>
      <c r="K100" s="26">
        <f t="shared" si="7"/>
        <v>6</v>
      </c>
      <c r="L100" s="26">
        <f t="shared" si="8"/>
        <v>13</v>
      </c>
      <c r="M100" s="40">
        <v>17</v>
      </c>
      <c r="N100" s="40">
        <v>11</v>
      </c>
      <c r="O100" s="40">
        <v>7</v>
      </c>
      <c r="P100" s="40"/>
      <c r="Q100" s="40"/>
      <c r="R100" s="30">
        <f t="shared" si="9"/>
        <v>35</v>
      </c>
      <c r="S100" s="31">
        <f t="shared" si="10"/>
        <v>48</v>
      </c>
      <c r="T100" s="41"/>
      <c r="U100" s="42"/>
      <c r="V100" s="33" t="str">
        <f t="shared" si="11"/>
        <v>D</v>
      </c>
    </row>
    <row r="101" spans="1:22" ht="18" x14ac:dyDescent="0.25">
      <c r="A101" s="20">
        <v>88</v>
      </c>
      <c r="B101" s="87" t="s">
        <v>382</v>
      </c>
      <c r="C101" s="86" t="s">
        <v>383</v>
      </c>
      <c r="D101" s="23"/>
      <c r="E101" s="37">
        <v>11</v>
      </c>
      <c r="F101" s="38"/>
      <c r="G101" s="38"/>
      <c r="H101" s="26">
        <f t="shared" si="6"/>
        <v>11</v>
      </c>
      <c r="I101" s="37">
        <v>6</v>
      </c>
      <c r="J101" s="37"/>
      <c r="K101" s="26">
        <f t="shared" si="7"/>
        <v>6</v>
      </c>
      <c r="L101" s="26">
        <f t="shared" si="8"/>
        <v>17</v>
      </c>
      <c r="M101" s="40">
        <v>27</v>
      </c>
      <c r="N101" s="40">
        <v>20</v>
      </c>
      <c r="O101" s="40">
        <v>13</v>
      </c>
      <c r="P101" s="40"/>
      <c r="Q101" s="40"/>
      <c r="R101" s="30">
        <f t="shared" si="9"/>
        <v>60</v>
      </c>
      <c r="S101" s="31">
        <f t="shared" si="10"/>
        <v>77</v>
      </c>
      <c r="T101" s="41"/>
      <c r="U101" s="42"/>
      <c r="V101" s="33" t="str">
        <f t="shared" si="11"/>
        <v>A</v>
      </c>
    </row>
    <row r="102" spans="1:22" ht="18" x14ac:dyDescent="0.25">
      <c r="A102" s="20">
        <v>89</v>
      </c>
      <c r="B102" s="87" t="s">
        <v>384</v>
      </c>
      <c r="C102" s="86" t="s">
        <v>385</v>
      </c>
      <c r="D102" s="23"/>
      <c r="E102" s="37">
        <v>8</v>
      </c>
      <c r="F102" s="38"/>
      <c r="G102" s="38"/>
      <c r="H102" s="26">
        <f t="shared" si="6"/>
        <v>8</v>
      </c>
      <c r="I102" s="37">
        <v>3</v>
      </c>
      <c r="J102" s="37"/>
      <c r="K102" s="26">
        <f t="shared" si="7"/>
        <v>3</v>
      </c>
      <c r="L102" s="26">
        <f t="shared" si="8"/>
        <v>11</v>
      </c>
      <c r="M102" s="40">
        <v>19</v>
      </c>
      <c r="N102" s="40">
        <v>11</v>
      </c>
      <c r="O102" s="40">
        <v>9</v>
      </c>
      <c r="P102" s="40"/>
      <c r="Q102" s="40"/>
      <c r="R102" s="30">
        <f t="shared" si="9"/>
        <v>39</v>
      </c>
      <c r="S102" s="31">
        <f t="shared" si="10"/>
        <v>50</v>
      </c>
      <c r="T102" s="41"/>
      <c r="U102" s="42"/>
      <c r="V102" s="33" t="str">
        <f t="shared" si="11"/>
        <v>C</v>
      </c>
    </row>
    <row r="103" spans="1:22" ht="18" x14ac:dyDescent="0.25">
      <c r="A103" s="20">
        <v>90</v>
      </c>
      <c r="B103" s="87" t="s">
        <v>386</v>
      </c>
      <c r="C103" s="86" t="s">
        <v>387</v>
      </c>
      <c r="D103" s="23"/>
      <c r="E103" s="37">
        <v>8</v>
      </c>
      <c r="F103" s="38"/>
      <c r="G103" s="38"/>
      <c r="H103" s="26">
        <f t="shared" si="6"/>
        <v>8</v>
      </c>
      <c r="I103" s="37">
        <v>1</v>
      </c>
      <c r="J103" s="37"/>
      <c r="K103" s="26">
        <f t="shared" si="7"/>
        <v>1</v>
      </c>
      <c r="L103" s="26">
        <f t="shared" si="8"/>
        <v>9</v>
      </c>
      <c r="M103" s="40">
        <v>24</v>
      </c>
      <c r="N103" s="40">
        <v>15</v>
      </c>
      <c r="O103" s="40">
        <v>18</v>
      </c>
      <c r="P103" s="40"/>
      <c r="Q103" s="40"/>
      <c r="R103" s="30">
        <f t="shared" si="9"/>
        <v>57</v>
      </c>
      <c r="S103" s="31">
        <f t="shared" si="10"/>
        <v>66</v>
      </c>
      <c r="T103" s="41"/>
      <c r="U103" s="42"/>
      <c r="V103" s="33" t="str">
        <f t="shared" si="11"/>
        <v>B</v>
      </c>
    </row>
    <row r="104" spans="1:22" ht="18" x14ac:dyDescent="0.25">
      <c r="A104" s="20">
        <v>91</v>
      </c>
      <c r="B104" s="87" t="s">
        <v>388</v>
      </c>
      <c r="C104" s="86" t="s">
        <v>389</v>
      </c>
      <c r="D104" s="23"/>
      <c r="E104" s="37">
        <v>8</v>
      </c>
      <c r="F104" s="38"/>
      <c r="G104" s="38"/>
      <c r="H104" s="26">
        <f t="shared" si="6"/>
        <v>8</v>
      </c>
      <c r="I104" s="198">
        <v>2</v>
      </c>
      <c r="J104" s="37"/>
      <c r="K104" s="26">
        <f t="shared" si="7"/>
        <v>2</v>
      </c>
      <c r="L104" s="26">
        <f t="shared" si="8"/>
        <v>10</v>
      </c>
      <c r="M104" s="40">
        <v>23</v>
      </c>
      <c r="N104" s="40">
        <v>13</v>
      </c>
      <c r="O104" s="40">
        <v>10</v>
      </c>
      <c r="P104" s="40"/>
      <c r="Q104" s="40"/>
      <c r="R104" s="30">
        <f t="shared" si="9"/>
        <v>46</v>
      </c>
      <c r="S104" s="31">
        <f t="shared" si="10"/>
        <v>56</v>
      </c>
      <c r="T104" s="41"/>
      <c r="U104" s="42"/>
      <c r="V104" s="33" t="str">
        <f t="shared" si="11"/>
        <v>C</v>
      </c>
    </row>
    <row r="105" spans="1:22" ht="18" x14ac:dyDescent="0.25">
      <c r="A105" s="20">
        <v>92</v>
      </c>
      <c r="B105" s="87" t="s">
        <v>390</v>
      </c>
      <c r="C105" s="86" t="s">
        <v>391</v>
      </c>
      <c r="D105" s="23"/>
      <c r="E105" s="37">
        <v>14</v>
      </c>
      <c r="F105" s="38"/>
      <c r="G105" s="38"/>
      <c r="H105" s="26">
        <f t="shared" si="6"/>
        <v>14</v>
      </c>
      <c r="I105" s="37">
        <v>3</v>
      </c>
      <c r="J105" s="37"/>
      <c r="K105" s="26">
        <f t="shared" si="7"/>
        <v>3</v>
      </c>
      <c r="L105" s="26">
        <f t="shared" si="8"/>
        <v>17</v>
      </c>
      <c r="M105" s="40">
        <v>28</v>
      </c>
      <c r="N105" s="40">
        <v>16</v>
      </c>
      <c r="O105" s="40">
        <v>19</v>
      </c>
      <c r="P105" s="40"/>
      <c r="Q105" s="40"/>
      <c r="R105" s="30">
        <f t="shared" si="9"/>
        <v>63</v>
      </c>
      <c r="S105" s="31">
        <f t="shared" si="10"/>
        <v>80</v>
      </c>
      <c r="T105" s="41"/>
      <c r="U105" s="42"/>
      <c r="V105" s="33" t="str">
        <f t="shared" si="11"/>
        <v>A</v>
      </c>
    </row>
    <row r="106" spans="1:22" s="233" customFormat="1" ht="18" x14ac:dyDescent="0.25">
      <c r="A106" s="202">
        <v>93</v>
      </c>
      <c r="B106" s="226" t="s">
        <v>1028</v>
      </c>
      <c r="C106" s="106" t="s">
        <v>392</v>
      </c>
      <c r="D106" s="35"/>
      <c r="E106" s="225">
        <v>6</v>
      </c>
      <c r="F106" s="227"/>
      <c r="G106" s="227"/>
      <c r="H106" s="228">
        <f t="shared" si="6"/>
        <v>6</v>
      </c>
      <c r="I106" s="225">
        <v>1</v>
      </c>
      <c r="J106" s="106"/>
      <c r="K106" s="228">
        <f t="shared" si="7"/>
        <v>1</v>
      </c>
      <c r="L106" s="228">
        <f t="shared" si="8"/>
        <v>7</v>
      </c>
      <c r="M106" s="229">
        <v>16</v>
      </c>
      <c r="N106" s="229">
        <v>16</v>
      </c>
      <c r="O106" s="229">
        <v>18</v>
      </c>
      <c r="P106" s="229"/>
      <c r="Q106" s="229"/>
      <c r="R106" s="230">
        <f t="shared" si="9"/>
        <v>50</v>
      </c>
      <c r="S106" s="231">
        <f t="shared" si="10"/>
        <v>57</v>
      </c>
      <c r="T106" s="171"/>
      <c r="U106" s="172"/>
      <c r="V106" s="232" t="str">
        <f t="shared" si="11"/>
        <v>C</v>
      </c>
    </row>
    <row r="107" spans="1:22" ht="18" x14ac:dyDescent="0.25">
      <c r="A107" s="20">
        <v>94</v>
      </c>
      <c r="B107" s="87" t="s">
        <v>393</v>
      </c>
      <c r="C107" s="86" t="s">
        <v>394</v>
      </c>
      <c r="D107" s="23"/>
      <c r="E107" s="37">
        <v>6</v>
      </c>
      <c r="F107" s="38"/>
      <c r="G107" s="38"/>
      <c r="H107" s="26">
        <f t="shared" si="6"/>
        <v>6</v>
      </c>
      <c r="I107" s="37">
        <v>4</v>
      </c>
      <c r="J107" s="37"/>
      <c r="K107" s="26">
        <f t="shared" si="7"/>
        <v>4</v>
      </c>
      <c r="L107" s="26">
        <f t="shared" si="8"/>
        <v>10</v>
      </c>
      <c r="M107" s="40">
        <v>24</v>
      </c>
      <c r="N107" s="40">
        <v>17</v>
      </c>
      <c r="O107" s="40">
        <v>12</v>
      </c>
      <c r="P107" s="40"/>
      <c r="Q107" s="40"/>
      <c r="R107" s="30">
        <f t="shared" si="9"/>
        <v>53</v>
      </c>
      <c r="S107" s="31">
        <f t="shared" si="10"/>
        <v>63</v>
      </c>
      <c r="T107" s="41"/>
      <c r="U107" s="42"/>
      <c r="V107" s="33" t="str">
        <f t="shared" si="11"/>
        <v>B</v>
      </c>
    </row>
    <row r="108" spans="1:22" ht="18" x14ac:dyDescent="0.25">
      <c r="A108" s="20">
        <v>95</v>
      </c>
      <c r="B108" s="87" t="s">
        <v>395</v>
      </c>
      <c r="C108" s="86" t="s">
        <v>396</v>
      </c>
      <c r="D108" s="23"/>
      <c r="E108" s="37">
        <v>10</v>
      </c>
      <c r="F108" s="38"/>
      <c r="G108" s="38"/>
      <c r="H108" s="26">
        <f t="shared" si="6"/>
        <v>10</v>
      </c>
      <c r="I108" s="37">
        <v>5</v>
      </c>
      <c r="J108" s="37"/>
      <c r="K108" s="26">
        <f t="shared" si="7"/>
        <v>5</v>
      </c>
      <c r="L108" s="26">
        <f t="shared" si="8"/>
        <v>15</v>
      </c>
      <c r="M108" s="40">
        <v>24</v>
      </c>
      <c r="N108" s="40">
        <v>15</v>
      </c>
      <c r="O108" s="40">
        <v>16</v>
      </c>
      <c r="P108" s="40"/>
      <c r="Q108" s="40"/>
      <c r="R108" s="30">
        <f t="shared" si="9"/>
        <v>55</v>
      </c>
      <c r="S108" s="31">
        <f t="shared" si="10"/>
        <v>70</v>
      </c>
      <c r="T108" s="41"/>
      <c r="U108" s="42"/>
      <c r="V108" s="33" t="str">
        <f t="shared" si="11"/>
        <v>A</v>
      </c>
    </row>
    <row r="109" spans="1:22" ht="18" x14ac:dyDescent="0.25">
      <c r="A109" s="20">
        <v>96</v>
      </c>
      <c r="B109" s="87" t="s">
        <v>397</v>
      </c>
      <c r="C109" s="86" t="s">
        <v>398</v>
      </c>
      <c r="D109" s="23"/>
      <c r="E109" s="37">
        <v>14</v>
      </c>
      <c r="F109" s="38"/>
      <c r="G109" s="38"/>
      <c r="H109" s="26">
        <f t="shared" si="6"/>
        <v>14</v>
      </c>
      <c r="I109" s="37">
        <v>6</v>
      </c>
      <c r="J109" s="37"/>
      <c r="K109" s="26">
        <f t="shared" si="7"/>
        <v>6</v>
      </c>
      <c r="L109" s="26">
        <f t="shared" si="8"/>
        <v>20</v>
      </c>
      <c r="M109" s="40">
        <v>23</v>
      </c>
      <c r="N109" s="40">
        <v>16</v>
      </c>
      <c r="O109" s="40">
        <v>10</v>
      </c>
      <c r="P109" s="40"/>
      <c r="Q109" s="40"/>
      <c r="R109" s="30">
        <f t="shared" si="9"/>
        <v>49</v>
      </c>
      <c r="S109" s="31">
        <f t="shared" si="10"/>
        <v>69</v>
      </c>
      <c r="T109" s="41"/>
      <c r="U109" s="42"/>
      <c r="V109" s="33" t="str">
        <f t="shared" si="11"/>
        <v>B</v>
      </c>
    </row>
    <row r="110" spans="1:22" ht="18" x14ac:dyDescent="0.25">
      <c r="A110" s="20">
        <v>97</v>
      </c>
      <c r="B110" s="87" t="s">
        <v>399</v>
      </c>
      <c r="C110" s="86" t="s">
        <v>400</v>
      </c>
      <c r="D110" s="23"/>
      <c r="E110" s="37">
        <v>11</v>
      </c>
      <c r="F110" s="38"/>
      <c r="G110" s="38"/>
      <c r="H110" s="26">
        <f t="shared" si="6"/>
        <v>11</v>
      </c>
      <c r="I110" s="37">
        <v>3</v>
      </c>
      <c r="J110" s="37"/>
      <c r="K110" s="26">
        <f t="shared" si="7"/>
        <v>3</v>
      </c>
      <c r="L110" s="26">
        <f t="shared" si="8"/>
        <v>14</v>
      </c>
      <c r="M110" s="40">
        <v>18</v>
      </c>
      <c r="N110" s="40">
        <v>16</v>
      </c>
      <c r="O110" s="40">
        <v>12</v>
      </c>
      <c r="P110" s="40"/>
      <c r="Q110" s="40"/>
      <c r="R110" s="30">
        <f t="shared" si="9"/>
        <v>46</v>
      </c>
      <c r="S110" s="31">
        <f t="shared" si="10"/>
        <v>60</v>
      </c>
      <c r="T110" s="41"/>
      <c r="U110" s="42"/>
      <c r="V110" s="33" t="str">
        <f t="shared" si="11"/>
        <v>B</v>
      </c>
    </row>
    <row r="111" spans="1:22" ht="18" x14ac:dyDescent="0.25">
      <c r="A111" s="20">
        <v>98</v>
      </c>
      <c r="B111" s="87" t="s">
        <v>401</v>
      </c>
      <c r="C111" s="86" t="s">
        <v>402</v>
      </c>
      <c r="D111" s="23"/>
      <c r="E111" s="37">
        <v>14</v>
      </c>
      <c r="F111" s="38"/>
      <c r="G111" s="38"/>
      <c r="H111" s="26">
        <f t="shared" si="6"/>
        <v>14</v>
      </c>
      <c r="I111" s="37">
        <v>5</v>
      </c>
      <c r="J111" s="37"/>
      <c r="K111" s="26">
        <f t="shared" si="7"/>
        <v>5</v>
      </c>
      <c r="L111" s="26">
        <f t="shared" si="8"/>
        <v>19</v>
      </c>
      <c r="M111" s="40">
        <v>25</v>
      </c>
      <c r="N111" s="40">
        <v>18</v>
      </c>
      <c r="O111" s="40">
        <v>17</v>
      </c>
      <c r="P111" s="40"/>
      <c r="Q111" s="40"/>
      <c r="R111" s="30">
        <f t="shared" si="9"/>
        <v>60</v>
      </c>
      <c r="S111" s="31">
        <f t="shared" si="10"/>
        <v>79</v>
      </c>
      <c r="T111" s="41"/>
      <c r="U111" s="42"/>
      <c r="V111" s="33" t="str">
        <f t="shared" si="11"/>
        <v>A</v>
      </c>
    </row>
    <row r="112" spans="1:22" ht="18" x14ac:dyDescent="0.25">
      <c r="A112" s="20">
        <v>99</v>
      </c>
      <c r="B112" s="87" t="s">
        <v>403</v>
      </c>
      <c r="C112" s="86" t="s">
        <v>404</v>
      </c>
      <c r="D112" s="23"/>
      <c r="E112" s="37">
        <v>8</v>
      </c>
      <c r="F112" s="38"/>
      <c r="G112" s="38"/>
      <c r="H112" s="26">
        <f t="shared" si="6"/>
        <v>8</v>
      </c>
      <c r="I112" s="37">
        <v>5</v>
      </c>
      <c r="J112" s="37"/>
      <c r="K112" s="26">
        <f t="shared" si="7"/>
        <v>5</v>
      </c>
      <c r="L112" s="26">
        <f t="shared" si="8"/>
        <v>13</v>
      </c>
      <c r="M112" s="40">
        <v>20</v>
      </c>
      <c r="N112" s="40">
        <v>13</v>
      </c>
      <c r="O112" s="40">
        <v>12</v>
      </c>
      <c r="P112" s="40"/>
      <c r="Q112" s="40"/>
      <c r="R112" s="30">
        <f t="shared" si="9"/>
        <v>45</v>
      </c>
      <c r="S112" s="31">
        <f t="shared" si="10"/>
        <v>58</v>
      </c>
      <c r="T112" s="41"/>
      <c r="U112" s="42"/>
      <c r="V112" s="33" t="str">
        <f t="shared" si="11"/>
        <v>C</v>
      </c>
    </row>
    <row r="113" spans="1:22" ht="18" x14ac:dyDescent="0.25">
      <c r="A113" s="20">
        <v>100</v>
      </c>
      <c r="B113" s="87" t="s">
        <v>405</v>
      </c>
      <c r="C113" s="86" t="s">
        <v>406</v>
      </c>
      <c r="D113" s="23"/>
      <c r="E113" s="37">
        <v>16</v>
      </c>
      <c r="F113" s="38"/>
      <c r="G113" s="38"/>
      <c r="H113" s="26">
        <f t="shared" si="6"/>
        <v>16</v>
      </c>
      <c r="I113" s="37">
        <v>5</v>
      </c>
      <c r="J113" s="37"/>
      <c r="K113" s="26">
        <f t="shared" si="7"/>
        <v>5</v>
      </c>
      <c r="L113" s="26">
        <f t="shared" si="8"/>
        <v>21</v>
      </c>
      <c r="M113" s="40">
        <v>23</v>
      </c>
      <c r="N113" s="40">
        <v>20</v>
      </c>
      <c r="O113" s="40">
        <v>15</v>
      </c>
      <c r="P113" s="40"/>
      <c r="Q113" s="40"/>
      <c r="R113" s="30">
        <f t="shared" si="9"/>
        <v>58</v>
      </c>
      <c r="S113" s="31">
        <f t="shared" si="10"/>
        <v>79</v>
      </c>
      <c r="T113" s="41"/>
      <c r="U113" s="42"/>
      <c r="V113" s="33" t="str">
        <f t="shared" si="11"/>
        <v>A</v>
      </c>
    </row>
    <row r="114" spans="1:22" ht="18" x14ac:dyDescent="0.25">
      <c r="A114" s="20">
        <v>101</v>
      </c>
      <c r="B114" s="86" t="s">
        <v>407</v>
      </c>
      <c r="C114" s="86" t="s">
        <v>408</v>
      </c>
      <c r="D114" s="23"/>
      <c r="E114" s="86">
        <v>10</v>
      </c>
      <c r="F114" s="38"/>
      <c r="G114" s="38"/>
      <c r="H114" s="26">
        <f t="shared" ref="H114:H119" si="12">SUM(E114:G114)</f>
        <v>10</v>
      </c>
      <c r="I114" s="86">
        <v>5</v>
      </c>
      <c r="J114" s="86"/>
      <c r="K114" s="26">
        <f t="shared" ref="K114:K119" si="13">SUM(I114:J114)</f>
        <v>5</v>
      </c>
      <c r="L114" s="26">
        <f t="shared" ref="L114:L119" si="14">H114+K114</f>
        <v>15</v>
      </c>
      <c r="M114" s="40">
        <v>23</v>
      </c>
      <c r="N114" s="40">
        <v>13</v>
      </c>
      <c r="O114" s="40">
        <v>12</v>
      </c>
      <c r="P114" s="40"/>
      <c r="Q114" s="40"/>
      <c r="R114" s="30">
        <f t="shared" si="9"/>
        <v>48</v>
      </c>
      <c r="S114" s="31">
        <f t="shared" si="10"/>
        <v>63</v>
      </c>
      <c r="T114" s="41"/>
      <c r="U114" s="42"/>
      <c r="V114" s="33" t="str">
        <f t="shared" ref="V114:V119" si="15">IF(S114&gt;=70,"A",IF(S114&gt;=60,"B",IF(S114&gt;=50,"C",IF(S114&gt;=40,"D","E"))))</f>
        <v>B</v>
      </c>
    </row>
    <row r="115" spans="1:22" ht="18" x14ac:dyDescent="0.25">
      <c r="A115" s="20">
        <v>102</v>
      </c>
      <c r="B115" s="86" t="s">
        <v>1008</v>
      </c>
      <c r="C115" s="86" t="s">
        <v>1009</v>
      </c>
      <c r="D115" s="23" t="s">
        <v>1010</v>
      </c>
      <c r="E115" s="86">
        <v>10</v>
      </c>
      <c r="F115" s="38"/>
      <c r="G115" s="38"/>
      <c r="H115" s="26">
        <f t="shared" si="12"/>
        <v>10</v>
      </c>
      <c r="I115" s="86">
        <v>2</v>
      </c>
      <c r="J115" s="86"/>
      <c r="K115" s="26">
        <f t="shared" si="13"/>
        <v>2</v>
      </c>
      <c r="L115" s="26">
        <f t="shared" si="14"/>
        <v>12</v>
      </c>
      <c r="M115" s="40">
        <v>23</v>
      </c>
      <c r="N115" s="40">
        <v>17</v>
      </c>
      <c r="O115" s="40">
        <v>12</v>
      </c>
      <c r="P115" s="40"/>
      <c r="Q115" s="40"/>
      <c r="R115" s="30">
        <f t="shared" si="9"/>
        <v>52</v>
      </c>
      <c r="S115" s="31">
        <f t="shared" si="10"/>
        <v>64</v>
      </c>
      <c r="T115" s="41"/>
      <c r="U115" s="42"/>
      <c r="V115" s="33" t="str">
        <f t="shared" si="15"/>
        <v>B</v>
      </c>
    </row>
    <row r="116" spans="1:22" ht="18" x14ac:dyDescent="0.25">
      <c r="A116" s="20">
        <v>103</v>
      </c>
      <c r="B116" s="87" t="s">
        <v>1013</v>
      </c>
      <c r="C116" s="86" t="s">
        <v>1014</v>
      </c>
      <c r="D116" s="23" t="s">
        <v>1015</v>
      </c>
      <c r="E116" s="86">
        <v>10</v>
      </c>
      <c r="F116" s="38"/>
      <c r="G116" s="38"/>
      <c r="H116" s="26">
        <f t="shared" si="12"/>
        <v>10</v>
      </c>
      <c r="I116" s="86">
        <v>1</v>
      </c>
      <c r="J116" s="86"/>
      <c r="K116" s="26">
        <f t="shared" si="13"/>
        <v>1</v>
      </c>
      <c r="L116" s="26">
        <f t="shared" si="14"/>
        <v>11</v>
      </c>
      <c r="M116" s="40">
        <v>24</v>
      </c>
      <c r="N116" s="40">
        <v>15</v>
      </c>
      <c r="O116" s="40">
        <v>17</v>
      </c>
      <c r="P116" s="40"/>
      <c r="Q116" s="40"/>
      <c r="R116" s="30">
        <f t="shared" si="9"/>
        <v>56</v>
      </c>
      <c r="S116" s="31">
        <f t="shared" si="10"/>
        <v>67</v>
      </c>
      <c r="T116" s="41"/>
      <c r="U116" s="42"/>
      <c r="V116" s="33" t="str">
        <f t="shared" si="15"/>
        <v>B</v>
      </c>
    </row>
    <row r="117" spans="1:22" ht="18" x14ac:dyDescent="0.25">
      <c r="A117" s="20">
        <v>104</v>
      </c>
      <c r="B117" s="87" t="s">
        <v>809</v>
      </c>
      <c r="C117" s="86" t="s">
        <v>810</v>
      </c>
      <c r="D117" s="23"/>
      <c r="E117" s="86">
        <v>9</v>
      </c>
      <c r="F117" s="38"/>
      <c r="G117" s="38"/>
      <c r="H117" s="26">
        <f t="shared" si="12"/>
        <v>9</v>
      </c>
      <c r="I117" s="86">
        <v>1</v>
      </c>
      <c r="J117" s="86"/>
      <c r="K117" s="26">
        <f t="shared" si="13"/>
        <v>1</v>
      </c>
      <c r="L117" s="26">
        <f t="shared" si="14"/>
        <v>10</v>
      </c>
      <c r="M117" s="40">
        <v>29</v>
      </c>
      <c r="N117" s="40">
        <v>11</v>
      </c>
      <c r="O117" s="40">
        <v>13</v>
      </c>
      <c r="P117" s="40"/>
      <c r="Q117" s="40"/>
      <c r="R117" s="30">
        <f t="shared" si="9"/>
        <v>53</v>
      </c>
      <c r="S117" s="31">
        <f t="shared" si="10"/>
        <v>63</v>
      </c>
      <c r="T117" s="41"/>
      <c r="U117" s="42"/>
      <c r="V117" s="33" t="str">
        <f t="shared" si="15"/>
        <v>B</v>
      </c>
    </row>
    <row r="118" spans="1:22" s="164" customFormat="1" ht="18" x14ac:dyDescent="0.25">
      <c r="A118" s="20">
        <v>105</v>
      </c>
      <c r="B118" s="222" t="s">
        <v>28</v>
      </c>
      <c r="C118" s="223" t="s">
        <v>29</v>
      </c>
      <c r="D118" s="156" t="s">
        <v>30</v>
      </c>
      <c r="E118" s="165">
        <v>8</v>
      </c>
      <c r="F118" s="157"/>
      <c r="G118" s="157"/>
      <c r="H118" s="158">
        <f t="shared" si="12"/>
        <v>8</v>
      </c>
      <c r="I118" s="155">
        <v>1</v>
      </c>
      <c r="J118" s="155"/>
      <c r="K118" s="158">
        <f t="shared" si="13"/>
        <v>1</v>
      </c>
      <c r="L118" s="158">
        <f t="shared" si="14"/>
        <v>9</v>
      </c>
      <c r="M118" s="159"/>
      <c r="N118" s="159"/>
      <c r="O118" s="159"/>
      <c r="P118" s="159"/>
      <c r="Q118" s="159"/>
      <c r="R118" s="160">
        <f t="shared" si="9"/>
        <v>0</v>
      </c>
      <c r="S118" s="224">
        <f t="shared" si="10"/>
        <v>9</v>
      </c>
      <c r="T118" s="161"/>
      <c r="U118" s="162"/>
      <c r="V118" s="163" t="s">
        <v>1020</v>
      </c>
    </row>
    <row r="119" spans="1:22" ht="18" x14ac:dyDescent="0.25">
      <c r="A119" s="20">
        <v>106</v>
      </c>
      <c r="B119" s="86" t="s">
        <v>1016</v>
      </c>
      <c r="C119" s="86" t="s">
        <v>1017</v>
      </c>
      <c r="D119" s="23"/>
      <c r="E119" s="37">
        <v>5</v>
      </c>
      <c r="F119" s="38"/>
      <c r="G119" s="38"/>
      <c r="H119" s="26">
        <f t="shared" si="12"/>
        <v>5</v>
      </c>
      <c r="I119" s="37">
        <v>2</v>
      </c>
      <c r="J119" s="37"/>
      <c r="K119" s="26">
        <f t="shared" si="13"/>
        <v>2</v>
      </c>
      <c r="L119" s="26">
        <f t="shared" si="14"/>
        <v>7</v>
      </c>
      <c r="M119" s="40">
        <v>20</v>
      </c>
      <c r="N119" s="40">
        <v>15</v>
      </c>
      <c r="O119" s="40">
        <v>0</v>
      </c>
      <c r="P119" s="40"/>
      <c r="Q119" s="40"/>
      <c r="R119" s="30">
        <f t="shared" si="9"/>
        <v>35</v>
      </c>
      <c r="S119" s="31">
        <f t="shared" si="10"/>
        <v>42</v>
      </c>
      <c r="T119" s="41"/>
      <c r="U119" s="42"/>
      <c r="V119" s="33" t="str">
        <f t="shared" si="15"/>
        <v>D</v>
      </c>
    </row>
    <row r="120" spans="1:22" s="1" customFormat="1" x14ac:dyDescent="0.25"/>
    <row r="121" spans="1:22" s="1" customFormat="1" x14ac:dyDescent="0.25"/>
    <row r="122" spans="1:22" ht="18" x14ac:dyDescent="0.25">
      <c r="A122" s="51"/>
      <c r="B122" s="52"/>
      <c r="C122" s="52"/>
      <c r="D122" s="52"/>
      <c r="E122" s="53"/>
      <c r="F122" s="54"/>
      <c r="G122" s="53"/>
      <c r="H122" s="54"/>
      <c r="I122" s="54"/>
      <c r="J122" s="54"/>
      <c r="K122" s="54"/>
      <c r="L122" s="55"/>
      <c r="M122" s="54"/>
      <c r="N122" s="54"/>
      <c r="O122" s="54"/>
      <c r="P122" s="54"/>
      <c r="Q122" s="54"/>
      <c r="R122" s="54"/>
      <c r="S122" s="56"/>
      <c r="T122" s="57"/>
      <c r="U122" s="57"/>
      <c r="V122" s="58"/>
    </row>
    <row r="123" spans="1:22" ht="18" x14ac:dyDescent="0.25">
      <c r="A123" s="59"/>
      <c r="B123" s="1"/>
      <c r="C123" s="1"/>
      <c r="D123" s="1"/>
      <c r="E123" s="1"/>
      <c r="F123" s="1"/>
      <c r="G123" s="1"/>
      <c r="H123" s="1"/>
      <c r="I123" s="1"/>
      <c r="J123" s="1"/>
      <c r="K123" s="60" t="s">
        <v>42</v>
      </c>
      <c r="O123" s="60" t="s">
        <v>43</v>
      </c>
      <c r="U123" s="1"/>
      <c r="V123" s="58"/>
    </row>
    <row r="124" spans="1:22" ht="18" x14ac:dyDescent="0.25">
      <c r="A124" s="51"/>
      <c r="B124" s="52"/>
      <c r="C124" s="52"/>
      <c r="D124" s="52"/>
      <c r="E124" s="53"/>
      <c r="F124" s="54"/>
      <c r="G124" s="53"/>
      <c r="H124" s="54"/>
      <c r="I124" s="54"/>
      <c r="J124" s="55"/>
      <c r="L124" s="61" t="s">
        <v>44</v>
      </c>
      <c r="M124" s="177" t="s">
        <v>45</v>
      </c>
      <c r="N124" s="177"/>
      <c r="P124" s="178" t="s">
        <v>46</v>
      </c>
      <c r="Q124" s="178"/>
      <c r="U124" s="1"/>
      <c r="V124" s="58"/>
    </row>
    <row r="125" spans="1:22" ht="18" x14ac:dyDescent="0.25">
      <c r="A125" s="186" t="s">
        <v>47</v>
      </c>
      <c r="B125" s="186"/>
      <c r="C125" s="186"/>
      <c r="D125" s="186"/>
      <c r="E125" s="186"/>
      <c r="F125" s="186"/>
      <c r="G125" s="186"/>
      <c r="H125" s="186"/>
      <c r="I125" s="187" t="s">
        <v>48</v>
      </c>
      <c r="J125" s="187"/>
      <c r="K125" s="188"/>
      <c r="L125" s="62">
        <f>STDEV(S83:S119)</f>
        <v>13.159166526177245</v>
      </c>
      <c r="M125" s="191"/>
      <c r="N125" s="191"/>
      <c r="P125" s="63" t="s">
        <v>49</v>
      </c>
      <c r="Q125" s="64">
        <f>COUNTIF(V14:V119,"A")</f>
        <v>27</v>
      </c>
      <c r="U125" s="1"/>
      <c r="V125" s="58"/>
    </row>
    <row r="126" spans="1:22" ht="18" customHeight="1" x14ac:dyDescent="0.25">
      <c r="A126" s="190" t="s">
        <v>50</v>
      </c>
      <c r="B126" s="190"/>
      <c r="C126" s="190"/>
      <c r="D126" s="190"/>
      <c r="E126" s="65"/>
      <c r="F126" s="65"/>
      <c r="G126" s="65"/>
      <c r="H126" s="65"/>
      <c r="I126" s="187" t="s">
        <v>51</v>
      </c>
      <c r="J126" s="187"/>
      <c r="K126" s="188"/>
      <c r="L126" s="62">
        <f>AVERAGE(S83:S119)</f>
        <v>62.945945945945944</v>
      </c>
      <c r="M126" s="191"/>
      <c r="N126" s="191"/>
      <c r="P126" s="63" t="s">
        <v>52</v>
      </c>
      <c r="Q126" s="64">
        <f>COUNTIF(V14:V119,"B")</f>
        <v>42</v>
      </c>
      <c r="U126" s="1"/>
      <c r="V126" s="58"/>
    </row>
    <row r="127" spans="1:22" ht="18" x14ac:dyDescent="0.25">
      <c r="A127" s="186" t="s">
        <v>53</v>
      </c>
      <c r="B127" s="186"/>
      <c r="C127" s="186"/>
      <c r="D127" s="186"/>
      <c r="E127" s="186"/>
      <c r="F127" s="186"/>
      <c r="G127" s="186"/>
      <c r="H127" s="186"/>
      <c r="I127" s="192" t="s">
        <v>54</v>
      </c>
      <c r="J127" s="192"/>
      <c r="K127" s="193"/>
      <c r="L127" s="66">
        <f>MIN(S83:S119)</f>
        <v>9</v>
      </c>
      <c r="M127" s="191"/>
      <c r="N127" s="191"/>
      <c r="P127" s="63" t="s">
        <v>55</v>
      </c>
      <c r="Q127" s="64">
        <f>COUNTIF(V14:V119,"C")</f>
        <v>27</v>
      </c>
      <c r="U127" s="1"/>
      <c r="V127" s="58"/>
    </row>
    <row r="128" spans="1:22" ht="18" x14ac:dyDescent="0.25">
      <c r="A128" s="190" t="s">
        <v>56</v>
      </c>
      <c r="B128" s="190"/>
      <c r="C128" s="190"/>
      <c r="D128" s="190"/>
      <c r="E128" s="65"/>
      <c r="F128" s="65"/>
      <c r="G128" s="65"/>
      <c r="H128" s="65"/>
      <c r="I128" s="192" t="s">
        <v>57</v>
      </c>
      <c r="J128" s="192"/>
      <c r="K128" s="193"/>
      <c r="L128" s="66">
        <f>MAX(S83:S119)</f>
        <v>80</v>
      </c>
      <c r="M128" s="191"/>
      <c r="N128" s="191"/>
      <c r="P128" s="63" t="s">
        <v>58</v>
      </c>
      <c r="Q128" s="64">
        <f>COUNTIF(V14:V119,"D")</f>
        <v>6</v>
      </c>
      <c r="U128" s="1"/>
      <c r="V128" s="58"/>
    </row>
    <row r="129" spans="1:22" ht="18" x14ac:dyDescent="0.25">
      <c r="A129" s="67" t="s">
        <v>59</v>
      </c>
      <c r="B129" s="53"/>
      <c r="C129" s="53"/>
      <c r="D129" s="53"/>
      <c r="E129" s="53"/>
      <c r="F129" s="53"/>
      <c r="G129" s="53"/>
      <c r="H129" s="53"/>
      <c r="I129" s="54"/>
      <c r="L129" s="1"/>
      <c r="M129" s="194"/>
      <c r="N129" s="194"/>
      <c r="P129" s="63" t="s">
        <v>60</v>
      </c>
      <c r="Q129" s="64">
        <f>COUNTIF(V14:V119,"E")</f>
        <v>0</v>
      </c>
      <c r="U129" s="1"/>
      <c r="V129" s="58"/>
    </row>
    <row r="130" spans="1:22" ht="18" x14ac:dyDescent="0.25">
      <c r="A130" s="68" t="s">
        <v>61</v>
      </c>
      <c r="D130" s="69"/>
      <c r="E130" s="70"/>
      <c r="F130" s="54"/>
      <c r="G130" s="53"/>
      <c r="H130" s="54"/>
      <c r="I130" s="54"/>
      <c r="J130" s="1"/>
      <c r="K130" s="71" t="s">
        <v>62</v>
      </c>
      <c r="L130" s="72"/>
      <c r="M130" s="195"/>
      <c r="N130" s="195"/>
      <c r="O130" s="1"/>
      <c r="P130" s="73" t="s">
        <v>63</v>
      </c>
      <c r="Q130" s="64">
        <f>COUNTIF(V14:V119,"I")</f>
        <v>4</v>
      </c>
      <c r="U130" s="57"/>
      <c r="V130" s="58"/>
    </row>
    <row r="131" spans="1:22" ht="18" x14ac:dyDescent="0.25">
      <c r="A131" s="57"/>
      <c r="B131" s="52"/>
      <c r="C131" s="52"/>
      <c r="D131" s="52"/>
      <c r="E131" s="53"/>
      <c r="F131" s="54"/>
      <c r="G131" s="53"/>
      <c r="H131" s="54"/>
      <c r="I131" s="54"/>
      <c r="J131" s="54"/>
      <c r="K131" s="71" t="s">
        <v>64</v>
      </c>
      <c r="L131" s="74"/>
      <c r="M131" s="189"/>
      <c r="N131" s="189"/>
      <c r="O131" s="54"/>
      <c r="P131" s="63" t="s">
        <v>65</v>
      </c>
      <c r="Q131" s="64">
        <f>SUM(Q125:Q130)</f>
        <v>106</v>
      </c>
      <c r="R131" s="54"/>
      <c r="S131" s="1"/>
      <c r="T131" s="1"/>
      <c r="U131" s="57"/>
      <c r="V131" s="57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</sheetData>
  <mergeCells count="30">
    <mergeCell ref="A125:H125"/>
    <mergeCell ref="I125:K125"/>
    <mergeCell ref="M131:N131"/>
    <mergeCell ref="A126:D126"/>
    <mergeCell ref="I126:K126"/>
    <mergeCell ref="M126:N126"/>
    <mergeCell ref="A127:H127"/>
    <mergeCell ref="I127:K127"/>
    <mergeCell ref="M127:N127"/>
    <mergeCell ref="A128:D128"/>
    <mergeCell ref="I128:K128"/>
    <mergeCell ref="M128:N128"/>
    <mergeCell ref="M129:N129"/>
    <mergeCell ref="M130:N130"/>
    <mergeCell ref="M125:N125"/>
    <mergeCell ref="A6:V6"/>
    <mergeCell ref="A7:V7"/>
    <mergeCell ref="A8:V8"/>
    <mergeCell ref="A9:V9"/>
    <mergeCell ref="A10:V10"/>
    <mergeCell ref="E12:H12"/>
    <mergeCell ref="I12:K12"/>
    <mergeCell ref="L12:L13"/>
    <mergeCell ref="M12:R12"/>
    <mergeCell ref="S12:S13"/>
    <mergeCell ref="T12:T13"/>
    <mergeCell ref="U12:U13"/>
    <mergeCell ref="V12:V13"/>
    <mergeCell ref="M124:N124"/>
    <mergeCell ref="P124:Q124"/>
  </mergeCells>
  <conditionalFormatting sqref="B14:D113 B117:D117 B119:D119">
    <cfRule type="cellIs" dxfId="48" priority="16" stopIfTrue="1" operator="lessThan">
      <formula>40</formula>
    </cfRule>
  </conditionalFormatting>
  <conditionalFormatting sqref="B76:D76">
    <cfRule type="cellIs" dxfId="47" priority="10" stopIfTrue="1" operator="lessThan">
      <formula>40</formula>
    </cfRule>
  </conditionalFormatting>
  <conditionalFormatting sqref="B84:D84">
    <cfRule type="cellIs" dxfId="46" priority="9" stopIfTrue="1" operator="lessThan">
      <formula>40</formula>
    </cfRule>
  </conditionalFormatting>
  <conditionalFormatting sqref="B104:D104">
    <cfRule type="cellIs" dxfId="45" priority="6" stopIfTrue="1" operator="lessThan">
      <formula>40</formula>
    </cfRule>
  </conditionalFormatting>
  <conditionalFormatting sqref="B96:D96">
    <cfRule type="cellIs" dxfId="44" priority="5" stopIfTrue="1" operator="lessThan">
      <formula>40</formula>
    </cfRule>
  </conditionalFormatting>
  <conditionalFormatting sqref="B91:D91">
    <cfRule type="cellIs" dxfId="43" priority="4" stopIfTrue="1" operator="lessThan">
      <formula>40</formula>
    </cfRule>
  </conditionalFormatting>
  <conditionalFormatting sqref="B114:D114 B116:D116">
    <cfRule type="cellIs" dxfId="42" priority="3" stopIfTrue="1" operator="lessThan">
      <formula>40</formula>
    </cfRule>
  </conditionalFormatting>
  <conditionalFormatting sqref="B118:D118">
    <cfRule type="cellIs" dxfId="41" priority="2" stopIfTrue="1" operator="lessThan">
      <formula>40</formula>
    </cfRule>
  </conditionalFormatting>
  <conditionalFormatting sqref="B115:D115">
    <cfRule type="cellIs" dxfId="40" priority="1" stopIfTrue="1" operator="lessThan">
      <formula>40</formula>
    </cfRule>
  </conditionalFormatting>
  <pageMargins left="0.7" right="0.7" top="0.75" bottom="0.75" header="0.3" footer="0.3"/>
  <pageSetup scale="45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view="pageBreakPreview" topLeftCell="A67" zoomScale="80" zoomScaleNormal="100" zoomScaleSheetLayoutView="80" workbookViewId="0">
      <selection activeCell="B80" sqref="B80"/>
    </sheetView>
  </sheetViews>
  <sheetFormatPr defaultRowHeight="15" x14ac:dyDescent="0.25"/>
  <cols>
    <col min="1" max="1" width="16.42578125" customWidth="1"/>
    <col min="2" max="2" width="20.28515625" customWidth="1"/>
    <col min="3" max="3" width="27.85546875" customWidth="1"/>
    <col min="4" max="4" width="24.5703125" customWidth="1"/>
    <col min="5" max="22" width="6.7109375" customWidth="1"/>
    <col min="257" max="257" width="4.42578125" customWidth="1"/>
    <col min="258" max="258" width="20.28515625" customWidth="1"/>
    <col min="259" max="259" width="23" customWidth="1"/>
    <col min="260" max="260" width="24.5703125" customWidth="1"/>
    <col min="261" max="278" width="6.7109375" customWidth="1"/>
    <col min="513" max="513" width="4.42578125" customWidth="1"/>
    <col min="514" max="514" width="20.28515625" customWidth="1"/>
    <col min="515" max="515" width="23" customWidth="1"/>
    <col min="516" max="516" width="24.5703125" customWidth="1"/>
    <col min="517" max="534" width="6.7109375" customWidth="1"/>
    <col min="769" max="769" width="4.42578125" customWidth="1"/>
    <col min="770" max="770" width="20.28515625" customWidth="1"/>
    <col min="771" max="771" width="23" customWidth="1"/>
    <col min="772" max="772" width="24.5703125" customWidth="1"/>
    <col min="773" max="790" width="6.7109375" customWidth="1"/>
    <col min="1025" max="1025" width="4.42578125" customWidth="1"/>
    <col min="1026" max="1026" width="20.28515625" customWidth="1"/>
    <col min="1027" max="1027" width="23" customWidth="1"/>
    <col min="1028" max="1028" width="24.5703125" customWidth="1"/>
    <col min="1029" max="1046" width="6.7109375" customWidth="1"/>
    <col min="1281" max="1281" width="4.42578125" customWidth="1"/>
    <col min="1282" max="1282" width="20.28515625" customWidth="1"/>
    <col min="1283" max="1283" width="23" customWidth="1"/>
    <col min="1284" max="1284" width="24.5703125" customWidth="1"/>
    <col min="1285" max="1302" width="6.7109375" customWidth="1"/>
    <col min="1537" max="1537" width="4.42578125" customWidth="1"/>
    <col min="1538" max="1538" width="20.28515625" customWidth="1"/>
    <col min="1539" max="1539" width="23" customWidth="1"/>
    <col min="1540" max="1540" width="24.5703125" customWidth="1"/>
    <col min="1541" max="1558" width="6.7109375" customWidth="1"/>
    <col min="1793" max="1793" width="4.42578125" customWidth="1"/>
    <col min="1794" max="1794" width="20.28515625" customWidth="1"/>
    <col min="1795" max="1795" width="23" customWidth="1"/>
    <col min="1796" max="1796" width="24.5703125" customWidth="1"/>
    <col min="1797" max="1814" width="6.7109375" customWidth="1"/>
    <col min="2049" max="2049" width="4.42578125" customWidth="1"/>
    <col min="2050" max="2050" width="20.28515625" customWidth="1"/>
    <col min="2051" max="2051" width="23" customWidth="1"/>
    <col min="2052" max="2052" width="24.5703125" customWidth="1"/>
    <col min="2053" max="2070" width="6.7109375" customWidth="1"/>
    <col min="2305" max="2305" width="4.42578125" customWidth="1"/>
    <col min="2306" max="2306" width="20.28515625" customWidth="1"/>
    <col min="2307" max="2307" width="23" customWidth="1"/>
    <col min="2308" max="2308" width="24.5703125" customWidth="1"/>
    <col min="2309" max="2326" width="6.7109375" customWidth="1"/>
    <col min="2561" max="2561" width="4.42578125" customWidth="1"/>
    <col min="2562" max="2562" width="20.28515625" customWidth="1"/>
    <col min="2563" max="2563" width="23" customWidth="1"/>
    <col min="2564" max="2564" width="24.5703125" customWidth="1"/>
    <col min="2565" max="2582" width="6.7109375" customWidth="1"/>
    <col min="2817" max="2817" width="4.42578125" customWidth="1"/>
    <col min="2818" max="2818" width="20.28515625" customWidth="1"/>
    <col min="2819" max="2819" width="23" customWidth="1"/>
    <col min="2820" max="2820" width="24.5703125" customWidth="1"/>
    <col min="2821" max="2838" width="6.7109375" customWidth="1"/>
    <col min="3073" max="3073" width="4.42578125" customWidth="1"/>
    <col min="3074" max="3074" width="20.28515625" customWidth="1"/>
    <col min="3075" max="3075" width="23" customWidth="1"/>
    <col min="3076" max="3076" width="24.5703125" customWidth="1"/>
    <col min="3077" max="3094" width="6.7109375" customWidth="1"/>
    <col min="3329" max="3329" width="4.42578125" customWidth="1"/>
    <col min="3330" max="3330" width="20.28515625" customWidth="1"/>
    <col min="3331" max="3331" width="23" customWidth="1"/>
    <col min="3332" max="3332" width="24.5703125" customWidth="1"/>
    <col min="3333" max="3350" width="6.7109375" customWidth="1"/>
    <col min="3585" max="3585" width="4.42578125" customWidth="1"/>
    <col min="3586" max="3586" width="20.28515625" customWidth="1"/>
    <col min="3587" max="3587" width="23" customWidth="1"/>
    <col min="3588" max="3588" width="24.5703125" customWidth="1"/>
    <col min="3589" max="3606" width="6.7109375" customWidth="1"/>
    <col min="3841" max="3841" width="4.42578125" customWidth="1"/>
    <col min="3842" max="3842" width="20.28515625" customWidth="1"/>
    <col min="3843" max="3843" width="23" customWidth="1"/>
    <col min="3844" max="3844" width="24.5703125" customWidth="1"/>
    <col min="3845" max="3862" width="6.7109375" customWidth="1"/>
    <col min="4097" max="4097" width="4.42578125" customWidth="1"/>
    <col min="4098" max="4098" width="20.28515625" customWidth="1"/>
    <col min="4099" max="4099" width="23" customWidth="1"/>
    <col min="4100" max="4100" width="24.5703125" customWidth="1"/>
    <col min="4101" max="4118" width="6.7109375" customWidth="1"/>
    <col min="4353" max="4353" width="4.42578125" customWidth="1"/>
    <col min="4354" max="4354" width="20.28515625" customWidth="1"/>
    <col min="4355" max="4355" width="23" customWidth="1"/>
    <col min="4356" max="4356" width="24.5703125" customWidth="1"/>
    <col min="4357" max="4374" width="6.7109375" customWidth="1"/>
    <col min="4609" max="4609" width="4.42578125" customWidth="1"/>
    <col min="4610" max="4610" width="20.28515625" customWidth="1"/>
    <col min="4611" max="4611" width="23" customWidth="1"/>
    <col min="4612" max="4612" width="24.5703125" customWidth="1"/>
    <col min="4613" max="4630" width="6.7109375" customWidth="1"/>
    <col min="4865" max="4865" width="4.42578125" customWidth="1"/>
    <col min="4866" max="4866" width="20.28515625" customWidth="1"/>
    <col min="4867" max="4867" width="23" customWidth="1"/>
    <col min="4868" max="4868" width="24.5703125" customWidth="1"/>
    <col min="4869" max="4886" width="6.7109375" customWidth="1"/>
    <col min="5121" max="5121" width="4.42578125" customWidth="1"/>
    <col min="5122" max="5122" width="20.28515625" customWidth="1"/>
    <col min="5123" max="5123" width="23" customWidth="1"/>
    <col min="5124" max="5124" width="24.5703125" customWidth="1"/>
    <col min="5125" max="5142" width="6.7109375" customWidth="1"/>
    <col min="5377" max="5377" width="4.42578125" customWidth="1"/>
    <col min="5378" max="5378" width="20.28515625" customWidth="1"/>
    <col min="5379" max="5379" width="23" customWidth="1"/>
    <col min="5380" max="5380" width="24.5703125" customWidth="1"/>
    <col min="5381" max="5398" width="6.7109375" customWidth="1"/>
    <col min="5633" max="5633" width="4.42578125" customWidth="1"/>
    <col min="5634" max="5634" width="20.28515625" customWidth="1"/>
    <col min="5635" max="5635" width="23" customWidth="1"/>
    <col min="5636" max="5636" width="24.5703125" customWidth="1"/>
    <col min="5637" max="5654" width="6.7109375" customWidth="1"/>
    <col min="5889" max="5889" width="4.42578125" customWidth="1"/>
    <col min="5890" max="5890" width="20.28515625" customWidth="1"/>
    <col min="5891" max="5891" width="23" customWidth="1"/>
    <col min="5892" max="5892" width="24.5703125" customWidth="1"/>
    <col min="5893" max="5910" width="6.7109375" customWidth="1"/>
    <col min="6145" max="6145" width="4.42578125" customWidth="1"/>
    <col min="6146" max="6146" width="20.28515625" customWidth="1"/>
    <col min="6147" max="6147" width="23" customWidth="1"/>
    <col min="6148" max="6148" width="24.5703125" customWidth="1"/>
    <col min="6149" max="6166" width="6.7109375" customWidth="1"/>
    <col min="6401" max="6401" width="4.42578125" customWidth="1"/>
    <col min="6402" max="6402" width="20.28515625" customWidth="1"/>
    <col min="6403" max="6403" width="23" customWidth="1"/>
    <col min="6404" max="6404" width="24.5703125" customWidth="1"/>
    <col min="6405" max="6422" width="6.7109375" customWidth="1"/>
    <col min="6657" max="6657" width="4.42578125" customWidth="1"/>
    <col min="6658" max="6658" width="20.28515625" customWidth="1"/>
    <col min="6659" max="6659" width="23" customWidth="1"/>
    <col min="6660" max="6660" width="24.5703125" customWidth="1"/>
    <col min="6661" max="6678" width="6.7109375" customWidth="1"/>
    <col min="6913" max="6913" width="4.42578125" customWidth="1"/>
    <col min="6914" max="6914" width="20.28515625" customWidth="1"/>
    <col min="6915" max="6915" width="23" customWidth="1"/>
    <col min="6916" max="6916" width="24.5703125" customWidth="1"/>
    <col min="6917" max="6934" width="6.7109375" customWidth="1"/>
    <col min="7169" max="7169" width="4.42578125" customWidth="1"/>
    <col min="7170" max="7170" width="20.28515625" customWidth="1"/>
    <col min="7171" max="7171" width="23" customWidth="1"/>
    <col min="7172" max="7172" width="24.5703125" customWidth="1"/>
    <col min="7173" max="7190" width="6.7109375" customWidth="1"/>
    <col min="7425" max="7425" width="4.42578125" customWidth="1"/>
    <col min="7426" max="7426" width="20.28515625" customWidth="1"/>
    <col min="7427" max="7427" width="23" customWidth="1"/>
    <col min="7428" max="7428" width="24.5703125" customWidth="1"/>
    <col min="7429" max="7446" width="6.7109375" customWidth="1"/>
    <col min="7681" max="7681" width="4.42578125" customWidth="1"/>
    <col min="7682" max="7682" width="20.28515625" customWidth="1"/>
    <col min="7683" max="7683" width="23" customWidth="1"/>
    <col min="7684" max="7684" width="24.5703125" customWidth="1"/>
    <col min="7685" max="7702" width="6.7109375" customWidth="1"/>
    <col min="7937" max="7937" width="4.42578125" customWidth="1"/>
    <col min="7938" max="7938" width="20.28515625" customWidth="1"/>
    <col min="7939" max="7939" width="23" customWidth="1"/>
    <col min="7940" max="7940" width="24.5703125" customWidth="1"/>
    <col min="7941" max="7958" width="6.7109375" customWidth="1"/>
    <col min="8193" max="8193" width="4.42578125" customWidth="1"/>
    <col min="8194" max="8194" width="20.28515625" customWidth="1"/>
    <col min="8195" max="8195" width="23" customWidth="1"/>
    <col min="8196" max="8196" width="24.5703125" customWidth="1"/>
    <col min="8197" max="8214" width="6.7109375" customWidth="1"/>
    <col min="8449" max="8449" width="4.42578125" customWidth="1"/>
    <col min="8450" max="8450" width="20.28515625" customWidth="1"/>
    <col min="8451" max="8451" width="23" customWidth="1"/>
    <col min="8452" max="8452" width="24.5703125" customWidth="1"/>
    <col min="8453" max="8470" width="6.7109375" customWidth="1"/>
    <col min="8705" max="8705" width="4.42578125" customWidth="1"/>
    <col min="8706" max="8706" width="20.28515625" customWidth="1"/>
    <col min="8707" max="8707" width="23" customWidth="1"/>
    <col min="8708" max="8708" width="24.5703125" customWidth="1"/>
    <col min="8709" max="8726" width="6.7109375" customWidth="1"/>
    <col min="8961" max="8961" width="4.42578125" customWidth="1"/>
    <col min="8962" max="8962" width="20.28515625" customWidth="1"/>
    <col min="8963" max="8963" width="23" customWidth="1"/>
    <col min="8964" max="8964" width="24.5703125" customWidth="1"/>
    <col min="8965" max="8982" width="6.7109375" customWidth="1"/>
    <col min="9217" max="9217" width="4.42578125" customWidth="1"/>
    <col min="9218" max="9218" width="20.28515625" customWidth="1"/>
    <col min="9219" max="9219" width="23" customWidth="1"/>
    <col min="9220" max="9220" width="24.5703125" customWidth="1"/>
    <col min="9221" max="9238" width="6.7109375" customWidth="1"/>
    <col min="9473" max="9473" width="4.42578125" customWidth="1"/>
    <col min="9474" max="9474" width="20.28515625" customWidth="1"/>
    <col min="9475" max="9475" width="23" customWidth="1"/>
    <col min="9476" max="9476" width="24.5703125" customWidth="1"/>
    <col min="9477" max="9494" width="6.7109375" customWidth="1"/>
    <col min="9729" max="9729" width="4.42578125" customWidth="1"/>
    <col min="9730" max="9730" width="20.28515625" customWidth="1"/>
    <col min="9731" max="9731" width="23" customWidth="1"/>
    <col min="9732" max="9732" width="24.5703125" customWidth="1"/>
    <col min="9733" max="9750" width="6.7109375" customWidth="1"/>
    <col min="9985" max="9985" width="4.42578125" customWidth="1"/>
    <col min="9986" max="9986" width="20.28515625" customWidth="1"/>
    <col min="9987" max="9987" width="23" customWidth="1"/>
    <col min="9988" max="9988" width="24.5703125" customWidth="1"/>
    <col min="9989" max="10006" width="6.7109375" customWidth="1"/>
    <col min="10241" max="10241" width="4.42578125" customWidth="1"/>
    <col min="10242" max="10242" width="20.28515625" customWidth="1"/>
    <col min="10243" max="10243" width="23" customWidth="1"/>
    <col min="10244" max="10244" width="24.5703125" customWidth="1"/>
    <col min="10245" max="10262" width="6.7109375" customWidth="1"/>
    <col min="10497" max="10497" width="4.42578125" customWidth="1"/>
    <col min="10498" max="10498" width="20.28515625" customWidth="1"/>
    <col min="10499" max="10499" width="23" customWidth="1"/>
    <col min="10500" max="10500" width="24.5703125" customWidth="1"/>
    <col min="10501" max="10518" width="6.7109375" customWidth="1"/>
    <col min="10753" max="10753" width="4.42578125" customWidth="1"/>
    <col min="10754" max="10754" width="20.28515625" customWidth="1"/>
    <col min="10755" max="10755" width="23" customWidth="1"/>
    <col min="10756" max="10756" width="24.5703125" customWidth="1"/>
    <col min="10757" max="10774" width="6.7109375" customWidth="1"/>
    <col min="11009" max="11009" width="4.42578125" customWidth="1"/>
    <col min="11010" max="11010" width="20.28515625" customWidth="1"/>
    <col min="11011" max="11011" width="23" customWidth="1"/>
    <col min="11012" max="11012" width="24.5703125" customWidth="1"/>
    <col min="11013" max="11030" width="6.7109375" customWidth="1"/>
    <col min="11265" max="11265" width="4.42578125" customWidth="1"/>
    <col min="11266" max="11266" width="20.28515625" customWidth="1"/>
    <col min="11267" max="11267" width="23" customWidth="1"/>
    <col min="11268" max="11268" width="24.5703125" customWidth="1"/>
    <col min="11269" max="11286" width="6.7109375" customWidth="1"/>
    <col min="11521" max="11521" width="4.42578125" customWidth="1"/>
    <col min="11522" max="11522" width="20.28515625" customWidth="1"/>
    <col min="11523" max="11523" width="23" customWidth="1"/>
    <col min="11524" max="11524" width="24.5703125" customWidth="1"/>
    <col min="11525" max="11542" width="6.7109375" customWidth="1"/>
    <col min="11777" max="11777" width="4.42578125" customWidth="1"/>
    <col min="11778" max="11778" width="20.28515625" customWidth="1"/>
    <col min="11779" max="11779" width="23" customWidth="1"/>
    <col min="11780" max="11780" width="24.5703125" customWidth="1"/>
    <col min="11781" max="11798" width="6.7109375" customWidth="1"/>
    <col min="12033" max="12033" width="4.42578125" customWidth="1"/>
    <col min="12034" max="12034" width="20.28515625" customWidth="1"/>
    <col min="12035" max="12035" width="23" customWidth="1"/>
    <col min="12036" max="12036" width="24.5703125" customWidth="1"/>
    <col min="12037" max="12054" width="6.7109375" customWidth="1"/>
    <col min="12289" max="12289" width="4.42578125" customWidth="1"/>
    <col min="12290" max="12290" width="20.28515625" customWidth="1"/>
    <col min="12291" max="12291" width="23" customWidth="1"/>
    <col min="12292" max="12292" width="24.5703125" customWidth="1"/>
    <col min="12293" max="12310" width="6.7109375" customWidth="1"/>
    <col min="12545" max="12545" width="4.42578125" customWidth="1"/>
    <col min="12546" max="12546" width="20.28515625" customWidth="1"/>
    <col min="12547" max="12547" width="23" customWidth="1"/>
    <col min="12548" max="12548" width="24.5703125" customWidth="1"/>
    <col min="12549" max="12566" width="6.7109375" customWidth="1"/>
    <col min="12801" max="12801" width="4.42578125" customWidth="1"/>
    <col min="12802" max="12802" width="20.28515625" customWidth="1"/>
    <col min="12803" max="12803" width="23" customWidth="1"/>
    <col min="12804" max="12804" width="24.5703125" customWidth="1"/>
    <col min="12805" max="12822" width="6.7109375" customWidth="1"/>
    <col min="13057" max="13057" width="4.42578125" customWidth="1"/>
    <col min="13058" max="13058" width="20.28515625" customWidth="1"/>
    <col min="13059" max="13059" width="23" customWidth="1"/>
    <col min="13060" max="13060" width="24.5703125" customWidth="1"/>
    <col min="13061" max="13078" width="6.7109375" customWidth="1"/>
    <col min="13313" max="13313" width="4.42578125" customWidth="1"/>
    <col min="13314" max="13314" width="20.28515625" customWidth="1"/>
    <col min="13315" max="13315" width="23" customWidth="1"/>
    <col min="13316" max="13316" width="24.5703125" customWidth="1"/>
    <col min="13317" max="13334" width="6.7109375" customWidth="1"/>
    <col min="13569" max="13569" width="4.42578125" customWidth="1"/>
    <col min="13570" max="13570" width="20.28515625" customWidth="1"/>
    <col min="13571" max="13571" width="23" customWidth="1"/>
    <col min="13572" max="13572" width="24.5703125" customWidth="1"/>
    <col min="13573" max="13590" width="6.7109375" customWidth="1"/>
    <col min="13825" max="13825" width="4.42578125" customWidth="1"/>
    <col min="13826" max="13826" width="20.28515625" customWidth="1"/>
    <col min="13827" max="13827" width="23" customWidth="1"/>
    <col min="13828" max="13828" width="24.5703125" customWidth="1"/>
    <col min="13829" max="13846" width="6.7109375" customWidth="1"/>
    <col min="14081" max="14081" width="4.42578125" customWidth="1"/>
    <col min="14082" max="14082" width="20.28515625" customWidth="1"/>
    <col min="14083" max="14083" width="23" customWidth="1"/>
    <col min="14084" max="14084" width="24.5703125" customWidth="1"/>
    <col min="14085" max="14102" width="6.7109375" customWidth="1"/>
    <col min="14337" max="14337" width="4.42578125" customWidth="1"/>
    <col min="14338" max="14338" width="20.28515625" customWidth="1"/>
    <col min="14339" max="14339" width="23" customWidth="1"/>
    <col min="14340" max="14340" width="24.5703125" customWidth="1"/>
    <col min="14341" max="14358" width="6.7109375" customWidth="1"/>
    <col min="14593" max="14593" width="4.42578125" customWidth="1"/>
    <col min="14594" max="14594" width="20.28515625" customWidth="1"/>
    <col min="14595" max="14595" width="23" customWidth="1"/>
    <col min="14596" max="14596" width="24.5703125" customWidth="1"/>
    <col min="14597" max="14614" width="6.7109375" customWidth="1"/>
    <col min="14849" max="14849" width="4.42578125" customWidth="1"/>
    <col min="14850" max="14850" width="20.28515625" customWidth="1"/>
    <col min="14851" max="14851" width="23" customWidth="1"/>
    <col min="14852" max="14852" width="24.5703125" customWidth="1"/>
    <col min="14853" max="14870" width="6.7109375" customWidth="1"/>
    <col min="15105" max="15105" width="4.42578125" customWidth="1"/>
    <col min="15106" max="15106" width="20.28515625" customWidth="1"/>
    <col min="15107" max="15107" width="23" customWidth="1"/>
    <col min="15108" max="15108" width="24.5703125" customWidth="1"/>
    <col min="15109" max="15126" width="6.7109375" customWidth="1"/>
    <col min="15361" max="15361" width="4.42578125" customWidth="1"/>
    <col min="15362" max="15362" width="20.28515625" customWidth="1"/>
    <col min="15363" max="15363" width="23" customWidth="1"/>
    <col min="15364" max="15364" width="24.5703125" customWidth="1"/>
    <col min="15365" max="15382" width="6.7109375" customWidth="1"/>
    <col min="15617" max="15617" width="4.42578125" customWidth="1"/>
    <col min="15618" max="15618" width="20.28515625" customWidth="1"/>
    <col min="15619" max="15619" width="23" customWidth="1"/>
    <col min="15620" max="15620" width="24.5703125" customWidth="1"/>
    <col min="15621" max="15638" width="6.7109375" customWidth="1"/>
    <col min="15873" max="15873" width="4.42578125" customWidth="1"/>
    <col min="15874" max="15874" width="20.28515625" customWidth="1"/>
    <col min="15875" max="15875" width="23" customWidth="1"/>
    <col min="15876" max="15876" width="24.5703125" customWidth="1"/>
    <col min="15877" max="15894" width="6.7109375" customWidth="1"/>
    <col min="16129" max="16129" width="4.42578125" customWidth="1"/>
    <col min="16130" max="16130" width="20.28515625" customWidth="1"/>
    <col min="16131" max="16131" width="23" customWidth="1"/>
    <col min="16132" max="16132" width="24.5703125" customWidth="1"/>
    <col min="16133" max="16150" width="6.71093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22.5" x14ac:dyDescent="0.3">
      <c r="A6" s="182" t="s">
        <v>0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2"/>
    </row>
    <row r="7" spans="1:23" ht="22.5" x14ac:dyDescent="0.3">
      <c r="A7" s="183" t="s">
        <v>1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2"/>
    </row>
    <row r="8" spans="1:23" ht="19.5" customHeight="1" x14ac:dyDescent="0.25">
      <c r="A8" s="184" t="s">
        <v>1027</v>
      </c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3"/>
    </row>
    <row r="9" spans="1:23" ht="19.5" customHeight="1" x14ac:dyDescent="0.25">
      <c r="A9" s="185" t="s">
        <v>1025</v>
      </c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4"/>
    </row>
    <row r="10" spans="1:23" ht="19.5" customHeight="1" x14ac:dyDescent="0.25">
      <c r="A10" s="184" t="s">
        <v>1024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3"/>
    </row>
    <row r="11" spans="1:23" ht="19.5" customHeight="1" x14ac:dyDescent="0.25">
      <c r="A11" s="5"/>
      <c r="B11" s="5"/>
      <c r="C11" s="5"/>
      <c r="D11" s="5"/>
      <c r="E11" s="3"/>
      <c r="F11" s="3"/>
      <c r="G11" s="1"/>
      <c r="H11" s="6"/>
      <c r="I11" s="3"/>
      <c r="J11" s="1"/>
      <c r="K11" s="5"/>
      <c r="L11" s="5"/>
      <c r="M11" s="7"/>
      <c r="N11" s="5"/>
      <c r="O11" s="5"/>
      <c r="P11" s="5"/>
      <c r="Q11" s="5"/>
      <c r="R11" s="5"/>
      <c r="S11" s="8"/>
      <c r="T11" s="5"/>
      <c r="U11" s="5"/>
      <c r="V11" s="3"/>
    </row>
    <row r="12" spans="1:23" ht="15.75" customHeight="1" x14ac:dyDescent="0.25">
      <c r="A12" s="9"/>
      <c r="B12" s="10"/>
      <c r="C12" s="10"/>
      <c r="D12" s="10"/>
      <c r="E12" s="179" t="s">
        <v>3</v>
      </c>
      <c r="F12" s="179"/>
      <c r="G12" s="179"/>
      <c r="H12" s="179"/>
      <c r="I12" s="179" t="s">
        <v>4</v>
      </c>
      <c r="J12" s="179"/>
      <c r="K12" s="179"/>
      <c r="L12" s="180" t="s">
        <v>5</v>
      </c>
      <c r="M12" s="181" t="s">
        <v>6</v>
      </c>
      <c r="N12" s="181"/>
      <c r="O12" s="181"/>
      <c r="P12" s="181"/>
      <c r="Q12" s="181"/>
      <c r="R12" s="181"/>
      <c r="S12" s="175" t="s">
        <v>7</v>
      </c>
      <c r="T12" s="175" t="s">
        <v>8</v>
      </c>
      <c r="U12" s="175" t="s">
        <v>9</v>
      </c>
      <c r="V12" s="176" t="s">
        <v>10</v>
      </c>
    </row>
    <row r="13" spans="1:23" s="19" customFormat="1" ht="84.75" customHeight="1" x14ac:dyDescent="0.25">
      <c r="A13" s="11" t="s">
        <v>11</v>
      </c>
      <c r="B13" s="12" t="s">
        <v>12</v>
      </c>
      <c r="C13" s="12" t="s">
        <v>13</v>
      </c>
      <c r="D13" s="12" t="s">
        <v>14</v>
      </c>
      <c r="E13" s="13" t="s">
        <v>15</v>
      </c>
      <c r="F13" s="14" t="s">
        <v>16</v>
      </c>
      <c r="G13" s="13" t="s">
        <v>17</v>
      </c>
      <c r="H13" s="13" t="s">
        <v>18</v>
      </c>
      <c r="I13" s="13" t="s">
        <v>19</v>
      </c>
      <c r="J13" s="15" t="s">
        <v>20</v>
      </c>
      <c r="K13" s="15" t="s">
        <v>21</v>
      </c>
      <c r="L13" s="180"/>
      <c r="M13" s="16" t="s">
        <v>22</v>
      </c>
      <c r="N13" s="17" t="s">
        <v>23</v>
      </c>
      <c r="O13" s="17" t="s">
        <v>24</v>
      </c>
      <c r="P13" s="17" t="s">
        <v>25</v>
      </c>
      <c r="Q13" s="17" t="s">
        <v>26</v>
      </c>
      <c r="R13" s="88" t="s">
        <v>27</v>
      </c>
      <c r="S13" s="175"/>
      <c r="T13" s="175"/>
      <c r="U13" s="175"/>
      <c r="V13" s="176"/>
    </row>
    <row r="14" spans="1:23" s="19" customFormat="1" ht="19.5" customHeight="1" x14ac:dyDescent="0.25">
      <c r="A14" s="100">
        <v>1</v>
      </c>
      <c r="B14" s="101" t="s">
        <v>607</v>
      </c>
      <c r="C14" s="101" t="s">
        <v>608</v>
      </c>
      <c r="D14" s="23"/>
      <c r="E14" s="24">
        <v>13</v>
      </c>
      <c r="F14" s="25"/>
      <c r="G14" s="24"/>
      <c r="H14" s="26">
        <f t="shared" ref="H14:H81" si="0">SUM(E14:G14)</f>
        <v>13</v>
      </c>
      <c r="I14" s="24">
        <v>4</v>
      </c>
      <c r="J14" s="27"/>
      <c r="K14" s="26">
        <f t="shared" ref="K14:K81" si="1">SUM(I14:J14)</f>
        <v>4</v>
      </c>
      <c r="L14" s="26">
        <f t="shared" ref="L14:L81" si="2">H14+K14</f>
        <v>17</v>
      </c>
      <c r="M14" s="28">
        <v>25</v>
      </c>
      <c r="N14" s="29">
        <v>16</v>
      </c>
      <c r="O14" s="29">
        <v>15</v>
      </c>
      <c r="P14" s="29"/>
      <c r="Q14" s="29"/>
      <c r="R14" s="30">
        <f t="shared" ref="R14:R81" si="3">SUM(M14:Q14)</f>
        <v>56</v>
      </c>
      <c r="S14" s="31">
        <f t="shared" ref="S14:S81" si="4">L14+R14</f>
        <v>73</v>
      </c>
      <c r="T14" s="32"/>
      <c r="U14" s="32"/>
      <c r="V14" s="33" t="str">
        <f t="shared" ref="V14:V81" si="5">IF(S14&gt;=70,"A",IF(S14&gt;=60,"B",IF(S14&gt;=50,"C",IF(S14&gt;=40,"D","E"))))</f>
        <v>A</v>
      </c>
    </row>
    <row r="15" spans="1:23" s="19" customFormat="1" ht="19.5" customHeight="1" x14ac:dyDescent="0.25">
      <c r="A15" s="100">
        <v>2</v>
      </c>
      <c r="B15" s="101" t="s">
        <v>609</v>
      </c>
      <c r="C15" s="101" t="s">
        <v>610</v>
      </c>
      <c r="D15" s="23"/>
      <c r="E15" s="24">
        <v>8</v>
      </c>
      <c r="F15" s="25"/>
      <c r="G15" s="24"/>
      <c r="H15" s="26">
        <f t="shared" si="0"/>
        <v>8</v>
      </c>
      <c r="I15" s="24">
        <v>2</v>
      </c>
      <c r="J15" s="27"/>
      <c r="K15" s="26">
        <f t="shared" si="1"/>
        <v>2</v>
      </c>
      <c r="L15" s="26">
        <f t="shared" si="2"/>
        <v>10</v>
      </c>
      <c r="M15" s="28">
        <v>19</v>
      </c>
      <c r="N15" s="29">
        <v>17</v>
      </c>
      <c r="O15" s="29">
        <v>10</v>
      </c>
      <c r="P15" s="29"/>
      <c r="Q15" s="29"/>
      <c r="R15" s="30">
        <f t="shared" si="3"/>
        <v>46</v>
      </c>
      <c r="S15" s="31">
        <f t="shared" si="4"/>
        <v>56</v>
      </c>
      <c r="T15" s="32"/>
      <c r="U15" s="32"/>
      <c r="V15" s="33" t="str">
        <f t="shared" si="5"/>
        <v>C</v>
      </c>
    </row>
    <row r="16" spans="1:23" s="19" customFormat="1" ht="15.75" x14ac:dyDescent="0.25">
      <c r="A16" s="100">
        <v>3</v>
      </c>
      <c r="B16" s="101" t="s">
        <v>611</v>
      </c>
      <c r="C16" s="101" t="s">
        <v>612</v>
      </c>
      <c r="D16" s="23"/>
      <c r="E16" s="24">
        <v>16</v>
      </c>
      <c r="F16" s="25"/>
      <c r="G16" s="24"/>
      <c r="H16" s="26">
        <f t="shared" si="0"/>
        <v>16</v>
      </c>
      <c r="I16" s="24">
        <v>6</v>
      </c>
      <c r="J16" s="27"/>
      <c r="K16" s="26">
        <f t="shared" si="1"/>
        <v>6</v>
      </c>
      <c r="L16" s="26">
        <f t="shared" si="2"/>
        <v>22</v>
      </c>
      <c r="M16" s="28">
        <v>25</v>
      </c>
      <c r="N16" s="29">
        <v>20</v>
      </c>
      <c r="O16" s="29">
        <v>20</v>
      </c>
      <c r="P16" s="29"/>
      <c r="Q16" s="29"/>
      <c r="R16" s="30">
        <f t="shared" si="3"/>
        <v>65</v>
      </c>
      <c r="S16" s="31">
        <f t="shared" si="4"/>
        <v>87</v>
      </c>
      <c r="T16" s="32"/>
      <c r="U16" s="32"/>
      <c r="V16" s="33" t="str">
        <f t="shared" si="5"/>
        <v>A</v>
      </c>
    </row>
    <row r="17" spans="1:22" s="19" customFormat="1" ht="15.75" x14ac:dyDescent="0.25">
      <c r="A17" s="100">
        <v>4</v>
      </c>
      <c r="B17" s="101" t="s">
        <v>613</v>
      </c>
      <c r="C17" s="101" t="s">
        <v>614</v>
      </c>
      <c r="D17" s="23"/>
      <c r="E17" s="24">
        <v>11</v>
      </c>
      <c r="F17" s="25"/>
      <c r="G17" s="24"/>
      <c r="H17" s="26">
        <f t="shared" si="0"/>
        <v>11</v>
      </c>
      <c r="I17" s="24">
        <v>7</v>
      </c>
      <c r="J17" s="27"/>
      <c r="K17" s="26">
        <f t="shared" si="1"/>
        <v>7</v>
      </c>
      <c r="L17" s="26">
        <f t="shared" si="2"/>
        <v>18</v>
      </c>
      <c r="M17" s="28">
        <v>18</v>
      </c>
      <c r="N17" s="29">
        <v>15</v>
      </c>
      <c r="O17" s="29">
        <v>15</v>
      </c>
      <c r="P17" s="29"/>
      <c r="Q17" s="29"/>
      <c r="R17" s="30">
        <f t="shared" si="3"/>
        <v>48</v>
      </c>
      <c r="S17" s="31">
        <f t="shared" si="4"/>
        <v>66</v>
      </c>
      <c r="T17" s="32"/>
      <c r="U17" s="32"/>
      <c r="V17" s="33" t="str">
        <f t="shared" si="5"/>
        <v>B</v>
      </c>
    </row>
    <row r="18" spans="1:22" s="19" customFormat="1" ht="15.75" x14ac:dyDescent="0.25">
      <c r="A18" s="100">
        <v>5</v>
      </c>
      <c r="B18" s="101" t="s">
        <v>615</v>
      </c>
      <c r="C18" s="101" t="s">
        <v>616</v>
      </c>
      <c r="D18" s="23"/>
      <c r="E18" s="24">
        <v>11</v>
      </c>
      <c r="F18" s="25"/>
      <c r="G18" s="24"/>
      <c r="H18" s="26">
        <f t="shared" si="0"/>
        <v>11</v>
      </c>
      <c r="I18" s="24">
        <v>6</v>
      </c>
      <c r="J18" s="27"/>
      <c r="K18" s="26">
        <f t="shared" si="1"/>
        <v>6</v>
      </c>
      <c r="L18" s="26">
        <f t="shared" si="2"/>
        <v>17</v>
      </c>
      <c r="M18" s="28">
        <v>27</v>
      </c>
      <c r="N18" s="29">
        <v>16</v>
      </c>
      <c r="O18" s="29">
        <v>13</v>
      </c>
      <c r="P18" s="29"/>
      <c r="Q18" s="29"/>
      <c r="R18" s="30">
        <f t="shared" si="3"/>
        <v>56</v>
      </c>
      <c r="S18" s="31">
        <f t="shared" si="4"/>
        <v>73</v>
      </c>
      <c r="T18" s="32"/>
      <c r="U18" s="32"/>
      <c r="V18" s="33" t="str">
        <f t="shared" si="5"/>
        <v>A</v>
      </c>
    </row>
    <row r="19" spans="1:22" s="19" customFormat="1" ht="15.75" x14ac:dyDescent="0.25">
      <c r="A19" s="100">
        <v>6</v>
      </c>
      <c r="B19" s="101" t="s">
        <v>617</v>
      </c>
      <c r="C19" s="101" t="s">
        <v>618</v>
      </c>
      <c r="D19" s="23"/>
      <c r="E19" s="24">
        <v>9</v>
      </c>
      <c r="F19" s="25"/>
      <c r="G19" s="24"/>
      <c r="H19" s="26">
        <f t="shared" si="0"/>
        <v>9</v>
      </c>
      <c r="I19" s="24">
        <v>6</v>
      </c>
      <c r="J19" s="27"/>
      <c r="K19" s="26">
        <f t="shared" si="1"/>
        <v>6</v>
      </c>
      <c r="L19" s="26">
        <f t="shared" si="2"/>
        <v>15</v>
      </c>
      <c r="M19" s="28">
        <v>25</v>
      </c>
      <c r="N19" s="29">
        <v>16</v>
      </c>
      <c r="O19" s="29">
        <v>11</v>
      </c>
      <c r="P19" s="29"/>
      <c r="Q19" s="29"/>
      <c r="R19" s="30">
        <f t="shared" si="3"/>
        <v>52</v>
      </c>
      <c r="S19" s="31">
        <f t="shared" si="4"/>
        <v>67</v>
      </c>
      <c r="T19" s="32"/>
      <c r="U19" s="32"/>
      <c r="V19" s="33" t="str">
        <f t="shared" si="5"/>
        <v>B</v>
      </c>
    </row>
    <row r="20" spans="1:22" s="19" customFormat="1" ht="15.75" x14ac:dyDescent="0.25">
      <c r="A20" s="100">
        <v>7</v>
      </c>
      <c r="B20" s="101" t="s">
        <v>619</v>
      </c>
      <c r="C20" s="101" t="s">
        <v>620</v>
      </c>
      <c r="D20" s="23"/>
      <c r="E20" s="24">
        <v>13</v>
      </c>
      <c r="F20" s="25"/>
      <c r="G20" s="24"/>
      <c r="H20" s="26">
        <f t="shared" si="0"/>
        <v>13</v>
      </c>
      <c r="I20" s="24">
        <v>6</v>
      </c>
      <c r="J20" s="27"/>
      <c r="K20" s="26">
        <f t="shared" si="1"/>
        <v>6</v>
      </c>
      <c r="L20" s="26">
        <f t="shared" si="2"/>
        <v>19</v>
      </c>
      <c r="M20" s="28">
        <v>26</v>
      </c>
      <c r="N20" s="29">
        <v>18</v>
      </c>
      <c r="O20" s="29">
        <v>18</v>
      </c>
      <c r="P20" s="29"/>
      <c r="Q20" s="29"/>
      <c r="R20" s="30">
        <f t="shared" si="3"/>
        <v>62</v>
      </c>
      <c r="S20" s="31">
        <f t="shared" si="4"/>
        <v>81</v>
      </c>
      <c r="T20" s="32"/>
      <c r="U20" s="32"/>
      <c r="V20" s="33" t="str">
        <f t="shared" si="5"/>
        <v>A</v>
      </c>
    </row>
    <row r="21" spans="1:22" s="19" customFormat="1" ht="15.75" x14ac:dyDescent="0.25">
      <c r="A21" s="100">
        <v>8</v>
      </c>
      <c r="B21" s="101" t="s">
        <v>621</v>
      </c>
      <c r="C21" s="101" t="s">
        <v>622</v>
      </c>
      <c r="D21" s="23"/>
      <c r="E21" s="24">
        <v>7</v>
      </c>
      <c r="F21" s="25"/>
      <c r="G21" s="24"/>
      <c r="H21" s="26">
        <f t="shared" si="0"/>
        <v>7</v>
      </c>
      <c r="I21" s="24">
        <v>6</v>
      </c>
      <c r="J21" s="27"/>
      <c r="K21" s="26">
        <f t="shared" si="1"/>
        <v>6</v>
      </c>
      <c r="L21" s="26">
        <f t="shared" si="2"/>
        <v>13</v>
      </c>
      <c r="M21" s="28">
        <v>27</v>
      </c>
      <c r="N21" s="29">
        <v>17</v>
      </c>
      <c r="O21" s="29">
        <v>15</v>
      </c>
      <c r="P21" s="29"/>
      <c r="Q21" s="29"/>
      <c r="R21" s="30">
        <f t="shared" si="3"/>
        <v>59</v>
      </c>
      <c r="S21" s="31">
        <f t="shared" si="4"/>
        <v>72</v>
      </c>
      <c r="T21" s="32"/>
      <c r="U21" s="32"/>
      <c r="V21" s="33" t="str">
        <f t="shared" si="5"/>
        <v>A</v>
      </c>
    </row>
    <row r="22" spans="1:22" s="19" customFormat="1" ht="15.75" x14ac:dyDescent="0.25">
      <c r="A22" s="100">
        <v>9</v>
      </c>
      <c r="B22" s="101" t="s">
        <v>623</v>
      </c>
      <c r="C22" s="101" t="s">
        <v>624</v>
      </c>
      <c r="D22" s="23"/>
      <c r="E22" s="24">
        <v>17</v>
      </c>
      <c r="F22" s="25"/>
      <c r="G22" s="24"/>
      <c r="H22" s="26">
        <f t="shared" si="0"/>
        <v>17</v>
      </c>
      <c r="I22" s="24">
        <v>7</v>
      </c>
      <c r="J22" s="27"/>
      <c r="K22" s="26">
        <f t="shared" si="1"/>
        <v>7</v>
      </c>
      <c r="L22" s="26">
        <f t="shared" si="2"/>
        <v>24</v>
      </c>
      <c r="M22" s="28">
        <v>19</v>
      </c>
      <c r="N22" s="29">
        <v>17</v>
      </c>
      <c r="O22" s="29">
        <v>13</v>
      </c>
      <c r="P22" s="29"/>
      <c r="Q22" s="29"/>
      <c r="R22" s="30">
        <f t="shared" si="3"/>
        <v>49</v>
      </c>
      <c r="S22" s="31">
        <f t="shared" si="4"/>
        <v>73</v>
      </c>
      <c r="T22" s="32"/>
      <c r="U22" s="32"/>
      <c r="V22" s="33" t="str">
        <f t="shared" si="5"/>
        <v>A</v>
      </c>
    </row>
    <row r="23" spans="1:22" s="146" customFormat="1" ht="15.75" x14ac:dyDescent="0.25">
      <c r="A23" s="100">
        <v>10</v>
      </c>
      <c r="B23" s="147" t="s">
        <v>625</v>
      </c>
      <c r="C23" s="147" t="s">
        <v>626</v>
      </c>
      <c r="D23" s="148"/>
      <c r="E23" s="138"/>
      <c r="F23" s="149"/>
      <c r="G23" s="138"/>
      <c r="H23" s="139">
        <f t="shared" si="0"/>
        <v>0</v>
      </c>
      <c r="I23" s="138">
        <v>0</v>
      </c>
      <c r="J23" s="140"/>
      <c r="K23" s="139">
        <f t="shared" si="1"/>
        <v>0</v>
      </c>
      <c r="L23" s="139">
        <f t="shared" si="2"/>
        <v>0</v>
      </c>
      <c r="M23" s="141"/>
      <c r="N23" s="142"/>
      <c r="O23" s="142"/>
      <c r="P23" s="142"/>
      <c r="Q23" s="142"/>
      <c r="R23" s="143">
        <f t="shared" si="3"/>
        <v>0</v>
      </c>
      <c r="S23" s="31">
        <f t="shared" si="4"/>
        <v>0</v>
      </c>
      <c r="T23" s="144"/>
      <c r="U23" s="144"/>
      <c r="V23" s="33" t="s">
        <v>1020</v>
      </c>
    </row>
    <row r="24" spans="1:22" s="19" customFormat="1" ht="15.75" x14ac:dyDescent="0.25">
      <c r="A24" s="100">
        <v>11</v>
      </c>
      <c r="B24" s="101" t="s">
        <v>627</v>
      </c>
      <c r="C24" s="101" t="s">
        <v>628</v>
      </c>
      <c r="D24" s="23"/>
      <c r="E24" s="24">
        <v>14</v>
      </c>
      <c r="F24" s="25"/>
      <c r="G24" s="24"/>
      <c r="H24" s="26">
        <f t="shared" si="0"/>
        <v>14</v>
      </c>
      <c r="I24" s="24">
        <v>6</v>
      </c>
      <c r="J24" s="27"/>
      <c r="K24" s="26">
        <f t="shared" si="1"/>
        <v>6</v>
      </c>
      <c r="L24" s="26">
        <f t="shared" si="2"/>
        <v>20</v>
      </c>
      <c r="M24" s="28">
        <v>21</v>
      </c>
      <c r="N24" s="29">
        <v>19</v>
      </c>
      <c r="O24" s="29">
        <v>13</v>
      </c>
      <c r="P24" s="29"/>
      <c r="Q24" s="29"/>
      <c r="R24" s="30">
        <f t="shared" si="3"/>
        <v>53</v>
      </c>
      <c r="S24" s="31">
        <f t="shared" si="4"/>
        <v>73</v>
      </c>
      <c r="T24" s="32"/>
      <c r="U24" s="32"/>
      <c r="V24" s="33" t="str">
        <f t="shared" si="5"/>
        <v>A</v>
      </c>
    </row>
    <row r="25" spans="1:22" s="19" customFormat="1" ht="15.75" x14ac:dyDescent="0.25">
      <c r="A25" s="100">
        <v>12</v>
      </c>
      <c r="B25" s="101" t="s">
        <v>629</v>
      </c>
      <c r="C25" s="101" t="s">
        <v>630</v>
      </c>
      <c r="D25" s="23"/>
      <c r="E25" s="24">
        <v>11</v>
      </c>
      <c r="F25" s="25"/>
      <c r="G25" s="24"/>
      <c r="H25" s="26">
        <f t="shared" si="0"/>
        <v>11</v>
      </c>
      <c r="I25" s="24">
        <v>5</v>
      </c>
      <c r="J25" s="27"/>
      <c r="K25" s="26">
        <f t="shared" si="1"/>
        <v>5</v>
      </c>
      <c r="L25" s="26">
        <f t="shared" si="2"/>
        <v>16</v>
      </c>
      <c r="M25" s="28">
        <v>18</v>
      </c>
      <c r="N25" s="29">
        <v>12</v>
      </c>
      <c r="O25" s="29">
        <v>14</v>
      </c>
      <c r="P25" s="29"/>
      <c r="Q25" s="29"/>
      <c r="R25" s="30">
        <f t="shared" si="3"/>
        <v>44</v>
      </c>
      <c r="S25" s="31">
        <f t="shared" si="4"/>
        <v>60</v>
      </c>
      <c r="T25" s="32"/>
      <c r="U25" s="32"/>
      <c r="V25" s="33" t="str">
        <f t="shared" si="5"/>
        <v>B</v>
      </c>
    </row>
    <row r="26" spans="1:22" s="19" customFormat="1" ht="15.75" x14ac:dyDescent="0.25">
      <c r="A26" s="100">
        <v>13</v>
      </c>
      <c r="B26" s="101" t="s">
        <v>631</v>
      </c>
      <c r="C26" s="101" t="s">
        <v>632</v>
      </c>
      <c r="D26" s="23"/>
      <c r="E26" s="24">
        <v>17</v>
      </c>
      <c r="F26" s="25"/>
      <c r="G26" s="24"/>
      <c r="H26" s="26">
        <f t="shared" si="0"/>
        <v>17</v>
      </c>
      <c r="I26" s="24">
        <v>6</v>
      </c>
      <c r="J26" s="27"/>
      <c r="K26" s="26">
        <f t="shared" si="1"/>
        <v>6</v>
      </c>
      <c r="L26" s="26">
        <f t="shared" si="2"/>
        <v>23</v>
      </c>
      <c r="M26" s="28">
        <v>23</v>
      </c>
      <c r="N26" s="29">
        <v>18</v>
      </c>
      <c r="O26" s="29">
        <v>15</v>
      </c>
      <c r="P26" s="29"/>
      <c r="Q26" s="29"/>
      <c r="R26" s="30">
        <f t="shared" si="3"/>
        <v>56</v>
      </c>
      <c r="S26" s="31">
        <f t="shared" si="4"/>
        <v>79</v>
      </c>
      <c r="T26" s="32"/>
      <c r="U26" s="32"/>
      <c r="V26" s="33" t="str">
        <f t="shared" si="5"/>
        <v>A</v>
      </c>
    </row>
    <row r="27" spans="1:22" s="19" customFormat="1" ht="15.75" x14ac:dyDescent="0.25">
      <c r="A27" s="100">
        <v>14</v>
      </c>
      <c r="B27" s="101" t="s">
        <v>633</v>
      </c>
      <c r="C27" s="101" t="s">
        <v>634</v>
      </c>
      <c r="D27" s="23"/>
      <c r="E27" s="24">
        <v>12</v>
      </c>
      <c r="F27" s="25"/>
      <c r="G27" s="24"/>
      <c r="H27" s="26">
        <f t="shared" si="0"/>
        <v>12</v>
      </c>
      <c r="I27" s="24">
        <v>5</v>
      </c>
      <c r="J27" s="27"/>
      <c r="K27" s="26">
        <f t="shared" si="1"/>
        <v>5</v>
      </c>
      <c r="L27" s="26">
        <f t="shared" si="2"/>
        <v>17</v>
      </c>
      <c r="M27" s="28">
        <v>21</v>
      </c>
      <c r="N27" s="29">
        <v>11</v>
      </c>
      <c r="O27" s="29">
        <v>11</v>
      </c>
      <c r="P27" s="29"/>
      <c r="Q27" s="29"/>
      <c r="R27" s="30">
        <f t="shared" si="3"/>
        <v>43</v>
      </c>
      <c r="S27" s="31">
        <f t="shared" si="4"/>
        <v>60</v>
      </c>
      <c r="T27" s="32"/>
      <c r="U27" s="32"/>
      <c r="V27" s="33" t="str">
        <f t="shared" si="5"/>
        <v>B</v>
      </c>
    </row>
    <row r="28" spans="1:22" s="146" customFormat="1" ht="15.75" x14ac:dyDescent="0.25">
      <c r="A28" s="100">
        <v>15</v>
      </c>
      <c r="B28" s="147" t="s">
        <v>635</v>
      </c>
      <c r="C28" s="147" t="s">
        <v>636</v>
      </c>
      <c r="D28" s="148"/>
      <c r="E28" s="138"/>
      <c r="F28" s="149"/>
      <c r="G28" s="138"/>
      <c r="H28" s="139">
        <f t="shared" si="0"/>
        <v>0</v>
      </c>
      <c r="I28" s="138">
        <v>0</v>
      </c>
      <c r="J28" s="140"/>
      <c r="K28" s="139">
        <f t="shared" si="1"/>
        <v>0</v>
      </c>
      <c r="L28" s="139">
        <f t="shared" si="2"/>
        <v>0</v>
      </c>
      <c r="M28" s="141"/>
      <c r="N28" s="142"/>
      <c r="O28" s="142"/>
      <c r="P28" s="142"/>
      <c r="Q28" s="142"/>
      <c r="R28" s="143">
        <f t="shared" si="3"/>
        <v>0</v>
      </c>
      <c r="S28" s="31">
        <f t="shared" si="4"/>
        <v>0</v>
      </c>
      <c r="T28" s="144"/>
      <c r="U28" s="144"/>
      <c r="V28" s="33" t="s">
        <v>1020</v>
      </c>
    </row>
    <row r="29" spans="1:22" s="19" customFormat="1" ht="15.75" x14ac:dyDescent="0.25">
      <c r="A29" s="100">
        <v>16</v>
      </c>
      <c r="B29" s="101" t="s">
        <v>637</v>
      </c>
      <c r="C29" s="101" t="s">
        <v>638</v>
      </c>
      <c r="D29" s="23"/>
      <c r="E29" s="24">
        <v>15</v>
      </c>
      <c r="F29" s="25"/>
      <c r="G29" s="24"/>
      <c r="H29" s="26">
        <f t="shared" si="0"/>
        <v>15</v>
      </c>
      <c r="I29" s="24">
        <v>6</v>
      </c>
      <c r="J29" s="27"/>
      <c r="K29" s="26">
        <f t="shared" si="1"/>
        <v>6</v>
      </c>
      <c r="L29" s="26">
        <f t="shared" si="2"/>
        <v>21</v>
      </c>
      <c r="M29" s="28">
        <v>23</v>
      </c>
      <c r="N29" s="29">
        <v>19</v>
      </c>
      <c r="O29" s="29">
        <v>16</v>
      </c>
      <c r="P29" s="29"/>
      <c r="Q29" s="29"/>
      <c r="R29" s="30">
        <f t="shared" si="3"/>
        <v>58</v>
      </c>
      <c r="S29" s="31">
        <f t="shared" si="4"/>
        <v>79</v>
      </c>
      <c r="T29" s="32"/>
      <c r="U29" s="32"/>
      <c r="V29" s="33" t="str">
        <f t="shared" si="5"/>
        <v>A</v>
      </c>
    </row>
    <row r="30" spans="1:22" s="19" customFormat="1" ht="15.75" x14ac:dyDescent="0.25">
      <c r="A30" s="100">
        <v>17</v>
      </c>
      <c r="B30" s="101" t="s">
        <v>639</v>
      </c>
      <c r="C30" s="101" t="s">
        <v>640</v>
      </c>
      <c r="D30" s="23"/>
      <c r="E30" s="24">
        <v>11</v>
      </c>
      <c r="F30" s="25"/>
      <c r="G30" s="24"/>
      <c r="H30" s="26">
        <f t="shared" si="0"/>
        <v>11</v>
      </c>
      <c r="I30" s="24">
        <v>6</v>
      </c>
      <c r="J30" s="27"/>
      <c r="K30" s="26">
        <f t="shared" si="1"/>
        <v>6</v>
      </c>
      <c r="L30" s="26">
        <f t="shared" si="2"/>
        <v>17</v>
      </c>
      <c r="M30" s="28">
        <v>22</v>
      </c>
      <c r="N30" s="29">
        <v>15</v>
      </c>
      <c r="O30" s="29">
        <v>11</v>
      </c>
      <c r="P30" s="29"/>
      <c r="Q30" s="29"/>
      <c r="R30" s="30">
        <f t="shared" si="3"/>
        <v>48</v>
      </c>
      <c r="S30" s="31">
        <f t="shared" si="4"/>
        <v>65</v>
      </c>
      <c r="T30" s="32"/>
      <c r="U30" s="32"/>
      <c r="V30" s="33" t="str">
        <f t="shared" si="5"/>
        <v>B</v>
      </c>
    </row>
    <row r="31" spans="1:22" s="19" customFormat="1" ht="15.75" x14ac:dyDescent="0.25">
      <c r="A31" s="100">
        <v>18</v>
      </c>
      <c r="B31" s="101" t="s">
        <v>641</v>
      </c>
      <c r="C31" s="101" t="s">
        <v>642</v>
      </c>
      <c r="D31" s="23"/>
      <c r="E31" s="24">
        <v>12</v>
      </c>
      <c r="F31" s="25"/>
      <c r="G31" s="24"/>
      <c r="H31" s="26">
        <f t="shared" si="0"/>
        <v>12</v>
      </c>
      <c r="I31" s="24">
        <v>3</v>
      </c>
      <c r="J31" s="27"/>
      <c r="K31" s="26">
        <f t="shared" si="1"/>
        <v>3</v>
      </c>
      <c r="L31" s="26">
        <f t="shared" si="2"/>
        <v>15</v>
      </c>
      <c r="M31" s="28">
        <v>25</v>
      </c>
      <c r="N31" s="29">
        <v>10</v>
      </c>
      <c r="O31" s="29">
        <v>10</v>
      </c>
      <c r="P31" s="29"/>
      <c r="Q31" s="29"/>
      <c r="R31" s="30">
        <f t="shared" si="3"/>
        <v>45</v>
      </c>
      <c r="S31" s="31">
        <f t="shared" si="4"/>
        <v>60</v>
      </c>
      <c r="T31" s="32"/>
      <c r="U31" s="32"/>
      <c r="V31" s="33" t="str">
        <f t="shared" si="5"/>
        <v>B</v>
      </c>
    </row>
    <row r="32" spans="1:22" s="19" customFormat="1" ht="15.75" x14ac:dyDescent="0.25">
      <c r="A32" s="100">
        <v>19</v>
      </c>
      <c r="B32" s="101" t="s">
        <v>643</v>
      </c>
      <c r="C32" s="101" t="s">
        <v>644</v>
      </c>
      <c r="D32" s="23"/>
      <c r="E32" s="24">
        <v>10</v>
      </c>
      <c r="F32" s="25"/>
      <c r="G32" s="24"/>
      <c r="H32" s="26">
        <f t="shared" si="0"/>
        <v>10</v>
      </c>
      <c r="I32" s="24">
        <v>3</v>
      </c>
      <c r="J32" s="27"/>
      <c r="K32" s="26">
        <f t="shared" si="1"/>
        <v>3</v>
      </c>
      <c r="L32" s="26">
        <f t="shared" si="2"/>
        <v>13</v>
      </c>
      <c r="M32" s="28">
        <v>20</v>
      </c>
      <c r="N32" s="29">
        <v>12</v>
      </c>
      <c r="O32" s="29">
        <v>7</v>
      </c>
      <c r="P32" s="29"/>
      <c r="Q32" s="29"/>
      <c r="R32" s="30">
        <f t="shared" si="3"/>
        <v>39</v>
      </c>
      <c r="S32" s="31">
        <f t="shared" si="4"/>
        <v>52</v>
      </c>
      <c r="T32" s="32"/>
      <c r="U32" s="32"/>
      <c r="V32" s="33" t="str">
        <f t="shared" si="5"/>
        <v>C</v>
      </c>
    </row>
    <row r="33" spans="1:22" s="19" customFormat="1" ht="15.75" x14ac:dyDescent="0.25">
      <c r="A33" s="100">
        <v>20</v>
      </c>
      <c r="B33" s="101" t="s">
        <v>645</v>
      </c>
      <c r="C33" s="101" t="s">
        <v>646</v>
      </c>
      <c r="D33" s="23"/>
      <c r="E33" s="24">
        <v>14</v>
      </c>
      <c r="F33" s="25"/>
      <c r="G33" s="24"/>
      <c r="H33" s="26">
        <f t="shared" si="0"/>
        <v>14</v>
      </c>
      <c r="I33" s="24">
        <v>5</v>
      </c>
      <c r="J33" s="27"/>
      <c r="K33" s="26">
        <f t="shared" si="1"/>
        <v>5</v>
      </c>
      <c r="L33" s="26">
        <f t="shared" si="2"/>
        <v>19</v>
      </c>
      <c r="M33" s="28">
        <v>20</v>
      </c>
      <c r="N33" s="29">
        <v>18</v>
      </c>
      <c r="O33" s="29">
        <v>13</v>
      </c>
      <c r="P33" s="29"/>
      <c r="Q33" s="29"/>
      <c r="R33" s="30">
        <f t="shared" si="3"/>
        <v>51</v>
      </c>
      <c r="S33" s="31">
        <f t="shared" si="4"/>
        <v>70</v>
      </c>
      <c r="T33" s="32"/>
      <c r="U33" s="32"/>
      <c r="V33" s="33" t="str">
        <f t="shared" si="5"/>
        <v>A</v>
      </c>
    </row>
    <row r="34" spans="1:22" s="19" customFormat="1" ht="15.75" x14ac:dyDescent="0.25">
      <c r="A34" s="100">
        <v>21</v>
      </c>
      <c r="B34" s="101" t="s">
        <v>647</v>
      </c>
      <c r="C34" s="101" t="s">
        <v>648</v>
      </c>
      <c r="D34" s="23"/>
      <c r="E34" s="24">
        <v>13</v>
      </c>
      <c r="F34" s="25"/>
      <c r="G34" s="24"/>
      <c r="H34" s="26">
        <f t="shared" si="0"/>
        <v>13</v>
      </c>
      <c r="I34" s="24">
        <v>5</v>
      </c>
      <c r="J34" s="27"/>
      <c r="K34" s="26">
        <f t="shared" si="1"/>
        <v>5</v>
      </c>
      <c r="L34" s="26">
        <f t="shared" si="2"/>
        <v>18</v>
      </c>
      <c r="M34" s="28">
        <v>24</v>
      </c>
      <c r="N34" s="29">
        <v>14</v>
      </c>
      <c r="O34" s="29">
        <v>17</v>
      </c>
      <c r="P34" s="29"/>
      <c r="Q34" s="29"/>
      <c r="R34" s="30">
        <f t="shared" si="3"/>
        <v>55</v>
      </c>
      <c r="S34" s="31">
        <f t="shared" si="4"/>
        <v>73</v>
      </c>
      <c r="T34" s="32"/>
      <c r="U34" s="32"/>
      <c r="V34" s="33" t="str">
        <f t="shared" si="5"/>
        <v>A</v>
      </c>
    </row>
    <row r="35" spans="1:22" s="19" customFormat="1" ht="15.75" x14ac:dyDescent="0.25">
      <c r="A35" s="100">
        <v>22</v>
      </c>
      <c r="B35" s="101" t="s">
        <v>649</v>
      </c>
      <c r="C35" s="101" t="s">
        <v>650</v>
      </c>
      <c r="D35" s="23"/>
      <c r="E35" s="24">
        <v>11</v>
      </c>
      <c r="F35" s="25"/>
      <c r="G35" s="24"/>
      <c r="H35" s="26">
        <f t="shared" si="0"/>
        <v>11</v>
      </c>
      <c r="I35" s="24">
        <v>7</v>
      </c>
      <c r="J35" s="27"/>
      <c r="K35" s="26">
        <f t="shared" si="1"/>
        <v>7</v>
      </c>
      <c r="L35" s="26">
        <f t="shared" si="2"/>
        <v>18</v>
      </c>
      <c r="M35" s="28">
        <v>21</v>
      </c>
      <c r="N35" s="29">
        <v>17</v>
      </c>
      <c r="O35" s="29">
        <v>11</v>
      </c>
      <c r="P35" s="29"/>
      <c r="Q35" s="29"/>
      <c r="R35" s="30">
        <f t="shared" si="3"/>
        <v>49</v>
      </c>
      <c r="S35" s="31">
        <f t="shared" si="4"/>
        <v>67</v>
      </c>
      <c r="T35" s="32"/>
      <c r="U35" s="32"/>
      <c r="V35" s="33" t="str">
        <f t="shared" si="5"/>
        <v>B</v>
      </c>
    </row>
    <row r="36" spans="1:22" s="19" customFormat="1" ht="15.75" x14ac:dyDescent="0.25">
      <c r="A36" s="100">
        <v>23</v>
      </c>
      <c r="B36" s="101" t="s">
        <v>651</v>
      </c>
      <c r="C36" s="101" t="s">
        <v>652</v>
      </c>
      <c r="D36" s="23"/>
      <c r="E36" s="24">
        <v>10</v>
      </c>
      <c r="F36" s="25"/>
      <c r="G36" s="24"/>
      <c r="H36" s="26">
        <f t="shared" si="0"/>
        <v>10</v>
      </c>
      <c r="I36" s="24">
        <v>6</v>
      </c>
      <c r="J36" s="27"/>
      <c r="K36" s="26">
        <f t="shared" si="1"/>
        <v>6</v>
      </c>
      <c r="L36" s="26">
        <f t="shared" si="2"/>
        <v>16</v>
      </c>
      <c r="M36" s="28">
        <v>21</v>
      </c>
      <c r="N36" s="29">
        <v>13</v>
      </c>
      <c r="O36" s="29">
        <v>10</v>
      </c>
      <c r="P36" s="29"/>
      <c r="Q36" s="29"/>
      <c r="R36" s="30">
        <f t="shared" si="3"/>
        <v>44</v>
      </c>
      <c r="S36" s="31">
        <f t="shared" si="4"/>
        <v>60</v>
      </c>
      <c r="T36" s="32"/>
      <c r="U36" s="32"/>
      <c r="V36" s="33" t="str">
        <f t="shared" si="5"/>
        <v>B</v>
      </c>
    </row>
    <row r="37" spans="1:22" s="19" customFormat="1" ht="15.75" x14ac:dyDescent="0.25">
      <c r="A37" s="100">
        <v>24</v>
      </c>
      <c r="B37" s="101" t="s">
        <v>653</v>
      </c>
      <c r="C37" s="101" t="s">
        <v>654</v>
      </c>
      <c r="D37" s="23"/>
      <c r="E37" s="24">
        <v>11</v>
      </c>
      <c r="F37" s="25"/>
      <c r="G37" s="24"/>
      <c r="H37" s="26">
        <f t="shared" si="0"/>
        <v>11</v>
      </c>
      <c r="I37" s="24">
        <v>3</v>
      </c>
      <c r="J37" s="27"/>
      <c r="K37" s="26">
        <f t="shared" si="1"/>
        <v>3</v>
      </c>
      <c r="L37" s="26">
        <f t="shared" si="2"/>
        <v>14</v>
      </c>
      <c r="M37" s="28">
        <v>23</v>
      </c>
      <c r="N37" s="29">
        <v>14</v>
      </c>
      <c r="O37" s="29">
        <v>11</v>
      </c>
      <c r="P37" s="29"/>
      <c r="Q37" s="29"/>
      <c r="R37" s="30">
        <f t="shared" si="3"/>
        <v>48</v>
      </c>
      <c r="S37" s="31">
        <f t="shared" si="4"/>
        <v>62</v>
      </c>
      <c r="T37" s="32"/>
      <c r="U37" s="32"/>
      <c r="V37" s="33" t="str">
        <f t="shared" si="5"/>
        <v>B</v>
      </c>
    </row>
    <row r="38" spans="1:22" s="19" customFormat="1" ht="15.75" x14ac:dyDescent="0.25">
      <c r="A38" s="100">
        <v>25</v>
      </c>
      <c r="B38" s="101" t="s">
        <v>655</v>
      </c>
      <c r="C38" s="101" t="s">
        <v>656</v>
      </c>
      <c r="D38" s="23"/>
      <c r="E38" s="24">
        <v>11</v>
      </c>
      <c r="F38" s="25"/>
      <c r="G38" s="24"/>
      <c r="H38" s="26">
        <f t="shared" si="0"/>
        <v>11</v>
      </c>
      <c r="I38" s="24">
        <v>6</v>
      </c>
      <c r="J38" s="27"/>
      <c r="K38" s="26">
        <f t="shared" si="1"/>
        <v>6</v>
      </c>
      <c r="L38" s="26">
        <f t="shared" si="2"/>
        <v>17</v>
      </c>
      <c r="M38" s="28">
        <v>22</v>
      </c>
      <c r="N38" s="29">
        <v>14</v>
      </c>
      <c r="O38" s="29">
        <v>12</v>
      </c>
      <c r="P38" s="29"/>
      <c r="Q38" s="29"/>
      <c r="R38" s="30">
        <f t="shared" si="3"/>
        <v>48</v>
      </c>
      <c r="S38" s="31">
        <f t="shared" si="4"/>
        <v>65</v>
      </c>
      <c r="T38" s="32"/>
      <c r="U38" s="32"/>
      <c r="V38" s="33" t="str">
        <f t="shared" si="5"/>
        <v>B</v>
      </c>
    </row>
    <row r="39" spans="1:22" s="19" customFormat="1" ht="15.75" x14ac:dyDescent="0.25">
      <c r="A39" s="100">
        <v>26</v>
      </c>
      <c r="B39" s="101" t="s">
        <v>657</v>
      </c>
      <c r="C39" s="101" t="s">
        <v>658</v>
      </c>
      <c r="D39" s="23"/>
      <c r="E39" s="24">
        <v>16</v>
      </c>
      <c r="F39" s="25"/>
      <c r="G39" s="24"/>
      <c r="H39" s="26">
        <f t="shared" si="0"/>
        <v>16</v>
      </c>
      <c r="I39" s="24">
        <v>7</v>
      </c>
      <c r="J39" s="27"/>
      <c r="K39" s="26">
        <f t="shared" si="1"/>
        <v>7</v>
      </c>
      <c r="L39" s="26">
        <f t="shared" si="2"/>
        <v>23</v>
      </c>
      <c r="M39" s="28">
        <v>25</v>
      </c>
      <c r="N39" s="29">
        <v>20</v>
      </c>
      <c r="O39" s="29">
        <v>16</v>
      </c>
      <c r="P39" s="29"/>
      <c r="Q39" s="29"/>
      <c r="R39" s="30">
        <f t="shared" si="3"/>
        <v>61</v>
      </c>
      <c r="S39" s="31">
        <f t="shared" si="4"/>
        <v>84</v>
      </c>
      <c r="T39" s="32"/>
      <c r="U39" s="32"/>
      <c r="V39" s="33" t="str">
        <f t="shared" si="5"/>
        <v>A</v>
      </c>
    </row>
    <row r="40" spans="1:22" s="19" customFormat="1" ht="15.75" x14ac:dyDescent="0.25">
      <c r="A40" s="100">
        <v>27</v>
      </c>
      <c r="B40" s="101" t="s">
        <v>659</v>
      </c>
      <c r="C40" s="101" t="s">
        <v>660</v>
      </c>
      <c r="D40" s="23"/>
      <c r="E40" s="24">
        <v>6</v>
      </c>
      <c r="F40" s="25"/>
      <c r="G40" s="24"/>
      <c r="H40" s="26">
        <f t="shared" si="0"/>
        <v>6</v>
      </c>
      <c r="I40" s="24">
        <v>6</v>
      </c>
      <c r="J40" s="27"/>
      <c r="K40" s="26">
        <f t="shared" si="1"/>
        <v>6</v>
      </c>
      <c r="L40" s="26">
        <f t="shared" si="2"/>
        <v>12</v>
      </c>
      <c r="M40" s="28">
        <v>18</v>
      </c>
      <c r="N40" s="29">
        <v>10</v>
      </c>
      <c r="O40" s="29">
        <v>13</v>
      </c>
      <c r="P40" s="29"/>
      <c r="Q40" s="29"/>
      <c r="R40" s="30">
        <f t="shared" si="3"/>
        <v>41</v>
      </c>
      <c r="S40" s="31">
        <f t="shared" si="4"/>
        <v>53</v>
      </c>
      <c r="T40" s="32"/>
      <c r="U40" s="32"/>
      <c r="V40" s="33" t="str">
        <f t="shared" si="5"/>
        <v>C</v>
      </c>
    </row>
    <row r="41" spans="1:22" s="19" customFormat="1" ht="15.75" x14ac:dyDescent="0.25">
      <c r="A41" s="100">
        <v>28</v>
      </c>
      <c r="B41" s="101" t="s">
        <v>661</v>
      </c>
      <c r="C41" s="101" t="s">
        <v>662</v>
      </c>
      <c r="D41" s="23"/>
      <c r="E41" s="24">
        <v>12</v>
      </c>
      <c r="F41" s="25"/>
      <c r="G41" s="24"/>
      <c r="H41" s="26">
        <f t="shared" si="0"/>
        <v>12</v>
      </c>
      <c r="I41" s="24">
        <v>5</v>
      </c>
      <c r="J41" s="27"/>
      <c r="K41" s="26">
        <f t="shared" si="1"/>
        <v>5</v>
      </c>
      <c r="L41" s="26">
        <f t="shared" si="2"/>
        <v>17</v>
      </c>
      <c r="M41" s="28">
        <v>22</v>
      </c>
      <c r="N41" s="29">
        <v>18</v>
      </c>
      <c r="O41" s="29">
        <v>10</v>
      </c>
      <c r="P41" s="29"/>
      <c r="Q41" s="29"/>
      <c r="R41" s="30">
        <f t="shared" si="3"/>
        <v>50</v>
      </c>
      <c r="S41" s="31">
        <f t="shared" si="4"/>
        <v>67</v>
      </c>
      <c r="T41" s="32"/>
      <c r="U41" s="32"/>
      <c r="V41" s="33" t="str">
        <f t="shared" si="5"/>
        <v>B</v>
      </c>
    </row>
    <row r="42" spans="1:22" s="19" customFormat="1" ht="15.75" x14ac:dyDescent="0.25">
      <c r="A42" s="100">
        <v>29</v>
      </c>
      <c r="B42" s="101" t="s">
        <v>663</v>
      </c>
      <c r="C42" s="101" t="s">
        <v>664</v>
      </c>
      <c r="D42" s="23"/>
      <c r="E42" s="24">
        <v>15</v>
      </c>
      <c r="F42" s="25"/>
      <c r="G42" s="24"/>
      <c r="H42" s="26">
        <f t="shared" si="0"/>
        <v>15</v>
      </c>
      <c r="I42" s="24">
        <v>5</v>
      </c>
      <c r="J42" s="27"/>
      <c r="K42" s="26">
        <f t="shared" si="1"/>
        <v>5</v>
      </c>
      <c r="L42" s="26">
        <f t="shared" si="2"/>
        <v>20</v>
      </c>
      <c r="M42" s="28">
        <v>26</v>
      </c>
      <c r="N42" s="29">
        <v>19</v>
      </c>
      <c r="O42" s="29">
        <v>14</v>
      </c>
      <c r="P42" s="29"/>
      <c r="Q42" s="29"/>
      <c r="R42" s="30">
        <f t="shared" si="3"/>
        <v>59</v>
      </c>
      <c r="S42" s="31">
        <f t="shared" si="4"/>
        <v>79</v>
      </c>
      <c r="T42" s="32"/>
      <c r="U42" s="32"/>
      <c r="V42" s="33" t="str">
        <f t="shared" si="5"/>
        <v>A</v>
      </c>
    </row>
    <row r="43" spans="1:22" s="19" customFormat="1" ht="15.75" x14ac:dyDescent="0.25">
      <c r="A43" s="100">
        <v>30</v>
      </c>
      <c r="B43" s="101" t="s">
        <v>665</v>
      </c>
      <c r="C43" s="101" t="s">
        <v>666</v>
      </c>
      <c r="D43" s="23"/>
      <c r="E43" s="24">
        <v>17</v>
      </c>
      <c r="F43" s="25"/>
      <c r="G43" s="24"/>
      <c r="H43" s="26">
        <f t="shared" si="0"/>
        <v>17</v>
      </c>
      <c r="I43" s="24">
        <v>4</v>
      </c>
      <c r="J43" s="27"/>
      <c r="K43" s="26">
        <f t="shared" si="1"/>
        <v>4</v>
      </c>
      <c r="L43" s="26">
        <f t="shared" si="2"/>
        <v>21</v>
      </c>
      <c r="M43" s="28">
        <v>25</v>
      </c>
      <c r="N43" s="29">
        <v>18</v>
      </c>
      <c r="O43" s="29">
        <v>12</v>
      </c>
      <c r="P43" s="29"/>
      <c r="Q43" s="29"/>
      <c r="R43" s="30">
        <f t="shared" si="3"/>
        <v>55</v>
      </c>
      <c r="S43" s="31">
        <f t="shared" si="4"/>
        <v>76</v>
      </c>
      <c r="T43" s="32"/>
      <c r="U43" s="32"/>
      <c r="V43" s="33" t="str">
        <f t="shared" si="5"/>
        <v>A</v>
      </c>
    </row>
    <row r="44" spans="1:22" s="19" customFormat="1" ht="15.75" x14ac:dyDescent="0.25">
      <c r="A44" s="100">
        <v>31</v>
      </c>
      <c r="B44" s="101" t="s">
        <v>667</v>
      </c>
      <c r="C44" s="101" t="s">
        <v>668</v>
      </c>
      <c r="D44" s="23"/>
      <c r="E44" s="24">
        <v>13</v>
      </c>
      <c r="F44" s="25"/>
      <c r="G44" s="24"/>
      <c r="H44" s="26">
        <f t="shared" si="0"/>
        <v>13</v>
      </c>
      <c r="I44" s="24">
        <v>4</v>
      </c>
      <c r="J44" s="27"/>
      <c r="K44" s="26">
        <f t="shared" si="1"/>
        <v>4</v>
      </c>
      <c r="L44" s="26">
        <f t="shared" si="2"/>
        <v>17</v>
      </c>
      <c r="M44" s="28">
        <v>23</v>
      </c>
      <c r="N44" s="29">
        <v>18</v>
      </c>
      <c r="O44" s="29">
        <v>10</v>
      </c>
      <c r="P44" s="29"/>
      <c r="Q44" s="29"/>
      <c r="R44" s="30">
        <f t="shared" si="3"/>
        <v>51</v>
      </c>
      <c r="S44" s="31">
        <f t="shared" si="4"/>
        <v>68</v>
      </c>
      <c r="T44" s="32"/>
      <c r="U44" s="32"/>
      <c r="V44" s="33" t="str">
        <f t="shared" si="5"/>
        <v>B</v>
      </c>
    </row>
    <row r="45" spans="1:22" s="19" customFormat="1" ht="15.75" x14ac:dyDescent="0.25">
      <c r="A45" s="100">
        <v>32</v>
      </c>
      <c r="B45" s="101" t="s">
        <v>669</v>
      </c>
      <c r="C45" s="101" t="s">
        <v>670</v>
      </c>
      <c r="D45" s="23"/>
      <c r="E45" s="24">
        <v>14</v>
      </c>
      <c r="F45" s="25"/>
      <c r="G45" s="24"/>
      <c r="H45" s="26">
        <f t="shared" si="0"/>
        <v>14</v>
      </c>
      <c r="I45" s="24">
        <v>6</v>
      </c>
      <c r="J45" s="27"/>
      <c r="K45" s="26">
        <f t="shared" si="1"/>
        <v>6</v>
      </c>
      <c r="L45" s="26">
        <f t="shared" si="2"/>
        <v>20</v>
      </c>
      <c r="M45" s="28">
        <v>28</v>
      </c>
      <c r="N45" s="29">
        <v>18</v>
      </c>
      <c r="O45" s="29">
        <v>13</v>
      </c>
      <c r="P45" s="29"/>
      <c r="Q45" s="29"/>
      <c r="R45" s="30">
        <f t="shared" si="3"/>
        <v>59</v>
      </c>
      <c r="S45" s="31">
        <f t="shared" si="4"/>
        <v>79</v>
      </c>
      <c r="T45" s="32"/>
      <c r="U45" s="32"/>
      <c r="V45" s="33" t="str">
        <f t="shared" si="5"/>
        <v>A</v>
      </c>
    </row>
    <row r="46" spans="1:22" s="19" customFormat="1" ht="15.75" x14ac:dyDescent="0.25">
      <c r="A46" s="100">
        <v>33</v>
      </c>
      <c r="B46" s="101" t="s">
        <v>671</v>
      </c>
      <c r="C46" s="101" t="s">
        <v>672</v>
      </c>
      <c r="D46" s="23"/>
      <c r="E46" s="24">
        <v>13</v>
      </c>
      <c r="F46" s="25"/>
      <c r="G46" s="24"/>
      <c r="H46" s="26">
        <f t="shared" si="0"/>
        <v>13</v>
      </c>
      <c r="I46" s="24">
        <v>5</v>
      </c>
      <c r="J46" s="27"/>
      <c r="K46" s="26">
        <f t="shared" si="1"/>
        <v>5</v>
      </c>
      <c r="L46" s="26">
        <f t="shared" si="2"/>
        <v>18</v>
      </c>
      <c r="M46" s="28">
        <v>23</v>
      </c>
      <c r="N46" s="29">
        <v>16</v>
      </c>
      <c r="O46" s="29">
        <v>12</v>
      </c>
      <c r="P46" s="29"/>
      <c r="Q46" s="29"/>
      <c r="R46" s="30">
        <f t="shared" si="3"/>
        <v>51</v>
      </c>
      <c r="S46" s="31">
        <f t="shared" si="4"/>
        <v>69</v>
      </c>
      <c r="T46" s="32"/>
      <c r="U46" s="32"/>
      <c r="V46" s="33" t="str">
        <f t="shared" si="5"/>
        <v>B</v>
      </c>
    </row>
    <row r="47" spans="1:22" s="19" customFormat="1" ht="15.75" x14ac:dyDescent="0.25">
      <c r="A47" s="100">
        <v>34</v>
      </c>
      <c r="B47" s="101" t="s">
        <v>673</v>
      </c>
      <c r="C47" s="101" t="s">
        <v>674</v>
      </c>
      <c r="D47" s="23"/>
      <c r="E47" s="24">
        <v>6</v>
      </c>
      <c r="F47" s="25"/>
      <c r="G47" s="24"/>
      <c r="H47" s="26">
        <f t="shared" si="0"/>
        <v>6</v>
      </c>
      <c r="I47" s="24">
        <v>3</v>
      </c>
      <c r="J47" s="27"/>
      <c r="K47" s="26">
        <f t="shared" si="1"/>
        <v>3</v>
      </c>
      <c r="L47" s="26">
        <f t="shared" si="2"/>
        <v>9</v>
      </c>
      <c r="M47" s="28">
        <v>21</v>
      </c>
      <c r="N47" s="29">
        <v>10</v>
      </c>
      <c r="O47" s="29">
        <v>7</v>
      </c>
      <c r="P47" s="29"/>
      <c r="Q47" s="29"/>
      <c r="R47" s="30">
        <f t="shared" si="3"/>
        <v>38</v>
      </c>
      <c r="S47" s="31">
        <f t="shared" si="4"/>
        <v>47</v>
      </c>
      <c r="T47" s="32"/>
      <c r="U47" s="32"/>
      <c r="V47" s="33" t="str">
        <f t="shared" si="5"/>
        <v>D</v>
      </c>
    </row>
    <row r="48" spans="1:22" s="19" customFormat="1" ht="15.75" x14ac:dyDescent="0.25">
      <c r="A48" s="100">
        <v>35</v>
      </c>
      <c r="B48" s="101" t="s">
        <v>675</v>
      </c>
      <c r="C48" s="101" t="s">
        <v>676</v>
      </c>
      <c r="D48" s="23"/>
      <c r="E48" s="24">
        <v>10</v>
      </c>
      <c r="F48" s="25"/>
      <c r="G48" s="24"/>
      <c r="H48" s="26">
        <f t="shared" si="0"/>
        <v>10</v>
      </c>
      <c r="I48" s="24">
        <v>5</v>
      </c>
      <c r="J48" s="27"/>
      <c r="K48" s="26">
        <f t="shared" si="1"/>
        <v>5</v>
      </c>
      <c r="L48" s="26">
        <f t="shared" si="2"/>
        <v>15</v>
      </c>
      <c r="M48" s="28">
        <v>11</v>
      </c>
      <c r="N48" s="29">
        <v>11</v>
      </c>
      <c r="O48" s="29">
        <v>11</v>
      </c>
      <c r="P48" s="29"/>
      <c r="Q48" s="29"/>
      <c r="R48" s="30">
        <f t="shared" si="3"/>
        <v>33</v>
      </c>
      <c r="S48" s="31">
        <f t="shared" si="4"/>
        <v>48</v>
      </c>
      <c r="T48" s="32"/>
      <c r="U48" s="32"/>
      <c r="V48" s="33" t="str">
        <f t="shared" si="5"/>
        <v>D</v>
      </c>
    </row>
    <row r="49" spans="1:22" s="244" customFormat="1" ht="15.75" x14ac:dyDescent="0.25">
      <c r="A49" s="100">
        <v>36</v>
      </c>
      <c r="B49" s="106" t="s">
        <v>677</v>
      </c>
      <c r="C49" s="106" t="s">
        <v>678</v>
      </c>
      <c r="D49" s="35"/>
      <c r="E49" s="203">
        <v>3</v>
      </c>
      <c r="F49" s="204"/>
      <c r="G49" s="203"/>
      <c r="H49" s="228">
        <f t="shared" si="0"/>
        <v>3</v>
      </c>
      <c r="I49" s="203">
        <v>7</v>
      </c>
      <c r="J49" s="205"/>
      <c r="K49" s="228">
        <f t="shared" si="1"/>
        <v>7</v>
      </c>
      <c r="L49" s="228">
        <f t="shared" si="2"/>
        <v>10</v>
      </c>
      <c r="M49" s="206">
        <v>20</v>
      </c>
      <c r="N49" s="207">
        <v>17</v>
      </c>
      <c r="O49" s="207">
        <v>8</v>
      </c>
      <c r="P49" s="207"/>
      <c r="Q49" s="207"/>
      <c r="R49" s="230">
        <f t="shared" si="3"/>
        <v>45</v>
      </c>
      <c r="S49" s="231">
        <f t="shared" si="4"/>
        <v>55</v>
      </c>
      <c r="T49" s="208"/>
      <c r="U49" s="208"/>
      <c r="V49" s="232" t="str">
        <f t="shared" si="5"/>
        <v>C</v>
      </c>
    </row>
    <row r="50" spans="1:22" s="146" customFormat="1" ht="15.75" x14ac:dyDescent="0.25">
      <c r="A50" s="100">
        <v>37</v>
      </c>
      <c r="B50" s="147" t="s">
        <v>679</v>
      </c>
      <c r="C50" s="147" t="s">
        <v>680</v>
      </c>
      <c r="D50" s="148"/>
      <c r="E50" s="138"/>
      <c r="F50" s="149"/>
      <c r="G50" s="138"/>
      <c r="H50" s="139">
        <f t="shared" si="0"/>
        <v>0</v>
      </c>
      <c r="I50" s="138"/>
      <c r="J50" s="140"/>
      <c r="K50" s="139">
        <f t="shared" si="1"/>
        <v>0</v>
      </c>
      <c r="L50" s="139">
        <f t="shared" si="2"/>
        <v>0</v>
      </c>
      <c r="M50" s="141"/>
      <c r="N50" s="142"/>
      <c r="O50" s="142"/>
      <c r="P50" s="142"/>
      <c r="Q50" s="142"/>
      <c r="R50" s="143">
        <f t="shared" si="3"/>
        <v>0</v>
      </c>
      <c r="S50" s="31">
        <f t="shared" si="4"/>
        <v>0</v>
      </c>
      <c r="T50" s="144"/>
      <c r="U50" s="144"/>
      <c r="V50" s="33" t="s">
        <v>1020</v>
      </c>
    </row>
    <row r="51" spans="1:22" s="19" customFormat="1" ht="15.75" x14ac:dyDescent="0.25">
      <c r="A51" s="100">
        <v>38</v>
      </c>
      <c r="B51" s="101" t="s">
        <v>681</v>
      </c>
      <c r="C51" s="101" t="s">
        <v>682</v>
      </c>
      <c r="D51" s="23"/>
      <c r="E51" s="24">
        <v>9</v>
      </c>
      <c r="F51" s="25"/>
      <c r="G51" s="24"/>
      <c r="H51" s="26">
        <f t="shared" si="0"/>
        <v>9</v>
      </c>
      <c r="I51" s="24">
        <v>5</v>
      </c>
      <c r="J51" s="27"/>
      <c r="K51" s="26">
        <f t="shared" si="1"/>
        <v>5</v>
      </c>
      <c r="L51" s="26">
        <f t="shared" si="2"/>
        <v>14</v>
      </c>
      <c r="M51" s="28">
        <v>10</v>
      </c>
      <c r="N51" s="29">
        <v>6</v>
      </c>
      <c r="O51" s="29">
        <v>18</v>
      </c>
      <c r="P51" s="29"/>
      <c r="Q51" s="29"/>
      <c r="R51" s="30">
        <f t="shared" si="3"/>
        <v>34</v>
      </c>
      <c r="S51" s="31">
        <f t="shared" si="4"/>
        <v>48</v>
      </c>
      <c r="T51" s="32"/>
      <c r="U51" s="32"/>
      <c r="V51" s="33" t="str">
        <f t="shared" si="5"/>
        <v>D</v>
      </c>
    </row>
    <row r="52" spans="1:22" s="19" customFormat="1" ht="15.75" x14ac:dyDescent="0.25">
      <c r="A52" s="100">
        <v>39</v>
      </c>
      <c r="B52" s="101" t="s">
        <v>683</v>
      </c>
      <c r="C52" s="101" t="s">
        <v>684</v>
      </c>
      <c r="D52" s="23"/>
      <c r="E52" s="24">
        <v>12</v>
      </c>
      <c r="F52" s="25"/>
      <c r="G52" s="24"/>
      <c r="H52" s="26">
        <f t="shared" si="0"/>
        <v>12</v>
      </c>
      <c r="I52" s="24">
        <v>5</v>
      </c>
      <c r="J52" s="27"/>
      <c r="K52" s="26">
        <f t="shared" si="1"/>
        <v>5</v>
      </c>
      <c r="L52" s="26">
        <f t="shared" si="2"/>
        <v>17</v>
      </c>
      <c r="M52" s="28">
        <v>20</v>
      </c>
      <c r="N52" s="29">
        <v>15</v>
      </c>
      <c r="O52" s="29">
        <v>15</v>
      </c>
      <c r="P52" s="29"/>
      <c r="Q52" s="29"/>
      <c r="R52" s="30">
        <f t="shared" si="3"/>
        <v>50</v>
      </c>
      <c r="S52" s="31">
        <f t="shared" si="4"/>
        <v>67</v>
      </c>
      <c r="T52" s="32"/>
      <c r="U52" s="32"/>
      <c r="V52" s="33" t="str">
        <f t="shared" si="5"/>
        <v>B</v>
      </c>
    </row>
    <row r="53" spans="1:22" s="19" customFormat="1" ht="15.75" x14ac:dyDescent="0.25">
      <c r="A53" s="100">
        <v>40</v>
      </c>
      <c r="B53" s="101" t="s">
        <v>685</v>
      </c>
      <c r="C53" s="101" t="s">
        <v>686</v>
      </c>
      <c r="D53" s="23"/>
      <c r="E53" s="24">
        <v>11</v>
      </c>
      <c r="F53" s="25"/>
      <c r="G53" s="24"/>
      <c r="H53" s="26">
        <f t="shared" si="0"/>
        <v>11</v>
      </c>
      <c r="I53" s="24">
        <v>6</v>
      </c>
      <c r="J53" s="27"/>
      <c r="K53" s="26">
        <f t="shared" si="1"/>
        <v>6</v>
      </c>
      <c r="L53" s="26">
        <f t="shared" si="2"/>
        <v>17</v>
      </c>
      <c r="M53" s="28">
        <v>22</v>
      </c>
      <c r="N53" s="29">
        <v>14</v>
      </c>
      <c r="O53" s="29">
        <v>15</v>
      </c>
      <c r="P53" s="29"/>
      <c r="Q53" s="29"/>
      <c r="R53" s="30">
        <f t="shared" si="3"/>
        <v>51</v>
      </c>
      <c r="S53" s="31">
        <f t="shared" si="4"/>
        <v>68</v>
      </c>
      <c r="T53" s="32"/>
      <c r="U53" s="32"/>
      <c r="V53" s="33" t="str">
        <f t="shared" si="5"/>
        <v>B</v>
      </c>
    </row>
    <row r="54" spans="1:22" s="19" customFormat="1" ht="15.75" x14ac:dyDescent="0.25">
      <c r="A54" s="100">
        <v>41</v>
      </c>
      <c r="B54" s="101" t="s">
        <v>687</v>
      </c>
      <c r="C54" s="101" t="s">
        <v>688</v>
      </c>
      <c r="D54" s="23"/>
      <c r="E54" s="24">
        <v>8</v>
      </c>
      <c r="F54" s="25"/>
      <c r="G54" s="24"/>
      <c r="H54" s="26">
        <f t="shared" si="0"/>
        <v>8</v>
      </c>
      <c r="I54" s="24">
        <v>4</v>
      </c>
      <c r="J54" s="27"/>
      <c r="K54" s="26">
        <f t="shared" si="1"/>
        <v>4</v>
      </c>
      <c r="L54" s="26">
        <f t="shared" si="2"/>
        <v>12</v>
      </c>
      <c r="M54" s="28">
        <v>23</v>
      </c>
      <c r="N54" s="29">
        <v>12</v>
      </c>
      <c r="O54" s="29">
        <v>8</v>
      </c>
      <c r="P54" s="29"/>
      <c r="Q54" s="29"/>
      <c r="R54" s="30">
        <f t="shared" si="3"/>
        <v>43</v>
      </c>
      <c r="S54" s="31">
        <f t="shared" si="4"/>
        <v>55</v>
      </c>
      <c r="T54" s="32"/>
      <c r="U54" s="32"/>
      <c r="V54" s="33" t="str">
        <f t="shared" si="5"/>
        <v>C</v>
      </c>
    </row>
    <row r="55" spans="1:22" s="19" customFormat="1" ht="15.75" x14ac:dyDescent="0.25">
      <c r="A55" s="100">
        <v>42</v>
      </c>
      <c r="B55" s="101" t="s">
        <v>689</v>
      </c>
      <c r="C55" s="101" t="s">
        <v>690</v>
      </c>
      <c r="D55" s="23"/>
      <c r="E55" s="24">
        <v>13</v>
      </c>
      <c r="F55" s="25"/>
      <c r="G55" s="24"/>
      <c r="H55" s="26">
        <f t="shared" si="0"/>
        <v>13</v>
      </c>
      <c r="I55" s="24">
        <v>6</v>
      </c>
      <c r="J55" s="27"/>
      <c r="K55" s="26">
        <f t="shared" si="1"/>
        <v>6</v>
      </c>
      <c r="L55" s="26">
        <f t="shared" si="2"/>
        <v>19</v>
      </c>
      <c r="M55" s="28">
        <v>25</v>
      </c>
      <c r="N55" s="29">
        <v>15</v>
      </c>
      <c r="O55" s="29">
        <v>17</v>
      </c>
      <c r="P55" s="29"/>
      <c r="Q55" s="29"/>
      <c r="R55" s="30">
        <f t="shared" si="3"/>
        <v>57</v>
      </c>
      <c r="S55" s="31">
        <f t="shared" si="4"/>
        <v>76</v>
      </c>
      <c r="T55" s="32"/>
      <c r="U55" s="32"/>
      <c r="V55" s="33" t="str">
        <f t="shared" si="5"/>
        <v>A</v>
      </c>
    </row>
    <row r="56" spans="1:22" s="19" customFormat="1" ht="15.75" x14ac:dyDescent="0.25">
      <c r="A56" s="100">
        <v>43</v>
      </c>
      <c r="B56" s="101" t="s">
        <v>691</v>
      </c>
      <c r="C56" s="101" t="s">
        <v>692</v>
      </c>
      <c r="D56" s="23"/>
      <c r="E56" s="24">
        <v>11</v>
      </c>
      <c r="F56" s="25"/>
      <c r="G56" s="24"/>
      <c r="H56" s="26">
        <f t="shared" si="0"/>
        <v>11</v>
      </c>
      <c r="I56" s="24">
        <v>4</v>
      </c>
      <c r="J56" s="27"/>
      <c r="K56" s="26">
        <f t="shared" si="1"/>
        <v>4</v>
      </c>
      <c r="L56" s="26">
        <f t="shared" si="2"/>
        <v>15</v>
      </c>
      <c r="M56" s="28">
        <v>25</v>
      </c>
      <c r="N56" s="29">
        <v>17</v>
      </c>
      <c r="O56" s="29">
        <v>12</v>
      </c>
      <c r="P56" s="29"/>
      <c r="Q56" s="29"/>
      <c r="R56" s="30">
        <f t="shared" si="3"/>
        <v>54</v>
      </c>
      <c r="S56" s="31">
        <f t="shared" si="4"/>
        <v>69</v>
      </c>
      <c r="T56" s="32"/>
      <c r="U56" s="32"/>
      <c r="V56" s="33" t="str">
        <f t="shared" si="5"/>
        <v>B</v>
      </c>
    </row>
    <row r="57" spans="1:22" s="19" customFormat="1" ht="15.75" x14ac:dyDescent="0.25">
      <c r="A57" s="100">
        <v>44</v>
      </c>
      <c r="B57" s="101" t="s">
        <v>693</v>
      </c>
      <c r="C57" s="101" t="s">
        <v>694</v>
      </c>
      <c r="D57" s="23"/>
      <c r="E57" s="24">
        <v>9</v>
      </c>
      <c r="F57" s="25"/>
      <c r="G57" s="24"/>
      <c r="H57" s="26">
        <f t="shared" si="0"/>
        <v>9</v>
      </c>
      <c r="I57" s="24">
        <v>1</v>
      </c>
      <c r="J57" s="27"/>
      <c r="K57" s="26">
        <f t="shared" si="1"/>
        <v>1</v>
      </c>
      <c r="L57" s="26">
        <f t="shared" si="2"/>
        <v>10</v>
      </c>
      <c r="M57" s="28">
        <v>27</v>
      </c>
      <c r="N57" s="29">
        <v>18</v>
      </c>
      <c r="O57" s="29">
        <v>15</v>
      </c>
      <c r="P57" s="29"/>
      <c r="Q57" s="29"/>
      <c r="R57" s="30">
        <f t="shared" si="3"/>
        <v>60</v>
      </c>
      <c r="S57" s="31">
        <f t="shared" si="4"/>
        <v>70</v>
      </c>
      <c r="T57" s="32"/>
      <c r="U57" s="32"/>
      <c r="V57" s="33" t="str">
        <f t="shared" si="5"/>
        <v>A</v>
      </c>
    </row>
    <row r="58" spans="1:22" s="19" customFormat="1" ht="15.75" x14ac:dyDescent="0.25">
      <c r="A58" s="100">
        <v>45</v>
      </c>
      <c r="B58" s="101" t="s">
        <v>695</v>
      </c>
      <c r="C58" s="101" t="s">
        <v>696</v>
      </c>
      <c r="D58" s="23"/>
      <c r="E58" s="24">
        <v>13</v>
      </c>
      <c r="F58" s="25"/>
      <c r="G58" s="24"/>
      <c r="H58" s="26">
        <f t="shared" si="0"/>
        <v>13</v>
      </c>
      <c r="I58" s="24">
        <v>5</v>
      </c>
      <c r="J58" s="27"/>
      <c r="K58" s="26">
        <f t="shared" si="1"/>
        <v>5</v>
      </c>
      <c r="L58" s="26">
        <f t="shared" si="2"/>
        <v>18</v>
      </c>
      <c r="M58" s="28">
        <v>27</v>
      </c>
      <c r="N58" s="29">
        <v>17</v>
      </c>
      <c r="O58" s="29">
        <v>17</v>
      </c>
      <c r="P58" s="29"/>
      <c r="Q58" s="29"/>
      <c r="R58" s="30">
        <f t="shared" si="3"/>
        <v>61</v>
      </c>
      <c r="S58" s="31">
        <f t="shared" si="4"/>
        <v>79</v>
      </c>
      <c r="T58" s="32"/>
      <c r="U58" s="32"/>
      <c r="V58" s="33" t="str">
        <f t="shared" si="5"/>
        <v>A</v>
      </c>
    </row>
    <row r="59" spans="1:22" s="19" customFormat="1" ht="15.75" x14ac:dyDescent="0.25">
      <c r="A59" s="100">
        <v>46</v>
      </c>
      <c r="B59" s="101" t="s">
        <v>697</v>
      </c>
      <c r="C59" s="101" t="s">
        <v>698</v>
      </c>
      <c r="D59" s="23"/>
      <c r="E59" s="24">
        <v>14</v>
      </c>
      <c r="F59" s="25"/>
      <c r="G59" s="24"/>
      <c r="H59" s="26">
        <f t="shared" si="0"/>
        <v>14</v>
      </c>
      <c r="I59" s="24">
        <v>7</v>
      </c>
      <c r="J59" s="27"/>
      <c r="K59" s="26">
        <f t="shared" si="1"/>
        <v>7</v>
      </c>
      <c r="L59" s="26">
        <f t="shared" si="2"/>
        <v>21</v>
      </c>
      <c r="M59" s="28">
        <v>23</v>
      </c>
      <c r="N59" s="29">
        <v>18</v>
      </c>
      <c r="O59" s="29">
        <v>17</v>
      </c>
      <c r="P59" s="29"/>
      <c r="Q59" s="29"/>
      <c r="R59" s="30">
        <f t="shared" si="3"/>
        <v>58</v>
      </c>
      <c r="S59" s="31">
        <f t="shared" si="4"/>
        <v>79</v>
      </c>
      <c r="T59" s="32"/>
      <c r="U59" s="32"/>
      <c r="V59" s="33" t="str">
        <f t="shared" si="5"/>
        <v>A</v>
      </c>
    </row>
    <row r="60" spans="1:22" s="19" customFormat="1" ht="15.75" x14ac:dyDescent="0.25">
      <c r="A60" s="100">
        <v>47</v>
      </c>
      <c r="B60" s="101" t="s">
        <v>699</v>
      </c>
      <c r="C60" s="101" t="s">
        <v>700</v>
      </c>
      <c r="D60" s="23"/>
      <c r="E60" s="24">
        <v>9</v>
      </c>
      <c r="F60" s="25"/>
      <c r="G60" s="24"/>
      <c r="H60" s="26">
        <f t="shared" si="0"/>
        <v>9</v>
      </c>
      <c r="I60" s="24">
        <v>6</v>
      </c>
      <c r="J60" s="27"/>
      <c r="K60" s="26">
        <f t="shared" si="1"/>
        <v>6</v>
      </c>
      <c r="L60" s="26">
        <f t="shared" si="2"/>
        <v>15</v>
      </c>
      <c r="M60" s="28">
        <v>19</v>
      </c>
      <c r="N60" s="29">
        <v>16</v>
      </c>
      <c r="O60" s="29">
        <v>14</v>
      </c>
      <c r="P60" s="29"/>
      <c r="Q60" s="29"/>
      <c r="R60" s="30">
        <f t="shared" si="3"/>
        <v>49</v>
      </c>
      <c r="S60" s="31">
        <f t="shared" si="4"/>
        <v>64</v>
      </c>
      <c r="T60" s="32"/>
      <c r="U60" s="32"/>
      <c r="V60" s="33" t="str">
        <f t="shared" si="5"/>
        <v>B</v>
      </c>
    </row>
    <row r="61" spans="1:22" s="19" customFormat="1" ht="15.75" x14ac:dyDescent="0.25">
      <c r="A61" s="100">
        <v>48</v>
      </c>
      <c r="B61" s="101" t="s">
        <v>701</v>
      </c>
      <c r="C61" s="101" t="s">
        <v>702</v>
      </c>
      <c r="D61" s="23"/>
      <c r="E61" s="24">
        <v>8</v>
      </c>
      <c r="F61" s="25"/>
      <c r="G61" s="24"/>
      <c r="H61" s="26">
        <f t="shared" si="0"/>
        <v>8</v>
      </c>
      <c r="I61" s="24">
        <v>7</v>
      </c>
      <c r="J61" s="27"/>
      <c r="K61" s="26">
        <f t="shared" si="1"/>
        <v>7</v>
      </c>
      <c r="L61" s="26">
        <f t="shared" si="2"/>
        <v>15</v>
      </c>
      <c r="M61" s="28">
        <v>25</v>
      </c>
      <c r="N61" s="29">
        <v>17</v>
      </c>
      <c r="O61" s="29">
        <v>13</v>
      </c>
      <c r="P61" s="29"/>
      <c r="Q61" s="29"/>
      <c r="R61" s="30">
        <f t="shared" si="3"/>
        <v>55</v>
      </c>
      <c r="S61" s="31">
        <f t="shared" si="4"/>
        <v>70</v>
      </c>
      <c r="T61" s="32"/>
      <c r="U61" s="32"/>
      <c r="V61" s="33" t="str">
        <f t="shared" si="5"/>
        <v>A</v>
      </c>
    </row>
    <row r="62" spans="1:22" s="19" customFormat="1" ht="15.75" x14ac:dyDescent="0.25">
      <c r="A62" s="100">
        <v>49</v>
      </c>
      <c r="B62" s="101" t="s">
        <v>703</v>
      </c>
      <c r="C62" s="101" t="s">
        <v>704</v>
      </c>
      <c r="D62" s="23"/>
      <c r="E62" s="24">
        <v>10</v>
      </c>
      <c r="F62" s="25"/>
      <c r="G62" s="24"/>
      <c r="H62" s="26">
        <f t="shared" si="0"/>
        <v>10</v>
      </c>
      <c r="I62" s="24">
        <v>5</v>
      </c>
      <c r="J62" s="27"/>
      <c r="K62" s="26">
        <f t="shared" si="1"/>
        <v>5</v>
      </c>
      <c r="L62" s="26">
        <f t="shared" si="2"/>
        <v>15</v>
      </c>
      <c r="M62" s="28">
        <v>19</v>
      </c>
      <c r="N62" s="29">
        <v>20</v>
      </c>
      <c r="O62" s="29">
        <v>15</v>
      </c>
      <c r="P62" s="29"/>
      <c r="Q62" s="29"/>
      <c r="R62" s="30">
        <f t="shared" si="3"/>
        <v>54</v>
      </c>
      <c r="S62" s="31">
        <f t="shared" si="4"/>
        <v>69</v>
      </c>
      <c r="T62" s="32"/>
      <c r="U62" s="32"/>
      <c r="V62" s="33" t="str">
        <f t="shared" si="5"/>
        <v>B</v>
      </c>
    </row>
    <row r="63" spans="1:22" s="19" customFormat="1" ht="15.75" x14ac:dyDescent="0.25">
      <c r="A63" s="100">
        <v>50</v>
      </c>
      <c r="B63" s="101" t="s">
        <v>705</v>
      </c>
      <c r="C63" s="101" t="s">
        <v>706</v>
      </c>
      <c r="D63" s="23"/>
      <c r="E63" s="24">
        <v>12</v>
      </c>
      <c r="F63" s="25"/>
      <c r="G63" s="24"/>
      <c r="H63" s="26">
        <f t="shared" si="0"/>
        <v>12</v>
      </c>
      <c r="I63" s="24">
        <v>5</v>
      </c>
      <c r="J63" s="27"/>
      <c r="K63" s="26">
        <f t="shared" si="1"/>
        <v>5</v>
      </c>
      <c r="L63" s="26">
        <f t="shared" si="2"/>
        <v>17</v>
      </c>
      <c r="M63" s="28">
        <v>21</v>
      </c>
      <c r="N63" s="29">
        <v>19</v>
      </c>
      <c r="O63" s="29">
        <v>13</v>
      </c>
      <c r="P63" s="29"/>
      <c r="Q63" s="29"/>
      <c r="R63" s="30">
        <f t="shared" si="3"/>
        <v>53</v>
      </c>
      <c r="S63" s="31">
        <f t="shared" si="4"/>
        <v>70</v>
      </c>
      <c r="T63" s="32"/>
      <c r="U63" s="32"/>
      <c r="V63" s="33" t="str">
        <f t="shared" si="5"/>
        <v>A</v>
      </c>
    </row>
    <row r="64" spans="1:22" s="19" customFormat="1" ht="15.75" x14ac:dyDescent="0.25">
      <c r="A64" s="100">
        <v>51</v>
      </c>
      <c r="B64" s="101" t="s">
        <v>707</v>
      </c>
      <c r="C64" s="101" t="s">
        <v>708</v>
      </c>
      <c r="D64" s="23"/>
      <c r="E64" s="24">
        <v>11</v>
      </c>
      <c r="F64" s="25"/>
      <c r="G64" s="24"/>
      <c r="H64" s="26">
        <f t="shared" si="0"/>
        <v>11</v>
      </c>
      <c r="I64" s="24">
        <v>6</v>
      </c>
      <c r="J64" s="27"/>
      <c r="K64" s="26">
        <f t="shared" si="1"/>
        <v>6</v>
      </c>
      <c r="L64" s="26">
        <f t="shared" si="2"/>
        <v>17</v>
      </c>
      <c r="M64" s="28">
        <v>25</v>
      </c>
      <c r="N64" s="29">
        <v>17</v>
      </c>
      <c r="O64" s="29">
        <v>13</v>
      </c>
      <c r="P64" s="29"/>
      <c r="Q64" s="29"/>
      <c r="R64" s="30">
        <f t="shared" si="3"/>
        <v>55</v>
      </c>
      <c r="S64" s="31">
        <f t="shared" si="4"/>
        <v>72</v>
      </c>
      <c r="T64" s="32"/>
      <c r="U64" s="32"/>
      <c r="V64" s="33" t="str">
        <f t="shared" si="5"/>
        <v>A</v>
      </c>
    </row>
    <row r="65" spans="1:22" s="19" customFormat="1" ht="15.75" x14ac:dyDescent="0.25">
      <c r="A65" s="100">
        <v>52</v>
      </c>
      <c r="B65" s="101" t="s">
        <v>709</v>
      </c>
      <c r="C65" s="101" t="s">
        <v>710</v>
      </c>
      <c r="D65" s="23"/>
      <c r="E65" s="24">
        <v>11</v>
      </c>
      <c r="F65" s="25"/>
      <c r="G65" s="24"/>
      <c r="H65" s="26">
        <f t="shared" si="0"/>
        <v>11</v>
      </c>
      <c r="I65" s="24">
        <v>7</v>
      </c>
      <c r="J65" s="27"/>
      <c r="K65" s="26">
        <f t="shared" si="1"/>
        <v>7</v>
      </c>
      <c r="L65" s="26">
        <f t="shared" si="2"/>
        <v>18</v>
      </c>
      <c r="M65" s="28">
        <v>24</v>
      </c>
      <c r="N65" s="29">
        <v>17</v>
      </c>
      <c r="O65" s="29">
        <v>9</v>
      </c>
      <c r="P65" s="29"/>
      <c r="Q65" s="29"/>
      <c r="R65" s="30">
        <f t="shared" si="3"/>
        <v>50</v>
      </c>
      <c r="S65" s="31">
        <f t="shared" si="4"/>
        <v>68</v>
      </c>
      <c r="T65" s="32"/>
      <c r="U65" s="32"/>
      <c r="V65" s="33" t="str">
        <f t="shared" si="5"/>
        <v>B</v>
      </c>
    </row>
    <row r="66" spans="1:22" s="244" customFormat="1" ht="15.75" x14ac:dyDescent="0.25">
      <c r="A66" s="238">
        <v>53</v>
      </c>
      <c r="B66" s="106" t="s">
        <v>711</v>
      </c>
      <c r="C66" s="106" t="s">
        <v>712</v>
      </c>
      <c r="D66" s="35"/>
      <c r="E66" s="203">
        <v>6</v>
      </c>
      <c r="F66" s="204"/>
      <c r="G66" s="203"/>
      <c r="H66" s="228">
        <f t="shared" si="0"/>
        <v>6</v>
      </c>
      <c r="I66" s="203">
        <v>1</v>
      </c>
      <c r="J66" s="205"/>
      <c r="K66" s="228">
        <f t="shared" si="1"/>
        <v>1</v>
      </c>
      <c r="L66" s="228">
        <f t="shared" si="2"/>
        <v>7</v>
      </c>
      <c r="M66" s="206">
        <v>19</v>
      </c>
      <c r="N66" s="207">
        <v>10</v>
      </c>
      <c r="O66" s="207">
        <v>9</v>
      </c>
      <c r="P66" s="207"/>
      <c r="Q66" s="207"/>
      <c r="R66" s="230">
        <f t="shared" si="3"/>
        <v>38</v>
      </c>
      <c r="S66" s="231">
        <f t="shared" si="4"/>
        <v>45</v>
      </c>
      <c r="T66" s="208"/>
      <c r="U66" s="208"/>
      <c r="V66" s="232" t="str">
        <f t="shared" si="5"/>
        <v>D</v>
      </c>
    </row>
    <row r="67" spans="1:22" s="146" customFormat="1" ht="15.75" x14ac:dyDescent="0.25">
      <c r="A67" s="100">
        <v>54</v>
      </c>
      <c r="B67" s="147" t="s">
        <v>713</v>
      </c>
      <c r="C67" s="147" t="s">
        <v>714</v>
      </c>
      <c r="D67" s="148"/>
      <c r="E67" s="165">
        <v>3</v>
      </c>
      <c r="F67" s="149"/>
      <c r="G67" s="138"/>
      <c r="H67" s="139">
        <f t="shared" si="0"/>
        <v>3</v>
      </c>
      <c r="I67" s="138">
        <v>2</v>
      </c>
      <c r="J67" s="140"/>
      <c r="K67" s="139">
        <f t="shared" si="1"/>
        <v>2</v>
      </c>
      <c r="L67" s="139">
        <f t="shared" si="2"/>
        <v>5</v>
      </c>
      <c r="M67" s="141"/>
      <c r="N67" s="142"/>
      <c r="O67" s="142"/>
      <c r="P67" s="142"/>
      <c r="Q67" s="142"/>
      <c r="R67" s="143">
        <f t="shared" si="3"/>
        <v>0</v>
      </c>
      <c r="S67" s="31">
        <f t="shared" si="4"/>
        <v>5</v>
      </c>
      <c r="T67" s="144"/>
      <c r="U67" s="144"/>
      <c r="V67" s="33" t="s">
        <v>1020</v>
      </c>
    </row>
    <row r="68" spans="1:22" s="19" customFormat="1" ht="15.75" x14ac:dyDescent="0.25">
      <c r="A68" s="100">
        <v>55</v>
      </c>
      <c r="B68" s="101" t="s">
        <v>715</v>
      </c>
      <c r="C68" s="101" t="s">
        <v>716</v>
      </c>
      <c r="D68" s="23"/>
      <c r="E68" s="24">
        <v>10</v>
      </c>
      <c r="F68" s="25"/>
      <c r="G68" s="24"/>
      <c r="H68" s="26">
        <f t="shared" si="0"/>
        <v>10</v>
      </c>
      <c r="I68" s="24">
        <v>7</v>
      </c>
      <c r="J68" s="27"/>
      <c r="K68" s="26">
        <f t="shared" si="1"/>
        <v>7</v>
      </c>
      <c r="L68" s="26">
        <f t="shared" si="2"/>
        <v>17</v>
      </c>
      <c r="M68" s="28">
        <v>23</v>
      </c>
      <c r="N68" s="29">
        <v>14</v>
      </c>
      <c r="O68" s="29">
        <v>11</v>
      </c>
      <c r="P68" s="29"/>
      <c r="Q68" s="29"/>
      <c r="R68" s="30">
        <f t="shared" si="3"/>
        <v>48</v>
      </c>
      <c r="S68" s="31">
        <f t="shared" si="4"/>
        <v>65</v>
      </c>
      <c r="T68" s="32"/>
      <c r="U68" s="32"/>
      <c r="V68" s="33" t="str">
        <f t="shared" si="5"/>
        <v>B</v>
      </c>
    </row>
    <row r="69" spans="1:22" s="19" customFormat="1" ht="15.75" x14ac:dyDescent="0.25">
      <c r="A69" s="100">
        <v>56</v>
      </c>
      <c r="B69" s="101" t="s">
        <v>717</v>
      </c>
      <c r="C69" s="101" t="s">
        <v>718</v>
      </c>
      <c r="D69" s="23"/>
      <c r="E69" s="24">
        <v>9</v>
      </c>
      <c r="F69" s="25"/>
      <c r="G69" s="24"/>
      <c r="H69" s="26">
        <f t="shared" si="0"/>
        <v>9</v>
      </c>
      <c r="I69" s="24">
        <v>3</v>
      </c>
      <c r="J69" s="27"/>
      <c r="K69" s="26">
        <f t="shared" si="1"/>
        <v>3</v>
      </c>
      <c r="L69" s="26">
        <f t="shared" si="2"/>
        <v>12</v>
      </c>
      <c r="M69" s="28">
        <v>15</v>
      </c>
      <c r="N69" s="29">
        <v>8</v>
      </c>
      <c r="O69" s="29">
        <v>9</v>
      </c>
      <c r="P69" s="29"/>
      <c r="Q69" s="29"/>
      <c r="R69" s="30">
        <f t="shared" si="3"/>
        <v>32</v>
      </c>
      <c r="S69" s="31">
        <f t="shared" si="4"/>
        <v>44</v>
      </c>
      <c r="T69" s="32"/>
      <c r="U69" s="32"/>
      <c r="V69" s="33" t="str">
        <f t="shared" si="5"/>
        <v>D</v>
      </c>
    </row>
    <row r="70" spans="1:22" s="19" customFormat="1" ht="15.75" x14ac:dyDescent="0.25">
      <c r="A70" s="100">
        <v>57</v>
      </c>
      <c r="B70" s="101" t="s">
        <v>719</v>
      </c>
      <c r="C70" s="101" t="s">
        <v>720</v>
      </c>
      <c r="D70" s="23"/>
      <c r="E70" s="24">
        <v>12</v>
      </c>
      <c r="F70" s="25"/>
      <c r="G70" s="24"/>
      <c r="H70" s="26">
        <f t="shared" si="0"/>
        <v>12</v>
      </c>
      <c r="I70" s="24">
        <v>5</v>
      </c>
      <c r="J70" s="27"/>
      <c r="K70" s="26">
        <f t="shared" si="1"/>
        <v>5</v>
      </c>
      <c r="L70" s="26">
        <f t="shared" si="2"/>
        <v>17</v>
      </c>
      <c r="M70" s="28">
        <v>23</v>
      </c>
      <c r="N70" s="29">
        <v>18</v>
      </c>
      <c r="O70" s="29">
        <v>15</v>
      </c>
      <c r="P70" s="29"/>
      <c r="Q70" s="29"/>
      <c r="R70" s="30">
        <f t="shared" si="3"/>
        <v>56</v>
      </c>
      <c r="S70" s="31">
        <f t="shared" si="4"/>
        <v>73</v>
      </c>
      <c r="T70" s="32"/>
      <c r="U70" s="32"/>
      <c r="V70" s="33" t="str">
        <f t="shared" si="5"/>
        <v>A</v>
      </c>
    </row>
    <row r="71" spans="1:22" s="19" customFormat="1" ht="15.75" x14ac:dyDescent="0.25">
      <c r="A71" s="100">
        <v>58</v>
      </c>
      <c r="B71" s="101" t="s">
        <v>721</v>
      </c>
      <c r="C71" s="101" t="s">
        <v>722</v>
      </c>
      <c r="D71" s="23"/>
      <c r="E71" s="24">
        <v>12</v>
      </c>
      <c r="F71" s="25"/>
      <c r="G71" s="24"/>
      <c r="H71" s="26">
        <f t="shared" si="0"/>
        <v>12</v>
      </c>
      <c r="I71" s="24">
        <v>6</v>
      </c>
      <c r="J71" s="27"/>
      <c r="K71" s="26">
        <f t="shared" si="1"/>
        <v>6</v>
      </c>
      <c r="L71" s="26">
        <f t="shared" si="2"/>
        <v>18</v>
      </c>
      <c r="M71" s="28">
        <v>16</v>
      </c>
      <c r="N71" s="29">
        <v>12</v>
      </c>
      <c r="O71" s="29">
        <v>11</v>
      </c>
      <c r="P71" s="29"/>
      <c r="Q71" s="29"/>
      <c r="R71" s="30">
        <f t="shared" si="3"/>
        <v>39</v>
      </c>
      <c r="S71" s="31">
        <f t="shared" si="4"/>
        <v>57</v>
      </c>
      <c r="T71" s="32"/>
      <c r="U71" s="32"/>
      <c r="V71" s="33" t="str">
        <f t="shared" si="5"/>
        <v>C</v>
      </c>
    </row>
    <row r="72" spans="1:22" s="19" customFormat="1" ht="15.75" x14ac:dyDescent="0.25">
      <c r="A72" s="100">
        <v>59</v>
      </c>
      <c r="B72" s="101" t="s">
        <v>723</v>
      </c>
      <c r="C72" s="101" t="s">
        <v>724</v>
      </c>
      <c r="D72" s="23"/>
      <c r="E72" s="24">
        <v>15</v>
      </c>
      <c r="F72" s="25"/>
      <c r="G72" s="24"/>
      <c r="H72" s="26">
        <f t="shared" si="0"/>
        <v>15</v>
      </c>
      <c r="I72" s="24">
        <v>5</v>
      </c>
      <c r="J72" s="27"/>
      <c r="K72" s="26">
        <f t="shared" si="1"/>
        <v>5</v>
      </c>
      <c r="L72" s="26">
        <f t="shared" si="2"/>
        <v>20</v>
      </c>
      <c r="M72" s="28">
        <v>24</v>
      </c>
      <c r="N72" s="29">
        <v>16</v>
      </c>
      <c r="O72" s="29">
        <v>17</v>
      </c>
      <c r="P72" s="29"/>
      <c r="Q72" s="29"/>
      <c r="R72" s="30">
        <f t="shared" si="3"/>
        <v>57</v>
      </c>
      <c r="S72" s="31">
        <f t="shared" si="4"/>
        <v>77</v>
      </c>
      <c r="T72" s="32"/>
      <c r="U72" s="32"/>
      <c r="V72" s="33" t="str">
        <f t="shared" si="5"/>
        <v>A</v>
      </c>
    </row>
    <row r="73" spans="1:22" s="19" customFormat="1" ht="15.75" x14ac:dyDescent="0.25">
      <c r="A73" s="100">
        <v>60</v>
      </c>
      <c r="B73" s="101" t="s">
        <v>725</v>
      </c>
      <c r="C73" s="101" t="s">
        <v>726</v>
      </c>
      <c r="D73" s="23"/>
      <c r="E73" s="24">
        <v>15</v>
      </c>
      <c r="F73" s="25"/>
      <c r="G73" s="24"/>
      <c r="H73" s="26">
        <f t="shared" si="0"/>
        <v>15</v>
      </c>
      <c r="I73" s="24">
        <v>5</v>
      </c>
      <c r="J73" s="27"/>
      <c r="K73" s="26">
        <f t="shared" si="1"/>
        <v>5</v>
      </c>
      <c r="L73" s="26">
        <f t="shared" si="2"/>
        <v>20</v>
      </c>
      <c r="M73" s="28">
        <v>22</v>
      </c>
      <c r="N73" s="29">
        <v>16</v>
      </c>
      <c r="O73" s="29">
        <v>17</v>
      </c>
      <c r="P73" s="29"/>
      <c r="Q73" s="29"/>
      <c r="R73" s="30">
        <f t="shared" si="3"/>
        <v>55</v>
      </c>
      <c r="S73" s="31">
        <f t="shared" si="4"/>
        <v>75</v>
      </c>
      <c r="T73" s="32"/>
      <c r="U73" s="32"/>
      <c r="V73" s="33" t="str">
        <f t="shared" si="5"/>
        <v>A</v>
      </c>
    </row>
    <row r="74" spans="1:22" s="19" customFormat="1" ht="15.75" x14ac:dyDescent="0.25">
      <c r="A74" s="100">
        <v>61</v>
      </c>
      <c r="B74" s="101" t="s">
        <v>727</v>
      </c>
      <c r="C74" s="101" t="s">
        <v>728</v>
      </c>
      <c r="D74" s="23"/>
      <c r="E74" s="24">
        <v>8</v>
      </c>
      <c r="F74" s="25"/>
      <c r="G74" s="24"/>
      <c r="H74" s="26">
        <f t="shared" si="0"/>
        <v>8</v>
      </c>
      <c r="I74" s="24">
        <v>7</v>
      </c>
      <c r="J74" s="27"/>
      <c r="K74" s="26">
        <f t="shared" si="1"/>
        <v>7</v>
      </c>
      <c r="L74" s="26">
        <f t="shared" si="2"/>
        <v>15</v>
      </c>
      <c r="M74" s="28">
        <v>12</v>
      </c>
      <c r="N74" s="29">
        <v>14</v>
      </c>
      <c r="O74" s="29">
        <v>8</v>
      </c>
      <c r="P74" s="29"/>
      <c r="Q74" s="29"/>
      <c r="R74" s="30">
        <f t="shared" si="3"/>
        <v>34</v>
      </c>
      <c r="S74" s="31">
        <f t="shared" si="4"/>
        <v>49</v>
      </c>
      <c r="T74" s="32"/>
      <c r="U74" s="32"/>
      <c r="V74" s="33" t="str">
        <f t="shared" si="5"/>
        <v>D</v>
      </c>
    </row>
    <row r="75" spans="1:22" s="19" customFormat="1" ht="15.75" x14ac:dyDescent="0.25">
      <c r="A75" s="100">
        <v>62</v>
      </c>
      <c r="B75" s="101" t="s">
        <v>729</v>
      </c>
      <c r="C75" s="101" t="s">
        <v>730</v>
      </c>
      <c r="D75" s="23"/>
      <c r="E75" s="24">
        <v>16</v>
      </c>
      <c r="F75" s="25"/>
      <c r="G75" s="24"/>
      <c r="H75" s="26">
        <f t="shared" si="0"/>
        <v>16</v>
      </c>
      <c r="I75" s="24">
        <v>7</v>
      </c>
      <c r="J75" s="27"/>
      <c r="K75" s="26">
        <f t="shared" si="1"/>
        <v>7</v>
      </c>
      <c r="L75" s="26">
        <f t="shared" si="2"/>
        <v>23</v>
      </c>
      <c r="M75" s="28">
        <v>27</v>
      </c>
      <c r="N75" s="29">
        <v>19</v>
      </c>
      <c r="O75" s="29">
        <v>20</v>
      </c>
      <c r="P75" s="29"/>
      <c r="Q75" s="29"/>
      <c r="R75" s="30">
        <f t="shared" si="3"/>
        <v>66</v>
      </c>
      <c r="S75" s="31">
        <f t="shared" si="4"/>
        <v>89</v>
      </c>
      <c r="T75" s="32"/>
      <c r="U75" s="32"/>
      <c r="V75" s="33" t="str">
        <f t="shared" si="5"/>
        <v>A</v>
      </c>
    </row>
    <row r="76" spans="1:22" s="19" customFormat="1" ht="15.75" x14ac:dyDescent="0.25">
      <c r="A76" s="100">
        <v>63</v>
      </c>
      <c r="B76" s="101" t="s">
        <v>731</v>
      </c>
      <c r="C76" s="101" t="s">
        <v>732</v>
      </c>
      <c r="D76" s="23"/>
      <c r="E76" s="24">
        <v>10</v>
      </c>
      <c r="F76" s="25"/>
      <c r="G76" s="24"/>
      <c r="H76" s="26">
        <f t="shared" si="0"/>
        <v>10</v>
      </c>
      <c r="I76" s="24">
        <v>6</v>
      </c>
      <c r="J76" s="27"/>
      <c r="K76" s="26">
        <f t="shared" si="1"/>
        <v>6</v>
      </c>
      <c r="L76" s="26">
        <f t="shared" si="2"/>
        <v>16</v>
      </c>
      <c r="M76" s="28">
        <v>24</v>
      </c>
      <c r="N76" s="29">
        <v>20</v>
      </c>
      <c r="O76" s="29">
        <v>16</v>
      </c>
      <c r="P76" s="29"/>
      <c r="Q76" s="29"/>
      <c r="R76" s="30">
        <f t="shared" si="3"/>
        <v>60</v>
      </c>
      <c r="S76" s="31">
        <f t="shared" si="4"/>
        <v>76</v>
      </c>
      <c r="T76" s="32"/>
      <c r="U76" s="32"/>
      <c r="V76" s="33" t="str">
        <f t="shared" si="5"/>
        <v>A</v>
      </c>
    </row>
    <row r="77" spans="1:22" s="19" customFormat="1" ht="15.75" x14ac:dyDescent="0.25">
      <c r="A77" s="100">
        <v>64</v>
      </c>
      <c r="B77" s="101" t="s">
        <v>733</v>
      </c>
      <c r="C77" s="101" t="s">
        <v>734</v>
      </c>
      <c r="D77" s="23"/>
      <c r="E77" s="24">
        <v>11</v>
      </c>
      <c r="F77" s="25"/>
      <c r="G77" s="24"/>
      <c r="H77" s="26">
        <f t="shared" si="0"/>
        <v>11</v>
      </c>
      <c r="I77" s="24">
        <v>5</v>
      </c>
      <c r="J77" s="27"/>
      <c r="K77" s="26">
        <f t="shared" si="1"/>
        <v>5</v>
      </c>
      <c r="L77" s="26">
        <f t="shared" si="2"/>
        <v>16</v>
      </c>
      <c r="M77" s="28">
        <v>24</v>
      </c>
      <c r="N77" s="29">
        <v>17</v>
      </c>
      <c r="O77" s="29">
        <v>12</v>
      </c>
      <c r="P77" s="29"/>
      <c r="Q77" s="29"/>
      <c r="R77" s="30">
        <f t="shared" si="3"/>
        <v>53</v>
      </c>
      <c r="S77" s="31">
        <f t="shared" si="4"/>
        <v>69</v>
      </c>
      <c r="T77" s="32"/>
      <c r="U77" s="32"/>
      <c r="V77" s="33" t="str">
        <f t="shared" si="5"/>
        <v>B</v>
      </c>
    </row>
    <row r="78" spans="1:22" s="19" customFormat="1" ht="15.75" x14ac:dyDescent="0.25">
      <c r="A78" s="100">
        <v>65</v>
      </c>
      <c r="B78" s="101" t="s">
        <v>735</v>
      </c>
      <c r="C78" s="101" t="s">
        <v>736</v>
      </c>
      <c r="D78" s="23"/>
      <c r="E78" s="24">
        <v>10</v>
      </c>
      <c r="F78" s="25"/>
      <c r="G78" s="24"/>
      <c r="H78" s="26">
        <f t="shared" si="0"/>
        <v>10</v>
      </c>
      <c r="I78" s="24">
        <v>2</v>
      </c>
      <c r="J78" s="27"/>
      <c r="K78" s="26">
        <f t="shared" si="1"/>
        <v>2</v>
      </c>
      <c r="L78" s="26">
        <f t="shared" si="2"/>
        <v>12</v>
      </c>
      <c r="M78" s="28"/>
      <c r="N78" s="29"/>
      <c r="O78" s="29"/>
      <c r="P78" s="29"/>
      <c r="Q78" s="29"/>
      <c r="R78" s="30">
        <f t="shared" si="3"/>
        <v>0</v>
      </c>
      <c r="S78" s="31">
        <f t="shared" si="4"/>
        <v>12</v>
      </c>
      <c r="T78" s="32"/>
      <c r="U78" s="32"/>
      <c r="V78" s="33" t="s">
        <v>1020</v>
      </c>
    </row>
    <row r="79" spans="1:22" s="146" customFormat="1" ht="15.75" x14ac:dyDescent="0.25">
      <c r="A79" s="100">
        <v>66</v>
      </c>
      <c r="B79" s="147" t="s">
        <v>737</v>
      </c>
      <c r="C79" s="147" t="s">
        <v>738</v>
      </c>
      <c r="D79" s="148"/>
      <c r="E79" s="138"/>
      <c r="F79" s="149"/>
      <c r="G79" s="138"/>
      <c r="H79" s="139">
        <f t="shared" si="0"/>
        <v>0</v>
      </c>
      <c r="I79" s="138">
        <v>0</v>
      </c>
      <c r="J79" s="140"/>
      <c r="K79" s="139">
        <f t="shared" si="1"/>
        <v>0</v>
      </c>
      <c r="L79" s="139">
        <f t="shared" si="2"/>
        <v>0</v>
      </c>
      <c r="M79" s="141"/>
      <c r="N79" s="142"/>
      <c r="O79" s="142"/>
      <c r="P79" s="142"/>
      <c r="Q79" s="142"/>
      <c r="R79" s="143">
        <f t="shared" si="3"/>
        <v>0</v>
      </c>
      <c r="S79" s="201">
        <f t="shared" si="4"/>
        <v>0</v>
      </c>
      <c r="T79" s="144"/>
      <c r="U79" s="144"/>
      <c r="V79" s="145" t="s">
        <v>1020</v>
      </c>
    </row>
    <row r="80" spans="1:22" s="146" customFormat="1" ht="15.75" x14ac:dyDescent="0.25">
      <c r="A80" s="100">
        <v>67</v>
      </c>
      <c r="B80" s="147" t="s">
        <v>739</v>
      </c>
      <c r="C80" s="147" t="s">
        <v>740</v>
      </c>
      <c r="D80" s="150"/>
      <c r="E80" s="138"/>
      <c r="F80" s="149"/>
      <c r="G80" s="138"/>
      <c r="H80" s="139">
        <f t="shared" si="0"/>
        <v>0</v>
      </c>
      <c r="I80" s="138"/>
      <c r="J80" s="140"/>
      <c r="K80" s="139">
        <f t="shared" si="1"/>
        <v>0</v>
      </c>
      <c r="L80" s="139">
        <f t="shared" si="2"/>
        <v>0</v>
      </c>
      <c r="M80" s="141"/>
      <c r="N80" s="142"/>
      <c r="O80" s="142"/>
      <c r="P80" s="142"/>
      <c r="Q80" s="142"/>
      <c r="R80" s="143">
        <f t="shared" si="3"/>
        <v>0</v>
      </c>
      <c r="S80" s="31">
        <f t="shared" si="4"/>
        <v>0</v>
      </c>
      <c r="T80" s="144"/>
      <c r="U80" s="144"/>
      <c r="V80" s="33" t="s">
        <v>1020</v>
      </c>
    </row>
    <row r="81" spans="1:22" s="19" customFormat="1" ht="15.75" x14ac:dyDescent="0.25">
      <c r="A81" s="100">
        <v>68</v>
      </c>
      <c r="B81" s="101" t="s">
        <v>741</v>
      </c>
      <c r="C81" s="101" t="s">
        <v>742</v>
      </c>
      <c r="D81" s="23"/>
      <c r="E81" s="24">
        <v>10</v>
      </c>
      <c r="F81" s="25"/>
      <c r="G81" s="24"/>
      <c r="H81" s="26">
        <f t="shared" si="0"/>
        <v>10</v>
      </c>
      <c r="I81" s="24">
        <v>4</v>
      </c>
      <c r="J81" s="27"/>
      <c r="K81" s="26">
        <f t="shared" si="1"/>
        <v>4</v>
      </c>
      <c r="L81" s="26">
        <f t="shared" si="2"/>
        <v>14</v>
      </c>
      <c r="M81" s="28">
        <v>18</v>
      </c>
      <c r="N81" s="29">
        <v>15</v>
      </c>
      <c r="O81" s="29">
        <v>15</v>
      </c>
      <c r="P81" s="29"/>
      <c r="Q81" s="29"/>
      <c r="R81" s="30">
        <f t="shared" si="3"/>
        <v>48</v>
      </c>
      <c r="S81" s="31">
        <f t="shared" si="4"/>
        <v>62</v>
      </c>
      <c r="T81" s="32"/>
      <c r="U81" s="32"/>
      <c r="V81" s="33" t="str">
        <f t="shared" si="5"/>
        <v>B</v>
      </c>
    </row>
    <row r="82" spans="1:22" s="19" customFormat="1" ht="15.75" x14ac:dyDescent="0.25">
      <c r="A82" s="100">
        <v>69</v>
      </c>
      <c r="B82" s="101" t="s">
        <v>743</v>
      </c>
      <c r="C82" s="101" t="s">
        <v>744</v>
      </c>
      <c r="D82" s="23"/>
      <c r="E82" s="36">
        <v>13</v>
      </c>
      <c r="F82" s="36"/>
      <c r="G82" s="36"/>
      <c r="H82" s="26">
        <f t="shared" ref="H82:H113" si="6">SUM(E82:G82)</f>
        <v>13</v>
      </c>
      <c r="I82" s="36">
        <v>6</v>
      </c>
      <c r="J82" s="36"/>
      <c r="K82" s="26">
        <f t="shared" ref="K82:K113" si="7">SUM(I82:J82)</f>
        <v>6</v>
      </c>
      <c r="L82" s="26">
        <f t="shared" ref="L82:L113" si="8">H82+K82</f>
        <v>19</v>
      </c>
      <c r="M82" s="36">
        <v>24</v>
      </c>
      <c r="N82" s="36">
        <v>14</v>
      </c>
      <c r="O82" s="36">
        <v>16</v>
      </c>
      <c r="P82" s="36"/>
      <c r="Q82" s="36"/>
      <c r="R82" s="30">
        <f t="shared" ref="R82:R113" si="9">SUM(M82:Q82)</f>
        <v>54</v>
      </c>
      <c r="S82" s="31">
        <f t="shared" ref="S82:S119" si="10">L82+R82</f>
        <v>73</v>
      </c>
      <c r="T82" s="36"/>
      <c r="U82" s="36"/>
      <c r="V82" s="33" t="str">
        <f>IF(S82&gt;=70,"A",IF(S82&gt;=60,"B",IF(S82&gt;=50,"C",IF(S82&gt;=40,"D","E"))))</f>
        <v>A</v>
      </c>
    </row>
    <row r="83" spans="1:22" s="113" customFormat="1" ht="18" x14ac:dyDescent="0.25">
      <c r="A83" s="100">
        <v>70</v>
      </c>
      <c r="B83" s="147" t="s">
        <v>745</v>
      </c>
      <c r="C83" s="147" t="s">
        <v>746</v>
      </c>
      <c r="D83" s="148"/>
      <c r="E83" s="147"/>
      <c r="F83" s="151"/>
      <c r="G83" s="151"/>
      <c r="H83" s="139">
        <f t="shared" si="6"/>
        <v>0</v>
      </c>
      <c r="I83" s="147">
        <v>0</v>
      </c>
      <c r="J83" s="147"/>
      <c r="K83" s="139">
        <f t="shared" si="7"/>
        <v>0</v>
      </c>
      <c r="L83" s="139">
        <f t="shared" si="8"/>
        <v>0</v>
      </c>
      <c r="M83" s="152"/>
      <c r="N83" s="152"/>
      <c r="O83" s="152"/>
      <c r="P83" s="152"/>
      <c r="Q83" s="152"/>
      <c r="R83" s="143">
        <f t="shared" si="9"/>
        <v>0</v>
      </c>
      <c r="S83" s="31">
        <f t="shared" si="10"/>
        <v>0</v>
      </c>
      <c r="T83" s="153"/>
      <c r="U83" s="154"/>
      <c r="V83" s="145" t="s">
        <v>1020</v>
      </c>
    </row>
    <row r="84" spans="1:22" s="174" customFormat="1" ht="18" x14ac:dyDescent="0.25">
      <c r="A84" s="100">
        <v>71</v>
      </c>
      <c r="B84" s="166" t="s">
        <v>747</v>
      </c>
      <c r="C84" s="166" t="s">
        <v>748</v>
      </c>
      <c r="D84" s="35"/>
      <c r="E84" s="124">
        <v>12</v>
      </c>
      <c r="F84" s="127"/>
      <c r="G84" s="127"/>
      <c r="H84" s="167">
        <f t="shared" si="6"/>
        <v>12</v>
      </c>
      <c r="I84" s="124">
        <v>7</v>
      </c>
      <c r="J84" s="124"/>
      <c r="K84" s="167">
        <f t="shared" si="7"/>
        <v>7</v>
      </c>
      <c r="L84" s="167">
        <f t="shared" si="8"/>
        <v>19</v>
      </c>
      <c r="M84" s="168">
        <v>23</v>
      </c>
      <c r="N84" s="168">
        <v>16</v>
      </c>
      <c r="O84" s="168">
        <v>13</v>
      </c>
      <c r="P84" s="168"/>
      <c r="Q84" s="168"/>
      <c r="R84" s="169">
        <f t="shared" si="9"/>
        <v>52</v>
      </c>
      <c r="S84" s="170">
        <f t="shared" si="10"/>
        <v>71</v>
      </c>
      <c r="T84" s="171"/>
      <c r="U84" s="172"/>
      <c r="V84" s="173" t="str">
        <f t="shared" ref="V84:V113" si="11">IF(S84&gt;=70,"A",IF(S84&gt;=60,"B",IF(S84&gt;=50,"C",IF(S84&gt;=40,"D","E"))))</f>
        <v>A</v>
      </c>
    </row>
    <row r="85" spans="1:22" ht="18" x14ac:dyDescent="0.25">
      <c r="A85" s="100">
        <v>72</v>
      </c>
      <c r="B85" s="101" t="s">
        <v>749</v>
      </c>
      <c r="C85" s="101" t="s">
        <v>750</v>
      </c>
      <c r="D85" s="23"/>
      <c r="E85" s="86">
        <v>14</v>
      </c>
      <c r="F85" s="38"/>
      <c r="G85" s="38"/>
      <c r="H85" s="26">
        <f t="shared" si="6"/>
        <v>14</v>
      </c>
      <c r="I85" s="86">
        <v>7</v>
      </c>
      <c r="J85" s="86"/>
      <c r="K85" s="26">
        <f t="shared" si="7"/>
        <v>7</v>
      </c>
      <c r="L85" s="26">
        <f t="shared" si="8"/>
        <v>21</v>
      </c>
      <c r="M85" s="40">
        <v>26</v>
      </c>
      <c r="N85" s="40">
        <v>20</v>
      </c>
      <c r="O85" s="40">
        <v>18</v>
      </c>
      <c r="P85" s="40"/>
      <c r="Q85" s="40"/>
      <c r="R85" s="30">
        <f t="shared" si="9"/>
        <v>64</v>
      </c>
      <c r="S85" s="31">
        <f t="shared" si="10"/>
        <v>85</v>
      </c>
      <c r="T85" s="41"/>
      <c r="U85" s="42"/>
      <c r="V85" s="33" t="str">
        <f t="shared" si="11"/>
        <v>A</v>
      </c>
    </row>
    <row r="86" spans="1:22" ht="18" x14ac:dyDescent="0.25">
      <c r="A86" s="100">
        <v>73</v>
      </c>
      <c r="B86" s="101" t="s">
        <v>751</v>
      </c>
      <c r="C86" s="101" t="s">
        <v>752</v>
      </c>
      <c r="D86" s="23"/>
      <c r="E86" s="86">
        <v>15</v>
      </c>
      <c r="F86" s="38"/>
      <c r="G86" s="38"/>
      <c r="H86" s="26">
        <f t="shared" si="6"/>
        <v>15</v>
      </c>
      <c r="I86" s="86">
        <v>5</v>
      </c>
      <c r="J86" s="86"/>
      <c r="K86" s="26">
        <f t="shared" si="7"/>
        <v>5</v>
      </c>
      <c r="L86" s="26">
        <f t="shared" si="8"/>
        <v>20</v>
      </c>
      <c r="M86" s="40">
        <v>25</v>
      </c>
      <c r="N86" s="40">
        <v>16</v>
      </c>
      <c r="O86" s="40">
        <v>18</v>
      </c>
      <c r="P86" s="40"/>
      <c r="Q86" s="40"/>
      <c r="R86" s="30">
        <f t="shared" si="9"/>
        <v>59</v>
      </c>
      <c r="S86" s="31">
        <f t="shared" si="10"/>
        <v>79</v>
      </c>
      <c r="T86" s="41"/>
      <c r="U86" s="42"/>
      <c r="V86" s="33" t="str">
        <f t="shared" si="11"/>
        <v>A</v>
      </c>
    </row>
    <row r="87" spans="1:22" ht="18" x14ac:dyDescent="0.25">
      <c r="A87" s="100">
        <v>74</v>
      </c>
      <c r="B87" s="101" t="s">
        <v>753</v>
      </c>
      <c r="C87" s="101" t="s">
        <v>754</v>
      </c>
      <c r="D87" s="23"/>
      <c r="E87" s="86">
        <v>12</v>
      </c>
      <c r="F87" s="38"/>
      <c r="G87" s="38"/>
      <c r="H87" s="26">
        <f t="shared" si="6"/>
        <v>12</v>
      </c>
      <c r="I87" s="86">
        <v>7</v>
      </c>
      <c r="J87" s="86"/>
      <c r="K87" s="26">
        <f t="shared" si="7"/>
        <v>7</v>
      </c>
      <c r="L87" s="26">
        <f t="shared" si="8"/>
        <v>19</v>
      </c>
      <c r="M87" s="40">
        <v>26</v>
      </c>
      <c r="N87" s="40">
        <v>16</v>
      </c>
      <c r="O87" s="40">
        <v>15</v>
      </c>
      <c r="P87" s="40"/>
      <c r="Q87" s="40"/>
      <c r="R87" s="30">
        <f t="shared" si="9"/>
        <v>57</v>
      </c>
      <c r="S87" s="31">
        <f t="shared" si="10"/>
        <v>76</v>
      </c>
      <c r="T87" s="41"/>
      <c r="U87" s="42"/>
      <c r="V87" s="33" t="str">
        <f t="shared" si="11"/>
        <v>A</v>
      </c>
    </row>
    <row r="88" spans="1:22" ht="18" x14ac:dyDescent="0.25">
      <c r="A88" s="100">
        <v>75</v>
      </c>
      <c r="B88" s="101" t="s">
        <v>755</v>
      </c>
      <c r="C88" s="101" t="s">
        <v>756</v>
      </c>
      <c r="D88" s="23"/>
      <c r="E88" s="86">
        <v>14</v>
      </c>
      <c r="F88" s="38"/>
      <c r="G88" s="38"/>
      <c r="H88" s="26">
        <f t="shared" si="6"/>
        <v>14</v>
      </c>
      <c r="I88" s="86">
        <v>5</v>
      </c>
      <c r="J88" s="86"/>
      <c r="K88" s="26">
        <f t="shared" si="7"/>
        <v>5</v>
      </c>
      <c r="L88" s="26">
        <f t="shared" si="8"/>
        <v>19</v>
      </c>
      <c r="M88" s="40">
        <v>22</v>
      </c>
      <c r="N88" s="40">
        <v>20</v>
      </c>
      <c r="O88" s="40">
        <v>11</v>
      </c>
      <c r="P88" s="40"/>
      <c r="Q88" s="40"/>
      <c r="R88" s="30">
        <f t="shared" si="9"/>
        <v>53</v>
      </c>
      <c r="S88" s="31">
        <f t="shared" si="10"/>
        <v>72</v>
      </c>
      <c r="T88" s="41"/>
      <c r="U88" s="42"/>
      <c r="V88" s="33" t="str">
        <f t="shared" si="11"/>
        <v>A</v>
      </c>
    </row>
    <row r="89" spans="1:22" ht="18" x14ac:dyDescent="0.25">
      <c r="A89" s="100">
        <v>76</v>
      </c>
      <c r="B89" s="101" t="s">
        <v>757</v>
      </c>
      <c r="C89" s="101" t="s">
        <v>758</v>
      </c>
      <c r="D89" s="23"/>
      <c r="E89" s="86">
        <v>7</v>
      </c>
      <c r="F89" s="38"/>
      <c r="G89" s="38"/>
      <c r="H89" s="26">
        <f t="shared" si="6"/>
        <v>7</v>
      </c>
      <c r="I89" s="86">
        <v>2</v>
      </c>
      <c r="J89" s="86"/>
      <c r="K89" s="26">
        <f t="shared" si="7"/>
        <v>2</v>
      </c>
      <c r="L89" s="26">
        <f t="shared" si="8"/>
        <v>9</v>
      </c>
      <c r="M89" s="40">
        <v>19</v>
      </c>
      <c r="N89" s="40">
        <v>12</v>
      </c>
      <c r="O89" s="40">
        <v>11</v>
      </c>
      <c r="P89" s="40"/>
      <c r="Q89" s="40"/>
      <c r="R89" s="30">
        <f t="shared" si="9"/>
        <v>42</v>
      </c>
      <c r="S89" s="31">
        <f t="shared" si="10"/>
        <v>51</v>
      </c>
      <c r="T89" s="41"/>
      <c r="U89" s="42"/>
      <c r="V89" s="33" t="str">
        <f t="shared" si="11"/>
        <v>C</v>
      </c>
    </row>
    <row r="90" spans="1:22" ht="18" x14ac:dyDescent="0.25">
      <c r="A90" s="100">
        <v>77</v>
      </c>
      <c r="B90" s="101" t="s">
        <v>759</v>
      </c>
      <c r="C90" s="101" t="s">
        <v>760</v>
      </c>
      <c r="D90" s="23"/>
      <c r="E90" s="86">
        <v>4</v>
      </c>
      <c r="F90" s="38"/>
      <c r="G90" s="38"/>
      <c r="H90" s="26">
        <f t="shared" si="6"/>
        <v>4</v>
      </c>
      <c r="I90" s="86">
        <v>6</v>
      </c>
      <c r="J90" s="86"/>
      <c r="K90" s="26">
        <f t="shared" si="7"/>
        <v>6</v>
      </c>
      <c r="L90" s="26">
        <f t="shared" si="8"/>
        <v>10</v>
      </c>
      <c r="M90" s="40">
        <v>17</v>
      </c>
      <c r="N90" s="40">
        <v>13</v>
      </c>
      <c r="O90" s="40">
        <v>9</v>
      </c>
      <c r="P90" s="40"/>
      <c r="Q90" s="40"/>
      <c r="R90" s="30">
        <f t="shared" si="9"/>
        <v>39</v>
      </c>
      <c r="S90" s="31">
        <f t="shared" si="10"/>
        <v>49</v>
      </c>
      <c r="T90" s="41"/>
      <c r="U90" s="42"/>
      <c r="V90" s="33" t="str">
        <f t="shared" si="11"/>
        <v>D</v>
      </c>
    </row>
    <row r="91" spans="1:22" ht="18" x14ac:dyDescent="0.25">
      <c r="A91" s="100">
        <v>78</v>
      </c>
      <c r="B91" s="101" t="s">
        <v>761</v>
      </c>
      <c r="C91" s="101" t="s">
        <v>762</v>
      </c>
      <c r="D91" s="23"/>
      <c r="E91" s="86">
        <v>15</v>
      </c>
      <c r="F91" s="38"/>
      <c r="G91" s="38"/>
      <c r="H91" s="26">
        <f t="shared" si="6"/>
        <v>15</v>
      </c>
      <c r="I91" s="86">
        <v>5</v>
      </c>
      <c r="J91" s="86"/>
      <c r="K91" s="26">
        <f t="shared" si="7"/>
        <v>5</v>
      </c>
      <c r="L91" s="26">
        <f t="shared" si="8"/>
        <v>20</v>
      </c>
      <c r="M91" s="40">
        <v>26</v>
      </c>
      <c r="N91" s="40">
        <v>18</v>
      </c>
      <c r="O91" s="40">
        <v>18</v>
      </c>
      <c r="P91" s="40"/>
      <c r="Q91" s="40"/>
      <c r="R91" s="30">
        <f t="shared" si="9"/>
        <v>62</v>
      </c>
      <c r="S91" s="31">
        <f t="shared" si="10"/>
        <v>82</v>
      </c>
      <c r="T91" s="41"/>
      <c r="U91" s="42"/>
      <c r="V91" s="33" t="str">
        <f t="shared" si="11"/>
        <v>A</v>
      </c>
    </row>
    <row r="92" spans="1:22" ht="18" x14ac:dyDescent="0.25">
      <c r="A92" s="100">
        <v>79</v>
      </c>
      <c r="B92" s="101" t="s">
        <v>763</v>
      </c>
      <c r="C92" s="101" t="s">
        <v>764</v>
      </c>
      <c r="D92" s="23"/>
      <c r="E92" s="86">
        <v>13</v>
      </c>
      <c r="F92" s="38"/>
      <c r="G92" s="38"/>
      <c r="H92" s="26">
        <f t="shared" si="6"/>
        <v>13</v>
      </c>
      <c r="I92" s="86">
        <v>3</v>
      </c>
      <c r="J92" s="86"/>
      <c r="K92" s="26">
        <f t="shared" si="7"/>
        <v>3</v>
      </c>
      <c r="L92" s="26">
        <f t="shared" si="8"/>
        <v>16</v>
      </c>
      <c r="M92" s="40">
        <v>23</v>
      </c>
      <c r="N92" s="40">
        <v>17</v>
      </c>
      <c r="O92" s="40">
        <v>12</v>
      </c>
      <c r="P92" s="40"/>
      <c r="Q92" s="40"/>
      <c r="R92" s="30">
        <f t="shared" si="9"/>
        <v>52</v>
      </c>
      <c r="S92" s="31">
        <f t="shared" si="10"/>
        <v>68</v>
      </c>
      <c r="T92" s="41"/>
      <c r="U92" s="42"/>
      <c r="V92" s="33" t="str">
        <f t="shared" si="11"/>
        <v>B</v>
      </c>
    </row>
    <row r="93" spans="1:22" ht="18" x14ac:dyDescent="0.25">
      <c r="A93" s="100">
        <v>80</v>
      </c>
      <c r="B93" s="101" t="s">
        <v>765</v>
      </c>
      <c r="C93" s="101" t="s">
        <v>766</v>
      </c>
      <c r="D93" s="23"/>
      <c r="E93" s="86">
        <v>13</v>
      </c>
      <c r="F93" s="38"/>
      <c r="G93" s="38"/>
      <c r="H93" s="26">
        <f t="shared" si="6"/>
        <v>13</v>
      </c>
      <c r="I93" s="86">
        <v>3</v>
      </c>
      <c r="J93" s="86"/>
      <c r="K93" s="26">
        <f t="shared" si="7"/>
        <v>3</v>
      </c>
      <c r="L93" s="26">
        <f t="shared" si="8"/>
        <v>16</v>
      </c>
      <c r="M93" s="40">
        <v>20</v>
      </c>
      <c r="N93" s="40">
        <v>20</v>
      </c>
      <c r="O93" s="40">
        <v>17</v>
      </c>
      <c r="P93" s="40"/>
      <c r="Q93" s="40"/>
      <c r="R93" s="30">
        <f t="shared" si="9"/>
        <v>57</v>
      </c>
      <c r="S93" s="31">
        <f t="shared" si="10"/>
        <v>73</v>
      </c>
      <c r="T93" s="41"/>
      <c r="U93" s="42"/>
      <c r="V93" s="33" t="str">
        <f t="shared" si="11"/>
        <v>A</v>
      </c>
    </row>
    <row r="94" spans="1:22" ht="18" x14ac:dyDescent="0.25">
      <c r="A94" s="100">
        <v>81</v>
      </c>
      <c r="B94" s="101" t="s">
        <v>767</v>
      </c>
      <c r="C94" s="101" t="s">
        <v>768</v>
      </c>
      <c r="D94" s="23"/>
      <c r="E94" s="86">
        <v>16</v>
      </c>
      <c r="F94" s="38"/>
      <c r="G94" s="38"/>
      <c r="H94" s="26">
        <f t="shared" si="6"/>
        <v>16</v>
      </c>
      <c r="I94" s="86">
        <v>3</v>
      </c>
      <c r="J94" s="86"/>
      <c r="K94" s="26">
        <f t="shared" si="7"/>
        <v>3</v>
      </c>
      <c r="L94" s="26">
        <f t="shared" si="8"/>
        <v>19</v>
      </c>
      <c r="M94" s="40">
        <v>25</v>
      </c>
      <c r="N94" s="40">
        <v>15</v>
      </c>
      <c r="O94" s="40">
        <v>15</v>
      </c>
      <c r="P94" s="40"/>
      <c r="Q94" s="40"/>
      <c r="R94" s="30">
        <f t="shared" si="9"/>
        <v>55</v>
      </c>
      <c r="S94" s="31">
        <f t="shared" si="10"/>
        <v>74</v>
      </c>
      <c r="T94" s="41"/>
      <c r="U94" s="42"/>
      <c r="V94" s="33" t="str">
        <f t="shared" si="11"/>
        <v>A</v>
      </c>
    </row>
    <row r="95" spans="1:22" ht="18" x14ac:dyDescent="0.25">
      <c r="A95" s="100">
        <v>82</v>
      </c>
      <c r="B95" s="101" t="s">
        <v>769</v>
      </c>
      <c r="C95" s="101" t="s">
        <v>770</v>
      </c>
      <c r="D95" s="23"/>
      <c r="E95" s="86">
        <v>16</v>
      </c>
      <c r="F95" s="38"/>
      <c r="G95" s="38"/>
      <c r="H95" s="26">
        <f t="shared" si="6"/>
        <v>16</v>
      </c>
      <c r="I95" s="86">
        <v>3</v>
      </c>
      <c r="J95" s="86"/>
      <c r="K95" s="26">
        <f t="shared" si="7"/>
        <v>3</v>
      </c>
      <c r="L95" s="26">
        <f t="shared" si="8"/>
        <v>19</v>
      </c>
      <c r="M95" s="40">
        <v>18</v>
      </c>
      <c r="N95" s="40">
        <v>16</v>
      </c>
      <c r="O95" s="40">
        <v>12</v>
      </c>
      <c r="P95" s="40"/>
      <c r="Q95" s="40"/>
      <c r="R95" s="30">
        <f t="shared" si="9"/>
        <v>46</v>
      </c>
      <c r="S95" s="31">
        <f t="shared" si="10"/>
        <v>65</v>
      </c>
      <c r="T95" s="41"/>
      <c r="U95" s="42"/>
      <c r="V95" s="33" t="str">
        <f t="shared" si="11"/>
        <v>B</v>
      </c>
    </row>
    <row r="96" spans="1:22" ht="18" x14ac:dyDescent="0.25">
      <c r="A96" s="100">
        <v>83</v>
      </c>
      <c r="B96" s="101" t="s">
        <v>771</v>
      </c>
      <c r="C96" s="101" t="s">
        <v>772</v>
      </c>
      <c r="D96" s="23"/>
      <c r="E96" s="86">
        <v>14</v>
      </c>
      <c r="F96" s="38"/>
      <c r="G96" s="38"/>
      <c r="H96" s="26">
        <f t="shared" si="6"/>
        <v>14</v>
      </c>
      <c r="I96" s="86">
        <v>5</v>
      </c>
      <c r="J96" s="86"/>
      <c r="K96" s="26">
        <f t="shared" si="7"/>
        <v>5</v>
      </c>
      <c r="L96" s="26">
        <f t="shared" si="8"/>
        <v>19</v>
      </c>
      <c r="M96" s="40">
        <v>23</v>
      </c>
      <c r="N96" s="40">
        <v>17</v>
      </c>
      <c r="O96" s="40">
        <v>12</v>
      </c>
      <c r="P96" s="40"/>
      <c r="Q96" s="40"/>
      <c r="R96" s="30">
        <f t="shared" si="9"/>
        <v>52</v>
      </c>
      <c r="S96" s="31">
        <f t="shared" si="10"/>
        <v>71</v>
      </c>
      <c r="T96" s="41"/>
      <c r="U96" s="42"/>
      <c r="V96" s="33" t="str">
        <f t="shared" si="11"/>
        <v>A</v>
      </c>
    </row>
    <row r="97" spans="1:22" ht="18" x14ac:dyDescent="0.25">
      <c r="A97" s="100">
        <v>84</v>
      </c>
      <c r="B97" s="101" t="s">
        <v>773</v>
      </c>
      <c r="C97" s="101" t="s">
        <v>774</v>
      </c>
      <c r="D97" s="23"/>
      <c r="E97" s="86">
        <v>6</v>
      </c>
      <c r="F97" s="38"/>
      <c r="G97" s="38"/>
      <c r="H97" s="26">
        <f t="shared" si="6"/>
        <v>6</v>
      </c>
      <c r="I97" s="86">
        <v>4</v>
      </c>
      <c r="J97" s="86"/>
      <c r="K97" s="26">
        <f t="shared" si="7"/>
        <v>4</v>
      </c>
      <c r="L97" s="26">
        <f t="shared" si="8"/>
        <v>10</v>
      </c>
      <c r="M97" s="40">
        <v>16</v>
      </c>
      <c r="N97" s="40">
        <v>17</v>
      </c>
      <c r="O97" s="40">
        <v>10</v>
      </c>
      <c r="P97" s="40"/>
      <c r="Q97" s="40"/>
      <c r="R97" s="30">
        <f t="shared" si="9"/>
        <v>43</v>
      </c>
      <c r="S97" s="31">
        <f t="shared" si="10"/>
        <v>53</v>
      </c>
      <c r="T97" s="41"/>
      <c r="U97" s="42"/>
      <c r="V97" s="33" t="str">
        <f t="shared" si="11"/>
        <v>C</v>
      </c>
    </row>
    <row r="98" spans="1:22" ht="18" x14ac:dyDescent="0.25">
      <c r="A98" s="100">
        <v>85</v>
      </c>
      <c r="B98" s="101" t="s">
        <v>775</v>
      </c>
      <c r="C98" s="101" t="s">
        <v>776</v>
      </c>
      <c r="D98" s="23"/>
      <c r="E98" s="86">
        <v>10</v>
      </c>
      <c r="F98" s="38"/>
      <c r="G98" s="38"/>
      <c r="H98" s="26">
        <f t="shared" si="6"/>
        <v>10</v>
      </c>
      <c r="I98" s="86">
        <v>5</v>
      </c>
      <c r="J98" s="86"/>
      <c r="K98" s="26">
        <f t="shared" si="7"/>
        <v>5</v>
      </c>
      <c r="L98" s="26">
        <f t="shared" si="8"/>
        <v>15</v>
      </c>
      <c r="M98" s="40">
        <v>15</v>
      </c>
      <c r="N98" s="40">
        <v>14</v>
      </c>
      <c r="O98" s="40">
        <v>12</v>
      </c>
      <c r="P98" s="40"/>
      <c r="Q98" s="40"/>
      <c r="R98" s="30">
        <f t="shared" si="9"/>
        <v>41</v>
      </c>
      <c r="S98" s="31">
        <f t="shared" si="10"/>
        <v>56</v>
      </c>
      <c r="T98" s="41"/>
      <c r="U98" s="42"/>
      <c r="V98" s="33" t="str">
        <f t="shared" si="11"/>
        <v>C</v>
      </c>
    </row>
    <row r="99" spans="1:22" ht="18" x14ac:dyDescent="0.25">
      <c r="A99" s="100">
        <v>86</v>
      </c>
      <c r="B99" s="101" t="s">
        <v>777</v>
      </c>
      <c r="C99" s="101" t="s">
        <v>778</v>
      </c>
      <c r="D99" s="23"/>
      <c r="E99" s="86">
        <v>15</v>
      </c>
      <c r="F99" s="38"/>
      <c r="G99" s="38"/>
      <c r="H99" s="26">
        <f t="shared" si="6"/>
        <v>15</v>
      </c>
      <c r="I99" s="86">
        <v>7</v>
      </c>
      <c r="J99" s="86"/>
      <c r="K99" s="26">
        <f t="shared" si="7"/>
        <v>7</v>
      </c>
      <c r="L99" s="26">
        <f t="shared" si="8"/>
        <v>22</v>
      </c>
      <c r="M99" s="40">
        <v>24</v>
      </c>
      <c r="N99" s="40">
        <v>15</v>
      </c>
      <c r="O99" s="40">
        <v>13</v>
      </c>
      <c r="P99" s="40"/>
      <c r="Q99" s="40"/>
      <c r="R99" s="30">
        <f t="shared" si="9"/>
        <v>52</v>
      </c>
      <c r="S99" s="31">
        <f t="shared" si="10"/>
        <v>74</v>
      </c>
      <c r="T99" s="41"/>
      <c r="U99" s="42"/>
      <c r="V99" s="33" t="str">
        <f t="shared" si="11"/>
        <v>A</v>
      </c>
    </row>
    <row r="100" spans="1:22" s="113" customFormat="1" ht="18" x14ac:dyDescent="0.25">
      <c r="A100" s="100">
        <v>87</v>
      </c>
      <c r="B100" s="147" t="s">
        <v>779</v>
      </c>
      <c r="C100" s="147" t="s">
        <v>780</v>
      </c>
      <c r="D100" s="150"/>
      <c r="E100" s="147"/>
      <c r="F100" s="151"/>
      <c r="G100" s="151"/>
      <c r="H100" s="139">
        <f t="shared" si="6"/>
        <v>0</v>
      </c>
      <c r="I100" s="147">
        <v>0</v>
      </c>
      <c r="J100" s="147"/>
      <c r="K100" s="139">
        <f t="shared" si="7"/>
        <v>0</v>
      </c>
      <c r="L100" s="139">
        <f t="shared" si="8"/>
        <v>0</v>
      </c>
      <c r="M100" s="152"/>
      <c r="N100" s="152"/>
      <c r="O100" s="152"/>
      <c r="P100" s="152"/>
      <c r="Q100" s="152"/>
      <c r="R100" s="143">
        <f t="shared" si="9"/>
        <v>0</v>
      </c>
      <c r="S100" s="31">
        <f t="shared" si="10"/>
        <v>0</v>
      </c>
      <c r="T100" s="153"/>
      <c r="U100" s="154"/>
      <c r="V100" s="145" t="s">
        <v>1020</v>
      </c>
    </row>
    <row r="101" spans="1:22" ht="18" x14ac:dyDescent="0.25">
      <c r="A101" s="100">
        <v>88</v>
      </c>
      <c r="B101" s="101" t="s">
        <v>781</v>
      </c>
      <c r="C101" s="101" t="s">
        <v>782</v>
      </c>
      <c r="D101" s="23"/>
      <c r="E101" s="86">
        <v>8</v>
      </c>
      <c r="F101" s="38"/>
      <c r="G101" s="38"/>
      <c r="H101" s="26">
        <f t="shared" si="6"/>
        <v>8</v>
      </c>
      <c r="I101" s="86">
        <v>6</v>
      </c>
      <c r="J101" s="86"/>
      <c r="K101" s="26">
        <f t="shared" si="7"/>
        <v>6</v>
      </c>
      <c r="L101" s="26">
        <f t="shared" si="8"/>
        <v>14</v>
      </c>
      <c r="M101" s="40">
        <v>12</v>
      </c>
      <c r="N101" s="40">
        <v>9</v>
      </c>
      <c r="O101" s="40">
        <v>6</v>
      </c>
      <c r="P101" s="40"/>
      <c r="Q101" s="40"/>
      <c r="R101" s="30">
        <f t="shared" si="9"/>
        <v>27</v>
      </c>
      <c r="S101" s="31">
        <f t="shared" si="10"/>
        <v>41</v>
      </c>
      <c r="T101" s="41"/>
      <c r="U101" s="42"/>
      <c r="V101" s="33" t="str">
        <f t="shared" si="11"/>
        <v>D</v>
      </c>
    </row>
    <row r="102" spans="1:22" ht="18" x14ac:dyDescent="0.25">
      <c r="A102" s="100">
        <v>89</v>
      </c>
      <c r="B102" s="101" t="s">
        <v>783</v>
      </c>
      <c r="C102" s="101" t="s">
        <v>784</v>
      </c>
      <c r="D102" s="23"/>
      <c r="E102" s="86">
        <v>15</v>
      </c>
      <c r="F102" s="38"/>
      <c r="G102" s="38"/>
      <c r="H102" s="26">
        <f t="shared" si="6"/>
        <v>15</v>
      </c>
      <c r="I102" s="86">
        <v>5</v>
      </c>
      <c r="J102" s="86"/>
      <c r="K102" s="26">
        <f t="shared" si="7"/>
        <v>5</v>
      </c>
      <c r="L102" s="26">
        <f t="shared" si="8"/>
        <v>20</v>
      </c>
      <c r="M102" s="40">
        <v>22</v>
      </c>
      <c r="N102" s="40">
        <v>16</v>
      </c>
      <c r="O102" s="40">
        <v>9</v>
      </c>
      <c r="P102" s="40"/>
      <c r="Q102" s="40"/>
      <c r="R102" s="30">
        <f t="shared" si="9"/>
        <v>47</v>
      </c>
      <c r="S102" s="31">
        <f t="shared" si="10"/>
        <v>67</v>
      </c>
      <c r="T102" s="41"/>
      <c r="U102" s="42"/>
      <c r="V102" s="33" t="str">
        <f t="shared" si="11"/>
        <v>B</v>
      </c>
    </row>
    <row r="103" spans="1:22" ht="18" x14ac:dyDescent="0.25">
      <c r="A103" s="100">
        <v>90</v>
      </c>
      <c r="B103" s="101" t="s">
        <v>785</v>
      </c>
      <c r="C103" s="101" t="s">
        <v>786</v>
      </c>
      <c r="D103" s="23"/>
      <c r="E103" s="86">
        <v>8</v>
      </c>
      <c r="F103" s="38"/>
      <c r="G103" s="38"/>
      <c r="H103" s="26">
        <f t="shared" si="6"/>
        <v>8</v>
      </c>
      <c r="I103" s="86">
        <v>7</v>
      </c>
      <c r="J103" s="86"/>
      <c r="K103" s="26">
        <f t="shared" si="7"/>
        <v>7</v>
      </c>
      <c r="L103" s="26">
        <f t="shared" si="8"/>
        <v>15</v>
      </c>
      <c r="M103" s="40">
        <v>24</v>
      </c>
      <c r="N103" s="40">
        <v>19</v>
      </c>
      <c r="O103" s="40">
        <v>15</v>
      </c>
      <c r="P103" s="40"/>
      <c r="Q103" s="40"/>
      <c r="R103" s="30">
        <f t="shared" si="9"/>
        <v>58</v>
      </c>
      <c r="S103" s="31">
        <f t="shared" si="10"/>
        <v>73</v>
      </c>
      <c r="T103" s="41"/>
      <c r="U103" s="42"/>
      <c r="V103" s="33" t="str">
        <f t="shared" si="11"/>
        <v>A</v>
      </c>
    </row>
    <row r="104" spans="1:22" s="233" customFormat="1" ht="18" x14ac:dyDescent="0.25">
      <c r="A104" s="238">
        <v>91</v>
      </c>
      <c r="B104" s="106" t="s">
        <v>1030</v>
      </c>
      <c r="C104" s="106" t="s">
        <v>1031</v>
      </c>
      <c r="D104" s="35"/>
      <c r="E104" s="106">
        <v>6</v>
      </c>
      <c r="F104" s="227"/>
      <c r="G104" s="227"/>
      <c r="H104" s="228">
        <f t="shared" si="6"/>
        <v>6</v>
      </c>
      <c r="I104" s="106">
        <v>3</v>
      </c>
      <c r="J104" s="106"/>
      <c r="K104" s="228">
        <f t="shared" si="7"/>
        <v>3</v>
      </c>
      <c r="L104" s="228">
        <f t="shared" si="8"/>
        <v>9</v>
      </c>
      <c r="M104" s="229">
        <v>24</v>
      </c>
      <c r="N104" s="229">
        <v>16</v>
      </c>
      <c r="O104" s="229">
        <v>12</v>
      </c>
      <c r="P104" s="229"/>
      <c r="Q104" s="229"/>
      <c r="R104" s="230">
        <f t="shared" si="9"/>
        <v>52</v>
      </c>
      <c r="S104" s="231">
        <f t="shared" si="10"/>
        <v>61</v>
      </c>
      <c r="T104" s="171"/>
      <c r="U104" s="172"/>
      <c r="V104" s="232" t="s">
        <v>1020</v>
      </c>
    </row>
    <row r="105" spans="1:22" ht="18" x14ac:dyDescent="0.25">
      <c r="A105" s="100">
        <v>92</v>
      </c>
      <c r="B105" s="101" t="s">
        <v>787</v>
      </c>
      <c r="C105" s="101" t="s">
        <v>788</v>
      </c>
      <c r="D105" s="23"/>
      <c r="E105" s="86">
        <v>11</v>
      </c>
      <c r="F105" s="38"/>
      <c r="G105" s="38"/>
      <c r="H105" s="26">
        <f t="shared" si="6"/>
        <v>11</v>
      </c>
      <c r="I105" s="86">
        <v>7</v>
      </c>
      <c r="J105" s="86"/>
      <c r="K105" s="26">
        <f t="shared" si="7"/>
        <v>7</v>
      </c>
      <c r="L105" s="26">
        <f t="shared" si="8"/>
        <v>18</v>
      </c>
      <c r="M105" s="40">
        <v>21</v>
      </c>
      <c r="N105" s="40">
        <v>16</v>
      </c>
      <c r="O105" s="40">
        <v>13</v>
      </c>
      <c r="P105" s="40"/>
      <c r="Q105" s="40"/>
      <c r="R105" s="30">
        <f t="shared" si="9"/>
        <v>50</v>
      </c>
      <c r="S105" s="31">
        <f t="shared" si="10"/>
        <v>68</v>
      </c>
      <c r="T105" s="41"/>
      <c r="U105" s="42"/>
      <c r="V105" s="33" t="str">
        <f t="shared" si="11"/>
        <v>B</v>
      </c>
    </row>
    <row r="106" spans="1:22" ht="18" x14ac:dyDescent="0.25">
      <c r="A106" s="100">
        <v>93</v>
      </c>
      <c r="B106" s="101" t="s">
        <v>789</v>
      </c>
      <c r="C106" s="102" t="s">
        <v>790</v>
      </c>
      <c r="D106" s="23"/>
      <c r="E106" s="86">
        <v>10</v>
      </c>
      <c r="F106" s="38"/>
      <c r="G106" s="38"/>
      <c r="H106" s="26">
        <f t="shared" si="6"/>
        <v>10</v>
      </c>
      <c r="I106" s="86">
        <v>4</v>
      </c>
      <c r="J106" s="86"/>
      <c r="K106" s="26">
        <f t="shared" si="7"/>
        <v>4</v>
      </c>
      <c r="L106" s="26">
        <f t="shared" si="8"/>
        <v>14</v>
      </c>
      <c r="M106" s="40">
        <v>23</v>
      </c>
      <c r="N106" s="40">
        <v>19</v>
      </c>
      <c r="O106" s="40">
        <v>15</v>
      </c>
      <c r="P106" s="40"/>
      <c r="Q106" s="40"/>
      <c r="R106" s="30">
        <f t="shared" si="9"/>
        <v>57</v>
      </c>
      <c r="S106" s="31">
        <f t="shared" si="10"/>
        <v>71</v>
      </c>
      <c r="T106" s="41"/>
      <c r="U106" s="42"/>
      <c r="V106" s="33" t="str">
        <f t="shared" si="11"/>
        <v>A</v>
      </c>
    </row>
    <row r="107" spans="1:22" ht="18" x14ac:dyDescent="0.25">
      <c r="A107" s="100">
        <v>94</v>
      </c>
      <c r="B107" s="101" t="s">
        <v>791</v>
      </c>
      <c r="C107" s="102" t="s">
        <v>792</v>
      </c>
      <c r="D107" s="23"/>
      <c r="E107" s="86">
        <v>11</v>
      </c>
      <c r="F107" s="38"/>
      <c r="G107" s="38"/>
      <c r="H107" s="26">
        <f t="shared" si="6"/>
        <v>11</v>
      </c>
      <c r="I107" s="86">
        <v>7</v>
      </c>
      <c r="J107" s="86"/>
      <c r="K107" s="26">
        <f t="shared" si="7"/>
        <v>7</v>
      </c>
      <c r="L107" s="26">
        <f t="shared" si="8"/>
        <v>18</v>
      </c>
      <c r="M107" s="40">
        <v>26</v>
      </c>
      <c r="N107" s="40">
        <v>16</v>
      </c>
      <c r="O107" s="40">
        <v>14</v>
      </c>
      <c r="P107" s="40"/>
      <c r="Q107" s="40"/>
      <c r="R107" s="30">
        <f t="shared" si="9"/>
        <v>56</v>
      </c>
      <c r="S107" s="31">
        <f t="shared" si="10"/>
        <v>74</v>
      </c>
      <c r="T107" s="41"/>
      <c r="U107" s="42"/>
      <c r="V107" s="33" t="str">
        <f t="shared" si="11"/>
        <v>A</v>
      </c>
    </row>
    <row r="108" spans="1:22" ht="18" x14ac:dyDescent="0.25">
      <c r="A108" s="100">
        <v>95</v>
      </c>
      <c r="B108" s="101" t="s">
        <v>332</v>
      </c>
      <c r="C108" s="102" t="s">
        <v>793</v>
      </c>
      <c r="D108" s="23"/>
      <c r="E108" s="86">
        <v>6</v>
      </c>
      <c r="F108" s="38"/>
      <c r="G108" s="38"/>
      <c r="H108" s="26">
        <f t="shared" si="6"/>
        <v>6</v>
      </c>
      <c r="I108" s="86">
        <v>6</v>
      </c>
      <c r="J108" s="86"/>
      <c r="K108" s="26">
        <f t="shared" si="7"/>
        <v>6</v>
      </c>
      <c r="L108" s="26">
        <f t="shared" si="8"/>
        <v>12</v>
      </c>
      <c r="M108" s="40">
        <v>14</v>
      </c>
      <c r="N108" s="40">
        <v>9</v>
      </c>
      <c r="O108" s="40">
        <v>10</v>
      </c>
      <c r="P108" s="40"/>
      <c r="Q108" s="40"/>
      <c r="R108" s="30">
        <f t="shared" si="9"/>
        <v>33</v>
      </c>
      <c r="S108" s="31">
        <f t="shared" si="10"/>
        <v>45</v>
      </c>
      <c r="T108" s="41"/>
      <c r="U108" s="42"/>
      <c r="V108" s="33" t="str">
        <f t="shared" si="11"/>
        <v>D</v>
      </c>
    </row>
    <row r="109" spans="1:22" ht="18" x14ac:dyDescent="0.25">
      <c r="A109" s="100">
        <v>96</v>
      </c>
      <c r="B109" s="63" t="s">
        <v>794</v>
      </c>
      <c r="C109" s="102" t="s">
        <v>795</v>
      </c>
      <c r="D109" s="23"/>
      <c r="E109" s="86">
        <v>4</v>
      </c>
      <c r="F109" s="38"/>
      <c r="G109" s="38"/>
      <c r="H109" s="26">
        <f t="shared" si="6"/>
        <v>4</v>
      </c>
      <c r="I109" s="86">
        <v>4</v>
      </c>
      <c r="J109" s="86"/>
      <c r="K109" s="26">
        <f t="shared" si="7"/>
        <v>4</v>
      </c>
      <c r="L109" s="26">
        <f t="shared" si="8"/>
        <v>8</v>
      </c>
      <c r="M109" s="40">
        <v>8</v>
      </c>
      <c r="N109" s="40">
        <v>13</v>
      </c>
      <c r="O109" s="40">
        <v>12</v>
      </c>
      <c r="P109" s="40"/>
      <c r="Q109" s="40"/>
      <c r="R109" s="30">
        <f t="shared" si="9"/>
        <v>33</v>
      </c>
      <c r="S109" s="31">
        <f t="shared" si="10"/>
        <v>41</v>
      </c>
      <c r="T109" s="41"/>
      <c r="U109" s="42"/>
      <c r="V109" s="33" t="str">
        <f t="shared" si="11"/>
        <v>D</v>
      </c>
    </row>
    <row r="110" spans="1:22" ht="18" x14ac:dyDescent="0.25">
      <c r="A110" s="100">
        <v>97</v>
      </c>
      <c r="B110" s="101" t="s">
        <v>796</v>
      </c>
      <c r="C110" s="102" t="s">
        <v>797</v>
      </c>
      <c r="D110" s="23"/>
      <c r="E110" s="86">
        <v>7</v>
      </c>
      <c r="F110" s="38"/>
      <c r="G110" s="38"/>
      <c r="H110" s="26">
        <f t="shared" si="6"/>
        <v>7</v>
      </c>
      <c r="I110" s="86">
        <v>3</v>
      </c>
      <c r="J110" s="86"/>
      <c r="K110" s="26">
        <f t="shared" si="7"/>
        <v>3</v>
      </c>
      <c r="L110" s="26">
        <f t="shared" si="8"/>
        <v>10</v>
      </c>
      <c r="M110" s="40">
        <v>21</v>
      </c>
      <c r="N110" s="40">
        <v>11</v>
      </c>
      <c r="O110" s="40">
        <v>14</v>
      </c>
      <c r="P110" s="40"/>
      <c r="Q110" s="40"/>
      <c r="R110" s="30">
        <f t="shared" si="9"/>
        <v>46</v>
      </c>
      <c r="S110" s="31">
        <f t="shared" si="10"/>
        <v>56</v>
      </c>
      <c r="T110" s="41"/>
      <c r="U110" s="42"/>
      <c r="V110" s="33" t="str">
        <f t="shared" si="11"/>
        <v>C</v>
      </c>
    </row>
    <row r="111" spans="1:22" s="233" customFormat="1" ht="18" x14ac:dyDescent="0.25">
      <c r="A111" s="100">
        <v>98</v>
      </c>
      <c r="B111" s="106" t="s">
        <v>798</v>
      </c>
      <c r="C111" s="239" t="s">
        <v>799</v>
      </c>
      <c r="D111" s="35"/>
      <c r="E111" s="106">
        <v>6</v>
      </c>
      <c r="F111" s="227"/>
      <c r="G111" s="227"/>
      <c r="H111" s="240">
        <f t="shared" si="6"/>
        <v>6</v>
      </c>
      <c r="I111" s="106">
        <v>2</v>
      </c>
      <c r="J111" s="106"/>
      <c r="K111" s="240">
        <f t="shared" si="7"/>
        <v>2</v>
      </c>
      <c r="L111" s="240">
        <f t="shared" si="8"/>
        <v>8</v>
      </c>
      <c r="M111" s="229">
        <v>23</v>
      </c>
      <c r="N111" s="229">
        <v>13</v>
      </c>
      <c r="O111" s="229">
        <v>9</v>
      </c>
      <c r="P111" s="229"/>
      <c r="Q111" s="229"/>
      <c r="R111" s="241">
        <f t="shared" si="9"/>
        <v>45</v>
      </c>
      <c r="S111" s="242">
        <f t="shared" si="10"/>
        <v>53</v>
      </c>
      <c r="T111" s="171"/>
      <c r="U111" s="172"/>
      <c r="V111" s="243" t="str">
        <f t="shared" si="11"/>
        <v>C</v>
      </c>
    </row>
    <row r="112" spans="1:22" ht="18" x14ac:dyDescent="0.25">
      <c r="A112" s="100">
        <v>99</v>
      </c>
      <c r="B112" s="101" t="s">
        <v>800</v>
      </c>
      <c r="C112" s="102" t="s">
        <v>801</v>
      </c>
      <c r="D112" s="23"/>
      <c r="E112" s="86">
        <v>18</v>
      </c>
      <c r="F112" s="38"/>
      <c r="G112" s="38"/>
      <c r="H112" s="26">
        <f t="shared" si="6"/>
        <v>18</v>
      </c>
      <c r="I112" s="86">
        <v>6</v>
      </c>
      <c r="J112" s="86"/>
      <c r="K112" s="26">
        <f t="shared" si="7"/>
        <v>6</v>
      </c>
      <c r="L112" s="26">
        <f t="shared" si="8"/>
        <v>24</v>
      </c>
      <c r="M112" s="40">
        <v>23</v>
      </c>
      <c r="N112" s="40">
        <v>13</v>
      </c>
      <c r="O112" s="40">
        <v>17</v>
      </c>
      <c r="P112" s="40"/>
      <c r="Q112" s="40"/>
      <c r="R112" s="30">
        <f t="shared" si="9"/>
        <v>53</v>
      </c>
      <c r="S112" s="31">
        <f t="shared" si="10"/>
        <v>77</v>
      </c>
      <c r="T112" s="41"/>
      <c r="U112" s="42"/>
      <c r="V112" s="33" t="str">
        <f t="shared" si="11"/>
        <v>A</v>
      </c>
    </row>
    <row r="113" spans="1:22" ht="18" x14ac:dyDescent="0.25">
      <c r="A113" s="100">
        <v>100</v>
      </c>
      <c r="B113" s="87" t="s">
        <v>1029</v>
      </c>
      <c r="C113" s="86" t="s">
        <v>802</v>
      </c>
      <c r="D113" s="23"/>
      <c r="E113" s="86">
        <v>11</v>
      </c>
      <c r="F113" s="38"/>
      <c r="G113" s="38"/>
      <c r="H113" s="26">
        <f t="shared" si="6"/>
        <v>11</v>
      </c>
      <c r="I113" s="86">
        <v>1</v>
      </c>
      <c r="J113" s="86"/>
      <c r="K113" s="26">
        <f t="shared" si="7"/>
        <v>1</v>
      </c>
      <c r="L113" s="26">
        <f t="shared" si="8"/>
        <v>12</v>
      </c>
      <c r="M113" s="40"/>
      <c r="N113" s="40"/>
      <c r="O113" s="40"/>
      <c r="P113" s="40"/>
      <c r="Q113" s="40"/>
      <c r="R113" s="30">
        <f t="shared" si="9"/>
        <v>0</v>
      </c>
      <c r="S113" s="31">
        <f t="shared" si="10"/>
        <v>12</v>
      </c>
      <c r="T113" s="41"/>
      <c r="U113" s="42"/>
      <c r="V113" s="33" t="str">
        <f t="shared" si="11"/>
        <v>E</v>
      </c>
    </row>
    <row r="114" spans="1:22" ht="18" x14ac:dyDescent="0.25">
      <c r="A114" s="100">
        <v>101</v>
      </c>
      <c r="B114" s="86" t="s">
        <v>804</v>
      </c>
      <c r="C114" s="86" t="s">
        <v>803</v>
      </c>
      <c r="D114" s="23"/>
      <c r="E114" s="86">
        <v>12</v>
      </c>
      <c r="F114" s="38"/>
      <c r="G114" s="38"/>
      <c r="H114" s="26">
        <f t="shared" ref="H114:H116" si="12">SUM(E114:G114)</f>
        <v>12</v>
      </c>
      <c r="I114" s="86">
        <v>1</v>
      </c>
      <c r="J114" s="86"/>
      <c r="K114" s="26">
        <f t="shared" ref="K114:K118" si="13">SUM(I114:J114)</f>
        <v>1</v>
      </c>
      <c r="L114" s="26">
        <f t="shared" ref="L114:L118" si="14">H114+K114</f>
        <v>13</v>
      </c>
      <c r="M114" s="40">
        <v>24</v>
      </c>
      <c r="N114" s="40">
        <v>16</v>
      </c>
      <c r="O114" s="40">
        <v>12</v>
      </c>
      <c r="P114" s="40"/>
      <c r="Q114" s="40"/>
      <c r="R114" s="30">
        <f t="shared" ref="R114:R118" si="15">SUM(M114:Q114)</f>
        <v>52</v>
      </c>
      <c r="S114" s="31">
        <f t="shared" si="10"/>
        <v>65</v>
      </c>
      <c r="T114" s="41"/>
      <c r="U114" s="42"/>
      <c r="V114" s="33" t="str">
        <f>IF(S114&gt;=70,"A",IF(S114&gt;=60,"B",IF(S114&gt;=50,"C",IF(S114&gt;=40,"D","E"))))</f>
        <v>B</v>
      </c>
    </row>
    <row r="115" spans="1:22" ht="18" x14ac:dyDescent="0.25">
      <c r="A115" s="100">
        <v>102</v>
      </c>
      <c r="B115" s="87" t="s">
        <v>805</v>
      </c>
      <c r="C115" s="86" t="s">
        <v>806</v>
      </c>
      <c r="D115" s="23"/>
      <c r="E115" s="86">
        <v>11</v>
      </c>
      <c r="F115" s="38"/>
      <c r="G115" s="38"/>
      <c r="H115" s="26">
        <f t="shared" si="12"/>
        <v>11</v>
      </c>
      <c r="I115" s="86">
        <v>6</v>
      </c>
      <c r="J115" s="86"/>
      <c r="K115" s="26">
        <f t="shared" si="13"/>
        <v>6</v>
      </c>
      <c r="L115" s="26">
        <f t="shared" si="14"/>
        <v>17</v>
      </c>
      <c r="M115" s="40">
        <v>19</v>
      </c>
      <c r="N115" s="40">
        <v>20</v>
      </c>
      <c r="O115" s="40">
        <v>10</v>
      </c>
      <c r="P115" s="40"/>
      <c r="Q115" s="40"/>
      <c r="R115" s="30">
        <f t="shared" si="15"/>
        <v>49</v>
      </c>
      <c r="S115" s="31">
        <f t="shared" si="10"/>
        <v>66</v>
      </c>
      <c r="T115" s="41"/>
      <c r="U115" s="42"/>
      <c r="V115" s="33" t="str">
        <f t="shared" ref="V115:V118" si="16">IF(S115&gt;=70,"A",IF(S115&gt;=60,"B",IF(S115&gt;=50,"C",IF(S115&gt;=40,"D","E"))))</f>
        <v>B</v>
      </c>
    </row>
    <row r="116" spans="1:22" ht="18" x14ac:dyDescent="0.25">
      <c r="A116" s="100">
        <v>103</v>
      </c>
      <c r="B116" s="87" t="s">
        <v>807</v>
      </c>
      <c r="C116" s="86" t="s">
        <v>808</v>
      </c>
      <c r="D116" s="23"/>
      <c r="E116" s="86">
        <v>8</v>
      </c>
      <c r="F116" s="38"/>
      <c r="G116" s="38"/>
      <c r="H116" s="26">
        <f t="shared" si="12"/>
        <v>8</v>
      </c>
      <c r="I116" s="86">
        <v>5</v>
      </c>
      <c r="J116" s="86"/>
      <c r="K116" s="26">
        <f t="shared" si="13"/>
        <v>5</v>
      </c>
      <c r="L116" s="26">
        <f t="shared" si="14"/>
        <v>13</v>
      </c>
      <c r="M116" s="40">
        <v>26</v>
      </c>
      <c r="N116" s="40">
        <v>16</v>
      </c>
      <c r="O116" s="40">
        <v>11</v>
      </c>
      <c r="P116" s="40"/>
      <c r="Q116" s="40"/>
      <c r="R116" s="30">
        <f t="shared" si="15"/>
        <v>53</v>
      </c>
      <c r="S116" s="31">
        <f t="shared" si="10"/>
        <v>66</v>
      </c>
      <c r="T116" s="41"/>
      <c r="U116" s="42"/>
      <c r="V116" s="33" t="str">
        <f t="shared" si="16"/>
        <v>B</v>
      </c>
    </row>
    <row r="117" spans="1:22" ht="18" x14ac:dyDescent="0.25">
      <c r="A117" s="100">
        <v>104</v>
      </c>
      <c r="B117" s="86" t="s">
        <v>1006</v>
      </c>
      <c r="C117" s="86" t="s">
        <v>1007</v>
      </c>
      <c r="D117" s="23"/>
      <c r="E117" s="86">
        <v>10</v>
      </c>
      <c r="F117" s="38"/>
      <c r="G117" s="38"/>
      <c r="H117" s="26">
        <f t="shared" ref="H117:H118" si="17">SUM(E117:G117)</f>
        <v>10</v>
      </c>
      <c r="I117" s="86">
        <v>1</v>
      </c>
      <c r="J117" s="86"/>
      <c r="K117" s="26">
        <f t="shared" si="13"/>
        <v>1</v>
      </c>
      <c r="L117" s="26">
        <f t="shared" si="14"/>
        <v>11</v>
      </c>
      <c r="M117" s="40">
        <v>21</v>
      </c>
      <c r="N117" s="40">
        <v>13</v>
      </c>
      <c r="O117" s="40">
        <v>7</v>
      </c>
      <c r="P117" s="40"/>
      <c r="Q117" s="40"/>
      <c r="R117" s="30">
        <f t="shared" si="15"/>
        <v>41</v>
      </c>
      <c r="S117" s="31">
        <f t="shared" si="10"/>
        <v>52</v>
      </c>
      <c r="T117" s="41"/>
      <c r="U117" s="42"/>
      <c r="V117" s="33" t="str">
        <f t="shared" si="16"/>
        <v>C</v>
      </c>
    </row>
    <row r="118" spans="1:22" ht="18" x14ac:dyDescent="0.25">
      <c r="A118" s="100">
        <v>105</v>
      </c>
      <c r="B118" s="111" t="s">
        <v>961</v>
      </c>
      <c r="C118" s="107" t="s">
        <v>962</v>
      </c>
      <c r="D118" s="86"/>
      <c r="E118" s="122">
        <v>9</v>
      </c>
      <c r="F118" s="38"/>
      <c r="G118" s="38"/>
      <c r="H118" s="26">
        <f t="shared" si="17"/>
        <v>9</v>
      </c>
      <c r="I118" s="86">
        <v>1</v>
      </c>
      <c r="J118" s="86"/>
      <c r="K118" s="26">
        <f t="shared" si="13"/>
        <v>1</v>
      </c>
      <c r="L118" s="26">
        <f t="shared" si="14"/>
        <v>10</v>
      </c>
      <c r="M118" s="40">
        <v>27</v>
      </c>
      <c r="N118" s="40">
        <v>17</v>
      </c>
      <c r="O118" s="40">
        <v>12</v>
      </c>
      <c r="P118" s="40"/>
      <c r="Q118" s="40"/>
      <c r="R118" s="30">
        <f t="shared" si="15"/>
        <v>56</v>
      </c>
      <c r="S118" s="31">
        <f t="shared" si="10"/>
        <v>66</v>
      </c>
      <c r="T118" s="41"/>
      <c r="U118" s="42"/>
      <c r="V118" s="33" t="str">
        <f t="shared" si="16"/>
        <v>B</v>
      </c>
    </row>
    <row r="119" spans="1:22" ht="18" x14ac:dyDescent="0.25">
      <c r="A119" s="100">
        <v>106</v>
      </c>
      <c r="B119" s="122" t="s">
        <v>1011</v>
      </c>
      <c r="C119" s="23" t="s">
        <v>1012</v>
      </c>
      <c r="D119" s="86"/>
      <c r="E119" s="122">
        <v>15</v>
      </c>
      <c r="F119" s="38"/>
      <c r="G119" s="38"/>
      <c r="H119" s="26">
        <f t="shared" ref="H119" si="18">SUM(E119:G119)</f>
        <v>15</v>
      </c>
      <c r="I119" s="86">
        <v>1</v>
      </c>
      <c r="J119" s="86"/>
      <c r="K119" s="26">
        <f t="shared" ref="K119" si="19">SUM(I119:J119)</f>
        <v>1</v>
      </c>
      <c r="L119" s="26">
        <f t="shared" ref="L119" si="20">H119+K119</f>
        <v>16</v>
      </c>
      <c r="M119" s="40">
        <v>25</v>
      </c>
      <c r="N119" s="40">
        <v>14</v>
      </c>
      <c r="O119" s="40">
        <v>14</v>
      </c>
      <c r="P119" s="40"/>
      <c r="Q119" s="40"/>
      <c r="R119" s="30">
        <f t="shared" ref="R119" si="21">SUM(M119:Q119)</f>
        <v>53</v>
      </c>
      <c r="S119" s="31">
        <f t="shared" si="10"/>
        <v>69</v>
      </c>
      <c r="T119" s="41"/>
      <c r="U119" s="42"/>
      <c r="V119" s="33" t="str">
        <f t="shared" ref="V119" si="22">IF(S119&gt;=70,"A",IF(S119&gt;=60,"B",IF(S119&gt;=50,"C",IF(S119&gt;=40,"D","E"))))</f>
        <v>B</v>
      </c>
    </row>
    <row r="120" spans="1:22" s="1" customFormat="1" x14ac:dyDescent="0.25"/>
    <row r="121" spans="1:22" s="1" customFormat="1" x14ac:dyDescent="0.25"/>
    <row r="122" spans="1:22" ht="18" x14ac:dyDescent="0.25">
      <c r="A122" s="51"/>
      <c r="E122" s="53"/>
      <c r="F122" s="54"/>
      <c r="G122" s="53"/>
      <c r="H122" s="54"/>
      <c r="I122" s="54"/>
      <c r="J122" s="54"/>
      <c r="K122" s="54"/>
      <c r="L122" s="55"/>
      <c r="M122" s="54"/>
      <c r="N122" s="54"/>
      <c r="O122" s="54"/>
      <c r="P122" s="54"/>
      <c r="Q122" s="54"/>
      <c r="R122" s="54"/>
      <c r="S122" s="56"/>
      <c r="T122" s="57"/>
      <c r="U122" s="57"/>
      <c r="V122" s="58"/>
    </row>
    <row r="123" spans="1:22" ht="18" x14ac:dyDescent="0.25">
      <c r="A123" s="59"/>
      <c r="B123" s="1"/>
      <c r="C123" s="1"/>
      <c r="D123" s="1"/>
      <c r="E123" s="1"/>
      <c r="F123" s="1"/>
      <c r="G123" s="1"/>
      <c r="H123" s="1"/>
      <c r="I123" s="1"/>
      <c r="J123" s="1"/>
      <c r="K123" s="60" t="s">
        <v>42</v>
      </c>
      <c r="O123" s="60" t="s">
        <v>43</v>
      </c>
      <c r="U123" s="1"/>
      <c r="V123" s="58"/>
    </row>
    <row r="124" spans="1:22" ht="18" x14ac:dyDescent="0.25">
      <c r="A124" s="51"/>
      <c r="B124" s="52"/>
      <c r="C124" s="52"/>
      <c r="D124" s="52"/>
      <c r="E124" s="53"/>
      <c r="F124" s="54"/>
      <c r="G124" s="53"/>
      <c r="H124" s="54"/>
      <c r="I124" s="54"/>
      <c r="J124" s="55"/>
      <c r="L124" s="61" t="s">
        <v>44</v>
      </c>
      <c r="M124" s="177" t="s">
        <v>45</v>
      </c>
      <c r="N124" s="177"/>
      <c r="P124" s="178" t="s">
        <v>46</v>
      </c>
      <c r="Q124" s="178"/>
      <c r="U124" s="1"/>
      <c r="V124" s="58"/>
    </row>
    <row r="125" spans="1:22" ht="18" x14ac:dyDescent="0.25">
      <c r="A125" s="186" t="s">
        <v>47</v>
      </c>
      <c r="B125" s="186"/>
      <c r="C125" s="186"/>
      <c r="D125" s="186"/>
      <c r="E125" s="186"/>
      <c r="F125" s="186"/>
      <c r="G125" s="186"/>
      <c r="H125" s="186"/>
      <c r="I125" s="187" t="s">
        <v>48</v>
      </c>
      <c r="J125" s="187"/>
      <c r="K125" s="188"/>
      <c r="L125" s="62">
        <f>STDEV(S83:S119)</f>
        <v>20.215431325194714</v>
      </c>
      <c r="M125" s="191"/>
      <c r="N125" s="191"/>
      <c r="P125" s="63" t="s">
        <v>49</v>
      </c>
      <c r="Q125" s="64">
        <f>COUNTIF(V14:V119,"A")</f>
        <v>42</v>
      </c>
      <c r="U125" s="1"/>
      <c r="V125" s="58"/>
    </row>
    <row r="126" spans="1:22" ht="18" x14ac:dyDescent="0.25">
      <c r="A126" s="190" t="s">
        <v>50</v>
      </c>
      <c r="B126" s="190"/>
      <c r="C126" s="190"/>
      <c r="D126" s="190"/>
      <c r="E126" s="65"/>
      <c r="F126" s="65"/>
      <c r="G126" s="65"/>
      <c r="H126" s="65"/>
      <c r="I126" s="187" t="s">
        <v>51</v>
      </c>
      <c r="J126" s="187"/>
      <c r="K126" s="188"/>
      <c r="L126" s="62">
        <f>AVERAGE(S83:S119)</f>
        <v>60.054054054054056</v>
      </c>
      <c r="M126" s="191"/>
      <c r="N126" s="191"/>
      <c r="P126" s="63" t="s">
        <v>52</v>
      </c>
      <c r="Q126" s="64">
        <f>COUNTIF(V14:V119,"B")</f>
        <v>31</v>
      </c>
      <c r="U126" s="1"/>
      <c r="V126" s="58"/>
    </row>
    <row r="127" spans="1:22" ht="18" x14ac:dyDescent="0.25">
      <c r="A127" s="186" t="s">
        <v>53</v>
      </c>
      <c r="B127" s="186"/>
      <c r="C127" s="186"/>
      <c r="D127" s="186"/>
      <c r="E127" s="186"/>
      <c r="F127" s="186"/>
      <c r="G127" s="186"/>
      <c r="H127" s="186"/>
      <c r="I127" s="192" t="s">
        <v>54</v>
      </c>
      <c r="J127" s="192"/>
      <c r="K127" s="193"/>
      <c r="L127" s="66">
        <f>MIN(S83:S119)</f>
        <v>0</v>
      </c>
      <c r="M127" s="191"/>
      <c r="N127" s="191"/>
      <c r="P127" s="63" t="s">
        <v>55</v>
      </c>
      <c r="Q127" s="64">
        <f>COUNTIF(V14:V119,"C")</f>
        <v>12</v>
      </c>
      <c r="U127" s="1"/>
      <c r="V127" s="58"/>
    </row>
    <row r="128" spans="1:22" ht="18" x14ac:dyDescent="0.25">
      <c r="A128" s="190" t="s">
        <v>56</v>
      </c>
      <c r="B128" s="190"/>
      <c r="C128" s="190"/>
      <c r="D128" s="190"/>
      <c r="E128" s="65"/>
      <c r="F128" s="65"/>
      <c r="G128" s="65"/>
      <c r="H128" s="65"/>
      <c r="I128" s="192" t="s">
        <v>57</v>
      </c>
      <c r="J128" s="192"/>
      <c r="K128" s="193"/>
      <c r="L128" s="66">
        <f>MAX(S83:S119)</f>
        <v>85</v>
      </c>
      <c r="M128" s="191"/>
      <c r="N128" s="191"/>
      <c r="P128" s="63" t="s">
        <v>58</v>
      </c>
      <c r="Q128" s="64">
        <f>COUNTIF(V14:V119,"D")</f>
        <v>10</v>
      </c>
      <c r="U128" s="1"/>
      <c r="V128" s="58"/>
    </row>
    <row r="129" spans="1:22" ht="18" x14ac:dyDescent="0.25">
      <c r="A129" s="67" t="s">
        <v>59</v>
      </c>
      <c r="B129" s="53"/>
      <c r="C129" s="53"/>
      <c r="D129" s="53"/>
      <c r="E129" s="53"/>
      <c r="F129" s="53"/>
      <c r="G129" s="53"/>
      <c r="H129" s="53"/>
      <c r="I129" s="54"/>
      <c r="L129" s="1"/>
      <c r="M129" s="194"/>
      <c r="N129" s="194"/>
      <c r="P129" s="63" t="s">
        <v>60</v>
      </c>
      <c r="Q129" s="64">
        <f>COUNTIF(V14:V119,"E")</f>
        <v>1</v>
      </c>
      <c r="U129" s="1"/>
      <c r="V129" s="58"/>
    </row>
    <row r="130" spans="1:22" ht="18" x14ac:dyDescent="0.25">
      <c r="A130" s="68" t="s">
        <v>61</v>
      </c>
      <c r="D130" s="69"/>
      <c r="E130" s="70"/>
      <c r="F130" s="54"/>
      <c r="G130" s="53"/>
      <c r="H130" s="54"/>
      <c r="I130" s="54"/>
      <c r="J130" s="1"/>
      <c r="K130" s="71" t="s">
        <v>62</v>
      </c>
      <c r="L130" s="72"/>
      <c r="M130" s="195"/>
      <c r="N130" s="195"/>
      <c r="O130" s="1"/>
      <c r="P130" s="73" t="s">
        <v>63</v>
      </c>
      <c r="Q130" s="64">
        <f>COUNTIF(V14:V119,"I")</f>
        <v>10</v>
      </c>
      <c r="U130" s="57"/>
      <c r="V130" s="58"/>
    </row>
    <row r="131" spans="1:22" ht="18" x14ac:dyDescent="0.25">
      <c r="A131" s="57"/>
      <c r="B131" s="52"/>
      <c r="C131" s="52"/>
      <c r="D131" s="52"/>
      <c r="E131" s="53"/>
      <c r="F131" s="54"/>
      <c r="G131" s="53"/>
      <c r="H131" s="54"/>
      <c r="I131" s="54"/>
      <c r="J131" s="54"/>
      <c r="K131" s="71" t="s">
        <v>64</v>
      </c>
      <c r="L131" s="74"/>
      <c r="M131" s="189"/>
      <c r="N131" s="189"/>
      <c r="O131" s="54"/>
      <c r="P131" s="63" t="s">
        <v>65</v>
      </c>
      <c r="Q131" s="64">
        <f>SUM(Q125:Q130)</f>
        <v>106</v>
      </c>
      <c r="R131" s="54"/>
      <c r="S131" s="1"/>
      <c r="T131" s="1"/>
      <c r="U131" s="57"/>
      <c r="V131" s="57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</sheetData>
  <mergeCells count="30">
    <mergeCell ref="A125:H125"/>
    <mergeCell ref="I125:K125"/>
    <mergeCell ref="M131:N131"/>
    <mergeCell ref="A126:D126"/>
    <mergeCell ref="I126:K126"/>
    <mergeCell ref="M126:N126"/>
    <mergeCell ref="A127:H127"/>
    <mergeCell ref="I127:K127"/>
    <mergeCell ref="M127:N127"/>
    <mergeCell ref="A128:D128"/>
    <mergeCell ref="I128:K128"/>
    <mergeCell ref="M128:N128"/>
    <mergeCell ref="M129:N129"/>
    <mergeCell ref="M130:N130"/>
    <mergeCell ref="M125:N125"/>
    <mergeCell ref="A6:V6"/>
    <mergeCell ref="A7:V7"/>
    <mergeCell ref="A8:V8"/>
    <mergeCell ref="A9:V9"/>
    <mergeCell ref="A10:V10"/>
    <mergeCell ref="E12:H12"/>
    <mergeCell ref="I12:K12"/>
    <mergeCell ref="L12:L13"/>
    <mergeCell ref="M12:R12"/>
    <mergeCell ref="S12:S13"/>
    <mergeCell ref="T12:T13"/>
    <mergeCell ref="U12:U13"/>
    <mergeCell ref="V12:V13"/>
    <mergeCell ref="M124:N124"/>
    <mergeCell ref="P124:Q124"/>
  </mergeCells>
  <conditionalFormatting sqref="B14:D113 B115:D116">
    <cfRule type="cellIs" dxfId="39" priority="11" stopIfTrue="1" operator="lessThan">
      <formula>40</formula>
    </cfRule>
  </conditionalFormatting>
  <conditionalFormatting sqref="B76:D76">
    <cfRule type="cellIs" dxfId="38" priority="10" stopIfTrue="1" operator="lessThan">
      <formula>40</formula>
    </cfRule>
  </conditionalFormatting>
  <conditionalFormatting sqref="B84:D84">
    <cfRule type="cellIs" dxfId="37" priority="9" stopIfTrue="1" operator="lessThan">
      <formula>40</formula>
    </cfRule>
  </conditionalFormatting>
  <conditionalFormatting sqref="B104:D104">
    <cfRule type="cellIs" dxfId="36" priority="8" stopIfTrue="1" operator="lessThan">
      <formula>40</formula>
    </cfRule>
  </conditionalFormatting>
  <conditionalFormatting sqref="B96:D96">
    <cfRule type="cellIs" dxfId="35" priority="7" stopIfTrue="1" operator="lessThan">
      <formula>40</formula>
    </cfRule>
  </conditionalFormatting>
  <conditionalFormatting sqref="B91:D91">
    <cfRule type="cellIs" dxfId="34" priority="6" stopIfTrue="1" operator="lessThan">
      <formula>40</formula>
    </cfRule>
  </conditionalFormatting>
  <conditionalFormatting sqref="B114:D114">
    <cfRule type="cellIs" dxfId="33" priority="5" stopIfTrue="1" operator="lessThan">
      <formula>40</formula>
    </cfRule>
  </conditionalFormatting>
  <conditionalFormatting sqref="B118:C118">
    <cfRule type="cellIs" dxfId="32" priority="4" stopIfTrue="1" operator="lessThan">
      <formula>40</formula>
    </cfRule>
  </conditionalFormatting>
  <conditionalFormatting sqref="B117:D117">
    <cfRule type="cellIs" dxfId="31" priority="3" stopIfTrue="1" operator="lessThan">
      <formula>40</formula>
    </cfRule>
  </conditionalFormatting>
  <conditionalFormatting sqref="B119:C119">
    <cfRule type="cellIs" dxfId="30" priority="2" stopIfTrue="1" operator="lessThan">
      <formula>40</formula>
    </cfRule>
  </conditionalFormatting>
  <pageMargins left="0.7" right="0.7" top="0.75" bottom="0.75" header="0.3" footer="0.3"/>
  <pageSetup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1"/>
  <sheetViews>
    <sheetView view="pageBreakPreview" topLeftCell="A74" zoomScale="70" zoomScaleNormal="100" zoomScaleSheetLayoutView="70" workbookViewId="0">
      <selection activeCell="A84" sqref="A84"/>
    </sheetView>
  </sheetViews>
  <sheetFormatPr defaultRowHeight="15" x14ac:dyDescent="0.25"/>
  <cols>
    <col min="1" max="1" width="4.42578125" customWidth="1"/>
    <col min="2" max="2" width="20.28515625" customWidth="1"/>
    <col min="3" max="3" width="23" customWidth="1"/>
    <col min="4" max="4" width="24.5703125" customWidth="1"/>
    <col min="5" max="5" width="6.7109375" customWidth="1"/>
    <col min="6" max="6" width="16.140625" style="137" customWidth="1"/>
    <col min="7" max="22" width="6.7109375" customWidth="1"/>
    <col min="257" max="257" width="4.42578125" customWidth="1"/>
    <col min="258" max="258" width="20.28515625" customWidth="1"/>
    <col min="259" max="259" width="23" customWidth="1"/>
    <col min="260" max="260" width="24.5703125" customWidth="1"/>
    <col min="261" max="278" width="6.7109375" customWidth="1"/>
    <col min="513" max="513" width="4.42578125" customWidth="1"/>
    <col min="514" max="514" width="20.28515625" customWidth="1"/>
    <col min="515" max="515" width="23" customWidth="1"/>
    <col min="516" max="516" width="24.5703125" customWidth="1"/>
    <col min="517" max="534" width="6.7109375" customWidth="1"/>
    <col min="769" max="769" width="4.42578125" customWidth="1"/>
    <col min="770" max="770" width="20.28515625" customWidth="1"/>
    <col min="771" max="771" width="23" customWidth="1"/>
    <col min="772" max="772" width="24.5703125" customWidth="1"/>
    <col min="773" max="790" width="6.7109375" customWidth="1"/>
    <col min="1025" max="1025" width="4.42578125" customWidth="1"/>
    <col min="1026" max="1026" width="20.28515625" customWidth="1"/>
    <col min="1027" max="1027" width="23" customWidth="1"/>
    <col min="1028" max="1028" width="24.5703125" customWidth="1"/>
    <col min="1029" max="1046" width="6.7109375" customWidth="1"/>
    <col min="1281" max="1281" width="4.42578125" customWidth="1"/>
    <col min="1282" max="1282" width="20.28515625" customWidth="1"/>
    <col min="1283" max="1283" width="23" customWidth="1"/>
    <col min="1284" max="1284" width="24.5703125" customWidth="1"/>
    <col min="1285" max="1302" width="6.7109375" customWidth="1"/>
    <col min="1537" max="1537" width="4.42578125" customWidth="1"/>
    <col min="1538" max="1538" width="20.28515625" customWidth="1"/>
    <col min="1539" max="1539" width="23" customWidth="1"/>
    <col min="1540" max="1540" width="24.5703125" customWidth="1"/>
    <col min="1541" max="1558" width="6.7109375" customWidth="1"/>
    <col min="1793" max="1793" width="4.42578125" customWidth="1"/>
    <col min="1794" max="1794" width="20.28515625" customWidth="1"/>
    <col min="1795" max="1795" width="23" customWidth="1"/>
    <col min="1796" max="1796" width="24.5703125" customWidth="1"/>
    <col min="1797" max="1814" width="6.7109375" customWidth="1"/>
    <col min="2049" max="2049" width="4.42578125" customWidth="1"/>
    <col min="2050" max="2050" width="20.28515625" customWidth="1"/>
    <col min="2051" max="2051" width="23" customWidth="1"/>
    <col min="2052" max="2052" width="24.5703125" customWidth="1"/>
    <col min="2053" max="2070" width="6.7109375" customWidth="1"/>
    <col min="2305" max="2305" width="4.42578125" customWidth="1"/>
    <col min="2306" max="2306" width="20.28515625" customWidth="1"/>
    <col min="2307" max="2307" width="23" customWidth="1"/>
    <col min="2308" max="2308" width="24.5703125" customWidth="1"/>
    <col min="2309" max="2326" width="6.7109375" customWidth="1"/>
    <col min="2561" max="2561" width="4.42578125" customWidth="1"/>
    <col min="2562" max="2562" width="20.28515625" customWidth="1"/>
    <col min="2563" max="2563" width="23" customWidth="1"/>
    <col min="2564" max="2564" width="24.5703125" customWidth="1"/>
    <col min="2565" max="2582" width="6.7109375" customWidth="1"/>
    <col min="2817" max="2817" width="4.42578125" customWidth="1"/>
    <col min="2818" max="2818" width="20.28515625" customWidth="1"/>
    <col min="2819" max="2819" width="23" customWidth="1"/>
    <col min="2820" max="2820" width="24.5703125" customWidth="1"/>
    <col min="2821" max="2838" width="6.7109375" customWidth="1"/>
    <col min="3073" max="3073" width="4.42578125" customWidth="1"/>
    <col min="3074" max="3074" width="20.28515625" customWidth="1"/>
    <col min="3075" max="3075" width="23" customWidth="1"/>
    <col min="3076" max="3076" width="24.5703125" customWidth="1"/>
    <col min="3077" max="3094" width="6.7109375" customWidth="1"/>
    <col min="3329" max="3329" width="4.42578125" customWidth="1"/>
    <col min="3330" max="3330" width="20.28515625" customWidth="1"/>
    <col min="3331" max="3331" width="23" customWidth="1"/>
    <col min="3332" max="3332" width="24.5703125" customWidth="1"/>
    <col min="3333" max="3350" width="6.7109375" customWidth="1"/>
    <col min="3585" max="3585" width="4.42578125" customWidth="1"/>
    <col min="3586" max="3586" width="20.28515625" customWidth="1"/>
    <col min="3587" max="3587" width="23" customWidth="1"/>
    <col min="3588" max="3588" width="24.5703125" customWidth="1"/>
    <col min="3589" max="3606" width="6.7109375" customWidth="1"/>
    <col min="3841" max="3841" width="4.42578125" customWidth="1"/>
    <col min="3842" max="3842" width="20.28515625" customWidth="1"/>
    <col min="3843" max="3843" width="23" customWidth="1"/>
    <col min="3844" max="3844" width="24.5703125" customWidth="1"/>
    <col min="3845" max="3862" width="6.7109375" customWidth="1"/>
    <col min="4097" max="4097" width="4.42578125" customWidth="1"/>
    <col min="4098" max="4098" width="20.28515625" customWidth="1"/>
    <col min="4099" max="4099" width="23" customWidth="1"/>
    <col min="4100" max="4100" width="24.5703125" customWidth="1"/>
    <col min="4101" max="4118" width="6.7109375" customWidth="1"/>
    <col min="4353" max="4353" width="4.42578125" customWidth="1"/>
    <col min="4354" max="4354" width="20.28515625" customWidth="1"/>
    <col min="4355" max="4355" width="23" customWidth="1"/>
    <col min="4356" max="4356" width="24.5703125" customWidth="1"/>
    <col min="4357" max="4374" width="6.7109375" customWidth="1"/>
    <col min="4609" max="4609" width="4.42578125" customWidth="1"/>
    <col min="4610" max="4610" width="20.28515625" customWidth="1"/>
    <col min="4611" max="4611" width="23" customWidth="1"/>
    <col min="4612" max="4612" width="24.5703125" customWidth="1"/>
    <col min="4613" max="4630" width="6.7109375" customWidth="1"/>
    <col min="4865" max="4865" width="4.42578125" customWidth="1"/>
    <col min="4866" max="4866" width="20.28515625" customWidth="1"/>
    <col min="4867" max="4867" width="23" customWidth="1"/>
    <col min="4868" max="4868" width="24.5703125" customWidth="1"/>
    <col min="4869" max="4886" width="6.7109375" customWidth="1"/>
    <col min="5121" max="5121" width="4.42578125" customWidth="1"/>
    <col min="5122" max="5122" width="20.28515625" customWidth="1"/>
    <col min="5123" max="5123" width="23" customWidth="1"/>
    <col min="5124" max="5124" width="24.5703125" customWidth="1"/>
    <col min="5125" max="5142" width="6.7109375" customWidth="1"/>
    <col min="5377" max="5377" width="4.42578125" customWidth="1"/>
    <col min="5378" max="5378" width="20.28515625" customWidth="1"/>
    <col min="5379" max="5379" width="23" customWidth="1"/>
    <col min="5380" max="5380" width="24.5703125" customWidth="1"/>
    <col min="5381" max="5398" width="6.7109375" customWidth="1"/>
    <col min="5633" max="5633" width="4.42578125" customWidth="1"/>
    <col min="5634" max="5634" width="20.28515625" customWidth="1"/>
    <col min="5635" max="5635" width="23" customWidth="1"/>
    <col min="5636" max="5636" width="24.5703125" customWidth="1"/>
    <col min="5637" max="5654" width="6.7109375" customWidth="1"/>
    <col min="5889" max="5889" width="4.42578125" customWidth="1"/>
    <col min="5890" max="5890" width="20.28515625" customWidth="1"/>
    <col min="5891" max="5891" width="23" customWidth="1"/>
    <col min="5892" max="5892" width="24.5703125" customWidth="1"/>
    <col min="5893" max="5910" width="6.7109375" customWidth="1"/>
    <col min="6145" max="6145" width="4.42578125" customWidth="1"/>
    <col min="6146" max="6146" width="20.28515625" customWidth="1"/>
    <col min="6147" max="6147" width="23" customWidth="1"/>
    <col min="6148" max="6148" width="24.5703125" customWidth="1"/>
    <col min="6149" max="6166" width="6.7109375" customWidth="1"/>
    <col min="6401" max="6401" width="4.42578125" customWidth="1"/>
    <col min="6402" max="6402" width="20.28515625" customWidth="1"/>
    <col min="6403" max="6403" width="23" customWidth="1"/>
    <col min="6404" max="6404" width="24.5703125" customWidth="1"/>
    <col min="6405" max="6422" width="6.7109375" customWidth="1"/>
    <col min="6657" max="6657" width="4.42578125" customWidth="1"/>
    <col min="6658" max="6658" width="20.28515625" customWidth="1"/>
    <col min="6659" max="6659" width="23" customWidth="1"/>
    <col min="6660" max="6660" width="24.5703125" customWidth="1"/>
    <col min="6661" max="6678" width="6.7109375" customWidth="1"/>
    <col min="6913" max="6913" width="4.42578125" customWidth="1"/>
    <col min="6914" max="6914" width="20.28515625" customWidth="1"/>
    <col min="6915" max="6915" width="23" customWidth="1"/>
    <col min="6916" max="6916" width="24.5703125" customWidth="1"/>
    <col min="6917" max="6934" width="6.7109375" customWidth="1"/>
    <col min="7169" max="7169" width="4.42578125" customWidth="1"/>
    <col min="7170" max="7170" width="20.28515625" customWidth="1"/>
    <col min="7171" max="7171" width="23" customWidth="1"/>
    <col min="7172" max="7172" width="24.5703125" customWidth="1"/>
    <col min="7173" max="7190" width="6.7109375" customWidth="1"/>
    <col min="7425" max="7425" width="4.42578125" customWidth="1"/>
    <col min="7426" max="7426" width="20.28515625" customWidth="1"/>
    <col min="7427" max="7427" width="23" customWidth="1"/>
    <col min="7428" max="7428" width="24.5703125" customWidth="1"/>
    <col min="7429" max="7446" width="6.7109375" customWidth="1"/>
    <col min="7681" max="7681" width="4.42578125" customWidth="1"/>
    <col min="7682" max="7682" width="20.28515625" customWidth="1"/>
    <col min="7683" max="7683" width="23" customWidth="1"/>
    <col min="7684" max="7684" width="24.5703125" customWidth="1"/>
    <col min="7685" max="7702" width="6.7109375" customWidth="1"/>
    <col min="7937" max="7937" width="4.42578125" customWidth="1"/>
    <col min="7938" max="7938" width="20.28515625" customWidth="1"/>
    <col min="7939" max="7939" width="23" customWidth="1"/>
    <col min="7940" max="7940" width="24.5703125" customWidth="1"/>
    <col min="7941" max="7958" width="6.7109375" customWidth="1"/>
    <col min="8193" max="8193" width="4.42578125" customWidth="1"/>
    <col min="8194" max="8194" width="20.28515625" customWidth="1"/>
    <col min="8195" max="8195" width="23" customWidth="1"/>
    <col min="8196" max="8196" width="24.5703125" customWidth="1"/>
    <col min="8197" max="8214" width="6.7109375" customWidth="1"/>
    <col min="8449" max="8449" width="4.42578125" customWidth="1"/>
    <col min="8450" max="8450" width="20.28515625" customWidth="1"/>
    <col min="8451" max="8451" width="23" customWidth="1"/>
    <col min="8452" max="8452" width="24.5703125" customWidth="1"/>
    <col min="8453" max="8470" width="6.7109375" customWidth="1"/>
    <col min="8705" max="8705" width="4.42578125" customWidth="1"/>
    <col min="8706" max="8706" width="20.28515625" customWidth="1"/>
    <col min="8707" max="8707" width="23" customWidth="1"/>
    <col min="8708" max="8708" width="24.5703125" customWidth="1"/>
    <col min="8709" max="8726" width="6.7109375" customWidth="1"/>
    <col min="8961" max="8961" width="4.42578125" customWidth="1"/>
    <col min="8962" max="8962" width="20.28515625" customWidth="1"/>
    <col min="8963" max="8963" width="23" customWidth="1"/>
    <col min="8964" max="8964" width="24.5703125" customWidth="1"/>
    <col min="8965" max="8982" width="6.7109375" customWidth="1"/>
    <col min="9217" max="9217" width="4.42578125" customWidth="1"/>
    <col min="9218" max="9218" width="20.28515625" customWidth="1"/>
    <col min="9219" max="9219" width="23" customWidth="1"/>
    <col min="9220" max="9220" width="24.5703125" customWidth="1"/>
    <col min="9221" max="9238" width="6.7109375" customWidth="1"/>
    <col min="9473" max="9473" width="4.42578125" customWidth="1"/>
    <col min="9474" max="9474" width="20.28515625" customWidth="1"/>
    <col min="9475" max="9475" width="23" customWidth="1"/>
    <col min="9476" max="9476" width="24.5703125" customWidth="1"/>
    <col min="9477" max="9494" width="6.7109375" customWidth="1"/>
    <col min="9729" max="9729" width="4.42578125" customWidth="1"/>
    <col min="9730" max="9730" width="20.28515625" customWidth="1"/>
    <col min="9731" max="9731" width="23" customWidth="1"/>
    <col min="9732" max="9732" width="24.5703125" customWidth="1"/>
    <col min="9733" max="9750" width="6.7109375" customWidth="1"/>
    <col min="9985" max="9985" width="4.42578125" customWidth="1"/>
    <col min="9986" max="9986" width="20.28515625" customWidth="1"/>
    <col min="9987" max="9987" width="23" customWidth="1"/>
    <col min="9988" max="9988" width="24.5703125" customWidth="1"/>
    <col min="9989" max="10006" width="6.7109375" customWidth="1"/>
    <col min="10241" max="10241" width="4.42578125" customWidth="1"/>
    <col min="10242" max="10242" width="20.28515625" customWidth="1"/>
    <col min="10243" max="10243" width="23" customWidth="1"/>
    <col min="10244" max="10244" width="24.5703125" customWidth="1"/>
    <col min="10245" max="10262" width="6.7109375" customWidth="1"/>
    <col min="10497" max="10497" width="4.42578125" customWidth="1"/>
    <col min="10498" max="10498" width="20.28515625" customWidth="1"/>
    <col min="10499" max="10499" width="23" customWidth="1"/>
    <col min="10500" max="10500" width="24.5703125" customWidth="1"/>
    <col min="10501" max="10518" width="6.7109375" customWidth="1"/>
    <col min="10753" max="10753" width="4.42578125" customWidth="1"/>
    <col min="10754" max="10754" width="20.28515625" customWidth="1"/>
    <col min="10755" max="10755" width="23" customWidth="1"/>
    <col min="10756" max="10756" width="24.5703125" customWidth="1"/>
    <col min="10757" max="10774" width="6.7109375" customWidth="1"/>
    <col min="11009" max="11009" width="4.42578125" customWidth="1"/>
    <col min="11010" max="11010" width="20.28515625" customWidth="1"/>
    <col min="11011" max="11011" width="23" customWidth="1"/>
    <col min="11012" max="11012" width="24.5703125" customWidth="1"/>
    <col min="11013" max="11030" width="6.7109375" customWidth="1"/>
    <col min="11265" max="11265" width="4.42578125" customWidth="1"/>
    <col min="11266" max="11266" width="20.28515625" customWidth="1"/>
    <col min="11267" max="11267" width="23" customWidth="1"/>
    <col min="11268" max="11268" width="24.5703125" customWidth="1"/>
    <col min="11269" max="11286" width="6.7109375" customWidth="1"/>
    <col min="11521" max="11521" width="4.42578125" customWidth="1"/>
    <col min="11522" max="11522" width="20.28515625" customWidth="1"/>
    <col min="11523" max="11523" width="23" customWidth="1"/>
    <col min="11524" max="11524" width="24.5703125" customWidth="1"/>
    <col min="11525" max="11542" width="6.7109375" customWidth="1"/>
    <col min="11777" max="11777" width="4.42578125" customWidth="1"/>
    <col min="11778" max="11778" width="20.28515625" customWidth="1"/>
    <col min="11779" max="11779" width="23" customWidth="1"/>
    <col min="11780" max="11780" width="24.5703125" customWidth="1"/>
    <col min="11781" max="11798" width="6.7109375" customWidth="1"/>
    <col min="12033" max="12033" width="4.42578125" customWidth="1"/>
    <col min="12034" max="12034" width="20.28515625" customWidth="1"/>
    <col min="12035" max="12035" width="23" customWidth="1"/>
    <col min="12036" max="12036" width="24.5703125" customWidth="1"/>
    <col min="12037" max="12054" width="6.7109375" customWidth="1"/>
    <col min="12289" max="12289" width="4.42578125" customWidth="1"/>
    <col min="12290" max="12290" width="20.28515625" customWidth="1"/>
    <col min="12291" max="12291" width="23" customWidth="1"/>
    <col min="12292" max="12292" width="24.5703125" customWidth="1"/>
    <col min="12293" max="12310" width="6.7109375" customWidth="1"/>
    <col min="12545" max="12545" width="4.42578125" customWidth="1"/>
    <col min="12546" max="12546" width="20.28515625" customWidth="1"/>
    <col min="12547" max="12547" width="23" customWidth="1"/>
    <col min="12548" max="12548" width="24.5703125" customWidth="1"/>
    <col min="12549" max="12566" width="6.7109375" customWidth="1"/>
    <col min="12801" max="12801" width="4.42578125" customWidth="1"/>
    <col min="12802" max="12802" width="20.28515625" customWidth="1"/>
    <col min="12803" max="12803" width="23" customWidth="1"/>
    <col min="12804" max="12804" width="24.5703125" customWidth="1"/>
    <col min="12805" max="12822" width="6.7109375" customWidth="1"/>
    <col min="13057" max="13057" width="4.42578125" customWidth="1"/>
    <col min="13058" max="13058" width="20.28515625" customWidth="1"/>
    <col min="13059" max="13059" width="23" customWidth="1"/>
    <col min="13060" max="13060" width="24.5703125" customWidth="1"/>
    <col min="13061" max="13078" width="6.7109375" customWidth="1"/>
    <col min="13313" max="13313" width="4.42578125" customWidth="1"/>
    <col min="13314" max="13314" width="20.28515625" customWidth="1"/>
    <col min="13315" max="13315" width="23" customWidth="1"/>
    <col min="13316" max="13316" width="24.5703125" customWidth="1"/>
    <col min="13317" max="13334" width="6.7109375" customWidth="1"/>
    <col min="13569" max="13569" width="4.42578125" customWidth="1"/>
    <col min="13570" max="13570" width="20.28515625" customWidth="1"/>
    <col min="13571" max="13571" width="23" customWidth="1"/>
    <col min="13572" max="13572" width="24.5703125" customWidth="1"/>
    <col min="13573" max="13590" width="6.7109375" customWidth="1"/>
    <col min="13825" max="13825" width="4.42578125" customWidth="1"/>
    <col min="13826" max="13826" width="20.28515625" customWidth="1"/>
    <col min="13827" max="13827" width="23" customWidth="1"/>
    <col min="13828" max="13828" width="24.5703125" customWidth="1"/>
    <col min="13829" max="13846" width="6.7109375" customWidth="1"/>
    <col min="14081" max="14081" width="4.42578125" customWidth="1"/>
    <col min="14082" max="14082" width="20.28515625" customWidth="1"/>
    <col min="14083" max="14083" width="23" customWidth="1"/>
    <col min="14084" max="14084" width="24.5703125" customWidth="1"/>
    <col min="14085" max="14102" width="6.7109375" customWidth="1"/>
    <col min="14337" max="14337" width="4.42578125" customWidth="1"/>
    <col min="14338" max="14338" width="20.28515625" customWidth="1"/>
    <col min="14339" max="14339" width="23" customWidth="1"/>
    <col min="14340" max="14340" width="24.5703125" customWidth="1"/>
    <col min="14341" max="14358" width="6.7109375" customWidth="1"/>
    <col min="14593" max="14593" width="4.42578125" customWidth="1"/>
    <col min="14594" max="14594" width="20.28515625" customWidth="1"/>
    <col min="14595" max="14595" width="23" customWidth="1"/>
    <col min="14596" max="14596" width="24.5703125" customWidth="1"/>
    <col min="14597" max="14614" width="6.7109375" customWidth="1"/>
    <col min="14849" max="14849" width="4.42578125" customWidth="1"/>
    <col min="14850" max="14850" width="20.28515625" customWidth="1"/>
    <col min="14851" max="14851" width="23" customWidth="1"/>
    <col min="14852" max="14852" width="24.5703125" customWidth="1"/>
    <col min="14853" max="14870" width="6.7109375" customWidth="1"/>
    <col min="15105" max="15105" width="4.42578125" customWidth="1"/>
    <col min="15106" max="15106" width="20.28515625" customWidth="1"/>
    <col min="15107" max="15107" width="23" customWidth="1"/>
    <col min="15108" max="15108" width="24.5703125" customWidth="1"/>
    <col min="15109" max="15126" width="6.7109375" customWidth="1"/>
    <col min="15361" max="15361" width="4.42578125" customWidth="1"/>
    <col min="15362" max="15362" width="20.28515625" customWidth="1"/>
    <col min="15363" max="15363" width="23" customWidth="1"/>
    <col min="15364" max="15364" width="24.5703125" customWidth="1"/>
    <col min="15365" max="15382" width="6.7109375" customWidth="1"/>
    <col min="15617" max="15617" width="4.42578125" customWidth="1"/>
    <col min="15618" max="15618" width="20.28515625" customWidth="1"/>
    <col min="15619" max="15619" width="23" customWidth="1"/>
    <col min="15620" max="15620" width="24.5703125" customWidth="1"/>
    <col min="15621" max="15638" width="6.7109375" customWidth="1"/>
    <col min="15873" max="15873" width="4.42578125" customWidth="1"/>
    <col min="15874" max="15874" width="20.28515625" customWidth="1"/>
    <col min="15875" max="15875" width="23" customWidth="1"/>
    <col min="15876" max="15876" width="24.5703125" customWidth="1"/>
    <col min="15877" max="15894" width="6.7109375" customWidth="1"/>
    <col min="16129" max="16129" width="4.42578125" customWidth="1"/>
    <col min="16130" max="16130" width="20.28515625" customWidth="1"/>
    <col min="16131" max="16131" width="23" customWidth="1"/>
    <col min="16132" max="16132" width="24.5703125" customWidth="1"/>
    <col min="16133" max="16150" width="6.7109375" customWidth="1"/>
  </cols>
  <sheetData>
    <row r="1" spans="1:23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A2" s="1"/>
      <c r="B2" s="1"/>
      <c r="C2" s="1"/>
      <c r="D2" s="1"/>
      <c r="E2" s="1"/>
      <c r="F2" s="1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1"/>
      <c r="B3" s="1"/>
      <c r="C3" s="1"/>
      <c r="D3" s="1"/>
      <c r="E3" s="1"/>
      <c r="F3" s="1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1"/>
      <c r="B6" s="1"/>
      <c r="C6" s="1"/>
      <c r="D6" s="1"/>
      <c r="E6" s="1"/>
      <c r="F6" s="12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22.5" x14ac:dyDescent="0.3">
      <c r="A7" s="182" t="s">
        <v>0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2"/>
    </row>
    <row r="8" spans="1:23" ht="22.5" x14ac:dyDescent="0.3">
      <c r="A8" s="183" t="s">
        <v>1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2"/>
    </row>
    <row r="9" spans="1:23" ht="19.5" customHeight="1" x14ac:dyDescent="0.25">
      <c r="A9" s="184" t="s">
        <v>2</v>
      </c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3"/>
    </row>
    <row r="10" spans="1:23" ht="19.5" customHeight="1" x14ac:dyDescent="0.25">
      <c r="A10" s="185" t="s">
        <v>66</v>
      </c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4"/>
    </row>
    <row r="11" spans="1:23" ht="19.5" customHeight="1" x14ac:dyDescent="0.25">
      <c r="A11" s="184" t="s">
        <v>1023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3"/>
    </row>
    <row r="12" spans="1:23" ht="19.5" customHeight="1" x14ac:dyDescent="0.25">
      <c r="A12" s="5"/>
      <c r="B12" s="5"/>
      <c r="C12" s="5"/>
      <c r="D12" s="5"/>
      <c r="E12" s="3"/>
      <c r="F12" s="130"/>
      <c r="G12" s="1"/>
      <c r="H12" s="6"/>
      <c r="I12" s="3"/>
      <c r="J12" s="1"/>
      <c r="K12" s="5"/>
      <c r="L12" s="5"/>
      <c r="M12" s="7"/>
      <c r="N12" s="5"/>
      <c r="O12" s="5"/>
      <c r="P12" s="5"/>
      <c r="Q12" s="5"/>
      <c r="R12" s="5"/>
      <c r="S12" s="8"/>
      <c r="T12" s="5"/>
      <c r="U12" s="5"/>
      <c r="V12" s="3"/>
    </row>
    <row r="13" spans="1:23" ht="15.75" customHeight="1" x14ac:dyDescent="0.25">
      <c r="A13" s="9"/>
      <c r="B13" s="10"/>
      <c r="C13" s="10"/>
      <c r="D13" s="10"/>
      <c r="E13" s="179" t="s">
        <v>3</v>
      </c>
      <c r="F13" s="179"/>
      <c r="G13" s="179"/>
      <c r="H13" s="179"/>
      <c r="I13" s="179" t="s">
        <v>4</v>
      </c>
      <c r="J13" s="179"/>
      <c r="K13" s="179"/>
      <c r="L13" s="180" t="s">
        <v>5</v>
      </c>
      <c r="M13" s="181" t="s">
        <v>6</v>
      </c>
      <c r="N13" s="181"/>
      <c r="O13" s="181"/>
      <c r="P13" s="181"/>
      <c r="Q13" s="181"/>
      <c r="R13" s="181"/>
      <c r="S13" s="175" t="s">
        <v>7</v>
      </c>
      <c r="T13" s="175" t="s">
        <v>8</v>
      </c>
      <c r="U13" s="175" t="s">
        <v>9</v>
      </c>
      <c r="V13" s="176" t="s">
        <v>10</v>
      </c>
    </row>
    <row r="14" spans="1:23" s="19" customFormat="1" ht="84.75" customHeight="1" x14ac:dyDescent="0.25">
      <c r="A14" s="11" t="s">
        <v>11</v>
      </c>
      <c r="B14" s="12" t="s">
        <v>12</v>
      </c>
      <c r="C14" s="12" t="s">
        <v>13</v>
      </c>
      <c r="D14" s="12" t="s">
        <v>14</v>
      </c>
      <c r="E14" s="13" t="s">
        <v>1021</v>
      </c>
      <c r="F14" s="131" t="s">
        <v>1022</v>
      </c>
      <c r="G14" s="13" t="s">
        <v>17</v>
      </c>
      <c r="H14" s="13" t="s">
        <v>18</v>
      </c>
      <c r="I14" s="13" t="s">
        <v>1018</v>
      </c>
      <c r="J14" s="15" t="s">
        <v>20</v>
      </c>
      <c r="K14" s="15" t="s">
        <v>21</v>
      </c>
      <c r="L14" s="180"/>
      <c r="M14" s="16" t="s">
        <v>22</v>
      </c>
      <c r="N14" s="17" t="s">
        <v>23</v>
      </c>
      <c r="O14" s="17" t="s">
        <v>24</v>
      </c>
      <c r="P14" s="17" t="s">
        <v>25</v>
      </c>
      <c r="Q14" s="17" t="s">
        <v>26</v>
      </c>
      <c r="R14" s="99" t="s">
        <v>27</v>
      </c>
      <c r="S14" s="175"/>
      <c r="T14" s="175"/>
      <c r="U14" s="175"/>
      <c r="V14" s="176"/>
    </row>
    <row r="15" spans="1:23" s="19" customFormat="1" ht="19.5" customHeight="1" x14ac:dyDescent="0.25">
      <c r="A15" s="81">
        <v>1</v>
      </c>
      <c r="B15" s="103" t="s">
        <v>811</v>
      </c>
      <c r="C15" s="104" t="s">
        <v>812</v>
      </c>
      <c r="D15" s="105" t="s">
        <v>813</v>
      </c>
      <c r="E15" s="106">
        <v>13</v>
      </c>
      <c r="F15" s="128">
        <v>13</v>
      </c>
      <c r="G15" s="24"/>
      <c r="H15" s="26">
        <f>((E15+F15)/40)*30</f>
        <v>19.5</v>
      </c>
      <c r="I15" s="24">
        <v>2</v>
      </c>
      <c r="J15" s="27"/>
      <c r="K15" s="26">
        <f>(I15/2)</f>
        <v>1</v>
      </c>
      <c r="L15" s="26">
        <f t="shared" ref="L15:L75" si="0">H15+K15</f>
        <v>20.5</v>
      </c>
      <c r="M15" s="28">
        <v>23</v>
      </c>
      <c r="N15" s="29">
        <v>6</v>
      </c>
      <c r="O15" s="29">
        <v>10</v>
      </c>
      <c r="P15" s="29"/>
      <c r="Q15" s="29"/>
      <c r="R15" s="30">
        <f t="shared" ref="R15:R75" si="1">SUM(M15:Q15)</f>
        <v>39</v>
      </c>
      <c r="S15" s="31">
        <f t="shared" ref="S15:S75" si="2">L15+R15</f>
        <v>59.5</v>
      </c>
      <c r="T15" s="32"/>
      <c r="U15" s="32"/>
      <c r="V15" s="123" t="str">
        <f t="shared" ref="V15:V65" si="3">IF(S15&gt;=70,"A",IF(S15&gt;=60,"B",IF(S15&gt;=50,"C",IF(S15&gt;=40,"D","E"))))</f>
        <v>C</v>
      </c>
    </row>
    <row r="16" spans="1:23" s="19" customFormat="1" ht="19.5" customHeight="1" x14ac:dyDescent="0.25">
      <c r="A16" s="79">
        <v>2</v>
      </c>
      <c r="B16" s="103" t="s">
        <v>814</v>
      </c>
      <c r="C16" s="104" t="s">
        <v>815</v>
      </c>
      <c r="D16" s="105" t="s">
        <v>816</v>
      </c>
      <c r="E16" s="106">
        <v>18</v>
      </c>
      <c r="F16" s="128">
        <v>15</v>
      </c>
      <c r="G16" s="24"/>
      <c r="H16" s="26">
        <f t="shared" ref="H16:H65" si="4">((E16+F16)/40)*30</f>
        <v>24.75</v>
      </c>
      <c r="I16" s="24">
        <v>6</v>
      </c>
      <c r="J16" s="27"/>
      <c r="K16" s="26">
        <f t="shared" ref="K16:K65" si="5">(I16/2)</f>
        <v>3</v>
      </c>
      <c r="L16" s="26">
        <f t="shared" si="0"/>
        <v>27.75</v>
      </c>
      <c r="M16" s="28">
        <v>21</v>
      </c>
      <c r="N16" s="29">
        <v>15</v>
      </c>
      <c r="O16" s="29">
        <v>12</v>
      </c>
      <c r="P16" s="29"/>
      <c r="Q16" s="29"/>
      <c r="R16" s="30">
        <f t="shared" si="1"/>
        <v>48</v>
      </c>
      <c r="S16" s="31">
        <f t="shared" si="2"/>
        <v>75.75</v>
      </c>
      <c r="T16" s="32"/>
      <c r="U16" s="32"/>
      <c r="V16" s="123" t="str">
        <f t="shared" si="3"/>
        <v>A</v>
      </c>
    </row>
    <row r="17" spans="1:22" s="19" customFormat="1" ht="19.5" customHeight="1" x14ac:dyDescent="0.25">
      <c r="A17" s="79">
        <v>3</v>
      </c>
      <c r="B17" s="103" t="s">
        <v>817</v>
      </c>
      <c r="C17" s="104" t="s">
        <v>31</v>
      </c>
      <c r="D17" s="105" t="s">
        <v>818</v>
      </c>
      <c r="E17" s="106">
        <v>18</v>
      </c>
      <c r="F17" s="128">
        <v>14</v>
      </c>
      <c r="G17" s="24"/>
      <c r="H17" s="26">
        <f t="shared" si="4"/>
        <v>24</v>
      </c>
      <c r="I17" s="24">
        <v>5</v>
      </c>
      <c r="J17" s="27"/>
      <c r="K17" s="26">
        <f t="shared" si="5"/>
        <v>2.5</v>
      </c>
      <c r="L17" s="26">
        <f t="shared" si="0"/>
        <v>26.5</v>
      </c>
      <c r="M17" s="28">
        <v>26</v>
      </c>
      <c r="N17" s="29">
        <v>17</v>
      </c>
      <c r="O17" s="29">
        <v>20</v>
      </c>
      <c r="P17" s="29"/>
      <c r="Q17" s="29"/>
      <c r="R17" s="30">
        <f t="shared" si="1"/>
        <v>63</v>
      </c>
      <c r="S17" s="31">
        <f t="shared" si="2"/>
        <v>89.5</v>
      </c>
      <c r="T17" s="32"/>
      <c r="U17" s="32"/>
      <c r="V17" s="123" t="str">
        <f t="shared" si="3"/>
        <v>A</v>
      </c>
    </row>
    <row r="18" spans="1:22" s="19" customFormat="1" ht="19.5" customHeight="1" x14ac:dyDescent="0.25">
      <c r="A18" s="81">
        <v>4</v>
      </c>
      <c r="B18" s="103" t="s">
        <v>819</v>
      </c>
      <c r="C18" s="104" t="s">
        <v>820</v>
      </c>
      <c r="D18" s="105" t="s">
        <v>821</v>
      </c>
      <c r="E18" s="106">
        <v>12</v>
      </c>
      <c r="F18" s="128">
        <v>13</v>
      </c>
      <c r="G18" s="24"/>
      <c r="H18" s="26">
        <f t="shared" si="4"/>
        <v>18.75</v>
      </c>
      <c r="I18" s="24">
        <v>4</v>
      </c>
      <c r="J18" s="27"/>
      <c r="K18" s="26">
        <f t="shared" si="5"/>
        <v>2</v>
      </c>
      <c r="L18" s="26">
        <f t="shared" si="0"/>
        <v>20.75</v>
      </c>
      <c r="M18" s="28">
        <v>20</v>
      </c>
      <c r="N18" s="29">
        <v>18</v>
      </c>
      <c r="O18" s="29">
        <v>14</v>
      </c>
      <c r="P18" s="29"/>
      <c r="Q18" s="29"/>
      <c r="R18" s="30">
        <f t="shared" si="1"/>
        <v>52</v>
      </c>
      <c r="S18" s="31">
        <f t="shared" si="2"/>
        <v>72.75</v>
      </c>
      <c r="T18" s="32"/>
      <c r="U18" s="32"/>
      <c r="V18" s="123" t="str">
        <f t="shared" si="3"/>
        <v>A</v>
      </c>
    </row>
    <row r="19" spans="1:22" s="19" customFormat="1" ht="19.5" customHeight="1" x14ac:dyDescent="0.25">
      <c r="A19" s="79">
        <v>5</v>
      </c>
      <c r="B19" s="103" t="s">
        <v>822</v>
      </c>
      <c r="C19" s="104" t="s">
        <v>823</v>
      </c>
      <c r="D19" s="105" t="s">
        <v>824</v>
      </c>
      <c r="E19" s="106">
        <v>17</v>
      </c>
      <c r="F19" s="128">
        <v>13</v>
      </c>
      <c r="G19" s="24"/>
      <c r="H19" s="26">
        <f t="shared" si="4"/>
        <v>22.5</v>
      </c>
      <c r="I19" s="24">
        <v>5</v>
      </c>
      <c r="J19" s="27"/>
      <c r="K19" s="26">
        <f t="shared" si="5"/>
        <v>2.5</v>
      </c>
      <c r="L19" s="26">
        <f t="shared" si="0"/>
        <v>25</v>
      </c>
      <c r="M19" s="28">
        <v>23</v>
      </c>
      <c r="N19" s="29">
        <v>11</v>
      </c>
      <c r="O19" s="29">
        <v>13</v>
      </c>
      <c r="P19" s="29"/>
      <c r="Q19" s="29"/>
      <c r="R19" s="30">
        <f t="shared" si="1"/>
        <v>47</v>
      </c>
      <c r="S19" s="31">
        <f t="shared" si="2"/>
        <v>72</v>
      </c>
      <c r="T19" s="32"/>
      <c r="U19" s="32"/>
      <c r="V19" s="123" t="str">
        <f t="shared" si="3"/>
        <v>A</v>
      </c>
    </row>
    <row r="20" spans="1:22" s="19" customFormat="1" ht="19.5" customHeight="1" x14ac:dyDescent="0.25">
      <c r="A20" s="79">
        <v>6</v>
      </c>
      <c r="B20" s="103" t="s">
        <v>825</v>
      </c>
      <c r="C20" s="104" t="s">
        <v>826</v>
      </c>
      <c r="D20" s="105" t="s">
        <v>827</v>
      </c>
      <c r="E20" s="106">
        <v>12</v>
      </c>
      <c r="F20" s="128">
        <v>11</v>
      </c>
      <c r="G20" s="24"/>
      <c r="H20" s="26">
        <f t="shared" si="4"/>
        <v>17.25</v>
      </c>
      <c r="I20" s="24">
        <v>6</v>
      </c>
      <c r="J20" s="27"/>
      <c r="K20" s="26">
        <f t="shared" si="5"/>
        <v>3</v>
      </c>
      <c r="L20" s="26">
        <f t="shared" si="0"/>
        <v>20.25</v>
      </c>
      <c r="M20" s="28">
        <v>23</v>
      </c>
      <c r="N20" s="29">
        <v>14</v>
      </c>
      <c r="O20" s="29">
        <v>14</v>
      </c>
      <c r="P20" s="29"/>
      <c r="Q20" s="29"/>
      <c r="R20" s="30">
        <f t="shared" si="1"/>
        <v>51</v>
      </c>
      <c r="S20" s="31">
        <f t="shared" si="2"/>
        <v>71.25</v>
      </c>
      <c r="T20" s="32"/>
      <c r="U20" s="32"/>
      <c r="V20" s="123" t="str">
        <f t="shared" si="3"/>
        <v>A</v>
      </c>
    </row>
    <row r="21" spans="1:22" s="19" customFormat="1" ht="19.5" customHeight="1" x14ac:dyDescent="0.25">
      <c r="A21" s="81">
        <v>7</v>
      </c>
      <c r="B21" s="103" t="s">
        <v>828</v>
      </c>
      <c r="C21" s="104" t="s">
        <v>179</v>
      </c>
      <c r="D21" s="105" t="s">
        <v>829</v>
      </c>
      <c r="E21" s="106">
        <v>11</v>
      </c>
      <c r="F21" s="128">
        <v>10</v>
      </c>
      <c r="G21" s="24"/>
      <c r="H21" s="26">
        <f t="shared" si="4"/>
        <v>15.75</v>
      </c>
      <c r="I21" s="24">
        <v>4</v>
      </c>
      <c r="J21" s="27"/>
      <c r="K21" s="26">
        <f t="shared" si="5"/>
        <v>2</v>
      </c>
      <c r="L21" s="26">
        <f t="shared" si="0"/>
        <v>17.75</v>
      </c>
      <c r="M21" s="28">
        <v>22</v>
      </c>
      <c r="N21" s="29">
        <v>5</v>
      </c>
      <c r="O21" s="29">
        <v>12</v>
      </c>
      <c r="P21" s="29"/>
      <c r="Q21" s="29"/>
      <c r="R21" s="30">
        <f t="shared" si="1"/>
        <v>39</v>
      </c>
      <c r="S21" s="31">
        <f t="shared" si="2"/>
        <v>56.75</v>
      </c>
      <c r="T21" s="32"/>
      <c r="U21" s="32"/>
      <c r="V21" s="123" t="str">
        <f t="shared" si="3"/>
        <v>C</v>
      </c>
    </row>
    <row r="22" spans="1:22" s="19" customFormat="1" ht="19.5" customHeight="1" x14ac:dyDescent="0.25">
      <c r="A22" s="79">
        <v>8</v>
      </c>
      <c r="B22" s="103" t="s">
        <v>830</v>
      </c>
      <c r="C22" s="104" t="s">
        <v>831</v>
      </c>
      <c r="D22" s="105" t="s">
        <v>832</v>
      </c>
      <c r="E22" s="106">
        <v>10</v>
      </c>
      <c r="F22" s="128">
        <v>12</v>
      </c>
      <c r="G22" s="24"/>
      <c r="H22" s="26">
        <f t="shared" si="4"/>
        <v>16.5</v>
      </c>
      <c r="I22" s="24">
        <v>7</v>
      </c>
      <c r="J22" s="27"/>
      <c r="K22" s="26">
        <f t="shared" si="5"/>
        <v>3.5</v>
      </c>
      <c r="L22" s="26">
        <f t="shared" si="0"/>
        <v>20</v>
      </c>
      <c r="M22" s="28">
        <v>20</v>
      </c>
      <c r="N22" s="29">
        <v>12</v>
      </c>
      <c r="O22" s="29">
        <v>13</v>
      </c>
      <c r="P22" s="29"/>
      <c r="Q22" s="29"/>
      <c r="R22" s="30">
        <f t="shared" si="1"/>
        <v>45</v>
      </c>
      <c r="S22" s="31">
        <f t="shared" si="2"/>
        <v>65</v>
      </c>
      <c r="T22" s="32"/>
      <c r="U22" s="32"/>
      <c r="V22" s="123" t="str">
        <f t="shared" si="3"/>
        <v>B</v>
      </c>
    </row>
    <row r="23" spans="1:22" s="19" customFormat="1" ht="19.5" customHeight="1" x14ac:dyDescent="0.25">
      <c r="A23" s="79">
        <v>9</v>
      </c>
      <c r="B23" s="103" t="s">
        <v>833</v>
      </c>
      <c r="C23" s="104" t="s">
        <v>834</v>
      </c>
      <c r="D23" s="105" t="s">
        <v>835</v>
      </c>
      <c r="E23" s="106">
        <v>14</v>
      </c>
      <c r="F23" s="128">
        <v>15</v>
      </c>
      <c r="G23" s="24"/>
      <c r="H23" s="26">
        <f t="shared" si="4"/>
        <v>21.75</v>
      </c>
      <c r="I23" s="24">
        <v>5</v>
      </c>
      <c r="J23" s="27"/>
      <c r="K23" s="26">
        <f t="shared" si="5"/>
        <v>2.5</v>
      </c>
      <c r="L23" s="26">
        <f t="shared" si="0"/>
        <v>24.25</v>
      </c>
      <c r="M23" s="28">
        <v>18</v>
      </c>
      <c r="N23" s="29">
        <v>9</v>
      </c>
      <c r="O23" s="29">
        <v>18</v>
      </c>
      <c r="P23" s="29"/>
      <c r="Q23" s="29"/>
      <c r="R23" s="30">
        <f t="shared" si="1"/>
        <v>45</v>
      </c>
      <c r="S23" s="31">
        <f t="shared" si="2"/>
        <v>69.25</v>
      </c>
      <c r="T23" s="32"/>
      <c r="U23" s="32"/>
      <c r="V23" s="123" t="str">
        <f t="shared" si="3"/>
        <v>B</v>
      </c>
    </row>
    <row r="24" spans="1:22" s="19" customFormat="1" ht="19.5" customHeight="1" x14ac:dyDescent="0.25">
      <c r="A24" s="81">
        <v>10</v>
      </c>
      <c r="B24" s="103" t="s">
        <v>836</v>
      </c>
      <c r="C24" s="104" t="s">
        <v>837</v>
      </c>
      <c r="D24" s="105" t="s">
        <v>838</v>
      </c>
      <c r="E24" s="106">
        <v>10</v>
      </c>
      <c r="F24" s="128">
        <v>14</v>
      </c>
      <c r="G24" s="24"/>
      <c r="H24" s="26">
        <f t="shared" si="4"/>
        <v>18</v>
      </c>
      <c r="I24" s="24">
        <v>5</v>
      </c>
      <c r="J24" s="27"/>
      <c r="K24" s="26">
        <f t="shared" si="5"/>
        <v>2.5</v>
      </c>
      <c r="L24" s="26">
        <f t="shared" si="0"/>
        <v>20.5</v>
      </c>
      <c r="M24" s="28">
        <v>19</v>
      </c>
      <c r="N24" s="29">
        <v>13</v>
      </c>
      <c r="O24" s="29">
        <v>14</v>
      </c>
      <c r="P24" s="29"/>
      <c r="Q24" s="29"/>
      <c r="R24" s="30">
        <f t="shared" si="1"/>
        <v>46</v>
      </c>
      <c r="S24" s="31">
        <f t="shared" si="2"/>
        <v>66.5</v>
      </c>
      <c r="T24" s="32"/>
      <c r="U24" s="32"/>
      <c r="V24" s="123" t="str">
        <f t="shared" si="3"/>
        <v>B</v>
      </c>
    </row>
    <row r="25" spans="1:22" s="19" customFormat="1" ht="19.5" customHeight="1" x14ac:dyDescent="0.25">
      <c r="A25" s="79">
        <v>11</v>
      </c>
      <c r="B25" s="103" t="s">
        <v>839</v>
      </c>
      <c r="C25" s="104" t="s">
        <v>840</v>
      </c>
      <c r="D25" s="105" t="s">
        <v>841</v>
      </c>
      <c r="E25" s="106">
        <v>13</v>
      </c>
      <c r="F25" s="128">
        <v>12</v>
      </c>
      <c r="G25" s="24"/>
      <c r="H25" s="26">
        <f t="shared" si="4"/>
        <v>18.75</v>
      </c>
      <c r="I25" s="24">
        <v>6</v>
      </c>
      <c r="J25" s="27"/>
      <c r="K25" s="26">
        <f t="shared" si="5"/>
        <v>3</v>
      </c>
      <c r="L25" s="26">
        <f t="shared" si="0"/>
        <v>21.75</v>
      </c>
      <c r="M25" s="28">
        <v>22</v>
      </c>
      <c r="N25" s="29">
        <v>10</v>
      </c>
      <c r="O25" s="29">
        <v>10</v>
      </c>
      <c r="P25" s="29"/>
      <c r="Q25" s="29"/>
      <c r="R25" s="30">
        <f t="shared" si="1"/>
        <v>42</v>
      </c>
      <c r="S25" s="31">
        <f t="shared" si="2"/>
        <v>63.75</v>
      </c>
      <c r="T25" s="32"/>
      <c r="U25" s="32"/>
      <c r="V25" s="123" t="str">
        <f t="shared" si="3"/>
        <v>B</v>
      </c>
    </row>
    <row r="26" spans="1:22" s="19" customFormat="1" ht="19.5" customHeight="1" x14ac:dyDescent="0.25">
      <c r="A26" s="79">
        <v>12</v>
      </c>
      <c r="B26" s="103" t="s">
        <v>842</v>
      </c>
      <c r="C26" s="104" t="s">
        <v>843</v>
      </c>
      <c r="D26" s="105" t="s">
        <v>844</v>
      </c>
      <c r="E26" s="106">
        <v>18</v>
      </c>
      <c r="F26" s="128">
        <v>14</v>
      </c>
      <c r="G26" s="24"/>
      <c r="H26" s="26">
        <f t="shared" si="4"/>
        <v>24</v>
      </c>
      <c r="I26" s="24">
        <v>6</v>
      </c>
      <c r="J26" s="27"/>
      <c r="K26" s="26">
        <f t="shared" si="5"/>
        <v>3</v>
      </c>
      <c r="L26" s="26">
        <f t="shared" si="0"/>
        <v>27</v>
      </c>
      <c r="M26" s="28">
        <v>27</v>
      </c>
      <c r="N26" s="29">
        <v>14</v>
      </c>
      <c r="O26" s="29">
        <v>17</v>
      </c>
      <c r="P26" s="29"/>
      <c r="Q26" s="29"/>
      <c r="R26" s="30">
        <f t="shared" si="1"/>
        <v>58</v>
      </c>
      <c r="S26" s="31">
        <f t="shared" si="2"/>
        <v>85</v>
      </c>
      <c r="T26" s="32"/>
      <c r="U26" s="32"/>
      <c r="V26" s="123" t="str">
        <f t="shared" si="3"/>
        <v>A</v>
      </c>
    </row>
    <row r="27" spans="1:22" s="19" customFormat="1" ht="19.5" customHeight="1" x14ac:dyDescent="0.25">
      <c r="A27" s="81">
        <v>13</v>
      </c>
      <c r="B27" s="103" t="s">
        <v>845</v>
      </c>
      <c r="C27" s="104" t="s">
        <v>846</v>
      </c>
      <c r="D27" s="105" t="s">
        <v>847</v>
      </c>
      <c r="E27" s="106">
        <v>13</v>
      </c>
      <c r="F27" s="128">
        <v>10</v>
      </c>
      <c r="G27" s="24"/>
      <c r="H27" s="26">
        <f t="shared" si="4"/>
        <v>17.25</v>
      </c>
      <c r="I27" s="24">
        <v>6</v>
      </c>
      <c r="J27" s="27"/>
      <c r="K27" s="26">
        <f t="shared" si="5"/>
        <v>3</v>
      </c>
      <c r="L27" s="26">
        <f t="shared" si="0"/>
        <v>20.25</v>
      </c>
      <c r="M27" s="28">
        <v>13</v>
      </c>
      <c r="N27" s="29">
        <v>7</v>
      </c>
      <c r="O27" s="29">
        <v>9</v>
      </c>
      <c r="P27" s="29"/>
      <c r="Q27" s="29"/>
      <c r="R27" s="30">
        <f t="shared" si="1"/>
        <v>29</v>
      </c>
      <c r="S27" s="31">
        <f t="shared" si="2"/>
        <v>49.25</v>
      </c>
      <c r="T27" s="32"/>
      <c r="U27" s="32"/>
      <c r="V27" s="123" t="str">
        <f t="shared" si="3"/>
        <v>D</v>
      </c>
    </row>
    <row r="28" spans="1:22" s="19" customFormat="1" ht="19.5" customHeight="1" x14ac:dyDescent="0.25">
      <c r="A28" s="79">
        <v>14</v>
      </c>
      <c r="B28" s="103" t="s">
        <v>848</v>
      </c>
      <c r="C28" s="104" t="s">
        <v>849</v>
      </c>
      <c r="D28" s="105" t="s">
        <v>850</v>
      </c>
      <c r="E28" s="106">
        <v>8</v>
      </c>
      <c r="F28" s="128">
        <v>9</v>
      </c>
      <c r="G28" s="24"/>
      <c r="H28" s="26">
        <f t="shared" si="4"/>
        <v>12.75</v>
      </c>
      <c r="I28" s="24">
        <v>8</v>
      </c>
      <c r="J28" s="27"/>
      <c r="K28" s="26">
        <f t="shared" si="5"/>
        <v>4</v>
      </c>
      <c r="L28" s="26">
        <f t="shared" si="0"/>
        <v>16.75</v>
      </c>
      <c r="M28" s="28">
        <v>17</v>
      </c>
      <c r="N28" s="29">
        <v>11</v>
      </c>
      <c r="O28" s="29">
        <v>12</v>
      </c>
      <c r="P28" s="29"/>
      <c r="Q28" s="29"/>
      <c r="R28" s="30">
        <f t="shared" si="1"/>
        <v>40</v>
      </c>
      <c r="S28" s="31">
        <f t="shared" si="2"/>
        <v>56.75</v>
      </c>
      <c r="T28" s="32"/>
      <c r="U28" s="32"/>
      <c r="V28" s="123" t="str">
        <f t="shared" si="3"/>
        <v>C</v>
      </c>
    </row>
    <row r="29" spans="1:22" s="19" customFormat="1" ht="19.5" customHeight="1" x14ac:dyDescent="0.25">
      <c r="A29" s="79">
        <v>15</v>
      </c>
      <c r="B29" s="103" t="s">
        <v>851</v>
      </c>
      <c r="C29" s="104" t="s">
        <v>37</v>
      </c>
      <c r="D29" s="105" t="s">
        <v>852</v>
      </c>
      <c r="E29" s="106">
        <v>8</v>
      </c>
      <c r="F29" s="128">
        <v>9</v>
      </c>
      <c r="G29" s="24"/>
      <c r="H29" s="26">
        <f t="shared" si="4"/>
        <v>12.75</v>
      </c>
      <c r="I29" s="24">
        <v>3</v>
      </c>
      <c r="J29" s="27"/>
      <c r="K29" s="26">
        <f t="shared" si="5"/>
        <v>1.5</v>
      </c>
      <c r="L29" s="26">
        <f t="shared" si="0"/>
        <v>14.25</v>
      </c>
      <c r="M29" s="28">
        <v>18</v>
      </c>
      <c r="N29" s="29">
        <v>12</v>
      </c>
      <c r="O29" s="29">
        <v>4</v>
      </c>
      <c r="P29" s="29"/>
      <c r="Q29" s="29"/>
      <c r="R29" s="30">
        <f t="shared" si="1"/>
        <v>34</v>
      </c>
      <c r="S29" s="31">
        <f t="shared" si="2"/>
        <v>48.25</v>
      </c>
      <c r="T29" s="32"/>
      <c r="U29" s="32"/>
      <c r="V29" s="123" t="str">
        <f t="shared" si="3"/>
        <v>D</v>
      </c>
    </row>
    <row r="30" spans="1:22" s="19" customFormat="1" ht="19.5" customHeight="1" x14ac:dyDescent="0.25">
      <c r="A30" s="81">
        <v>16</v>
      </c>
      <c r="B30" s="103" t="s">
        <v>853</v>
      </c>
      <c r="C30" s="104" t="s">
        <v>854</v>
      </c>
      <c r="D30" s="105" t="s">
        <v>855</v>
      </c>
      <c r="E30" s="106">
        <v>9</v>
      </c>
      <c r="F30" s="128">
        <v>10</v>
      </c>
      <c r="G30" s="24"/>
      <c r="H30" s="26">
        <f t="shared" si="4"/>
        <v>14.25</v>
      </c>
      <c r="I30" s="24">
        <v>7</v>
      </c>
      <c r="J30" s="27"/>
      <c r="K30" s="26">
        <f t="shared" si="5"/>
        <v>3.5</v>
      </c>
      <c r="L30" s="26">
        <f t="shared" si="0"/>
        <v>17.75</v>
      </c>
      <c r="M30" s="28">
        <v>20</v>
      </c>
      <c r="N30" s="29">
        <v>5</v>
      </c>
      <c r="O30" s="29">
        <v>8</v>
      </c>
      <c r="P30" s="29"/>
      <c r="Q30" s="29"/>
      <c r="R30" s="30">
        <f t="shared" si="1"/>
        <v>33</v>
      </c>
      <c r="S30" s="31">
        <f t="shared" si="2"/>
        <v>50.75</v>
      </c>
      <c r="T30" s="32"/>
      <c r="U30" s="32"/>
      <c r="V30" s="123" t="str">
        <f t="shared" si="3"/>
        <v>C</v>
      </c>
    </row>
    <row r="31" spans="1:22" s="19" customFormat="1" ht="19.5" customHeight="1" x14ac:dyDescent="0.25">
      <c r="A31" s="79">
        <v>17</v>
      </c>
      <c r="B31" s="103" t="s">
        <v>856</v>
      </c>
      <c r="C31" s="104"/>
      <c r="D31" s="105" t="s">
        <v>857</v>
      </c>
      <c r="E31" s="106">
        <v>16</v>
      </c>
      <c r="F31" s="128">
        <v>10</v>
      </c>
      <c r="G31" s="24"/>
      <c r="H31" s="26">
        <f t="shared" si="4"/>
        <v>19.5</v>
      </c>
      <c r="I31" s="24">
        <v>6</v>
      </c>
      <c r="J31" s="27"/>
      <c r="K31" s="26">
        <f t="shared" si="5"/>
        <v>3</v>
      </c>
      <c r="L31" s="26">
        <f t="shared" si="0"/>
        <v>22.5</v>
      </c>
      <c r="M31" s="28">
        <v>20</v>
      </c>
      <c r="N31" s="29">
        <v>8</v>
      </c>
      <c r="O31" s="29">
        <v>11</v>
      </c>
      <c r="P31" s="29"/>
      <c r="Q31" s="29"/>
      <c r="R31" s="30">
        <f t="shared" si="1"/>
        <v>39</v>
      </c>
      <c r="S31" s="31">
        <f t="shared" si="2"/>
        <v>61.5</v>
      </c>
      <c r="T31" s="32"/>
      <c r="U31" s="32"/>
      <c r="V31" s="123" t="str">
        <f t="shared" si="3"/>
        <v>B</v>
      </c>
    </row>
    <row r="32" spans="1:22" s="19" customFormat="1" ht="19.5" customHeight="1" x14ac:dyDescent="0.25">
      <c r="A32" s="79">
        <v>18</v>
      </c>
      <c r="B32" s="103" t="s">
        <v>858</v>
      </c>
      <c r="C32" s="104" t="s">
        <v>859</v>
      </c>
      <c r="D32" s="105" t="s">
        <v>860</v>
      </c>
      <c r="E32" s="106">
        <v>14</v>
      </c>
      <c r="F32" s="128">
        <v>9</v>
      </c>
      <c r="G32" s="24"/>
      <c r="H32" s="26">
        <f t="shared" si="4"/>
        <v>17.25</v>
      </c>
      <c r="I32" s="24">
        <v>7</v>
      </c>
      <c r="J32" s="27"/>
      <c r="K32" s="26">
        <f t="shared" si="5"/>
        <v>3.5</v>
      </c>
      <c r="L32" s="26">
        <f t="shared" si="0"/>
        <v>20.75</v>
      </c>
      <c r="M32" s="28">
        <v>21</v>
      </c>
      <c r="N32" s="29">
        <v>10</v>
      </c>
      <c r="O32" s="29">
        <v>13</v>
      </c>
      <c r="P32" s="29"/>
      <c r="Q32" s="29"/>
      <c r="R32" s="30">
        <f t="shared" si="1"/>
        <v>44</v>
      </c>
      <c r="S32" s="31">
        <f t="shared" si="2"/>
        <v>64.75</v>
      </c>
      <c r="T32" s="32"/>
      <c r="U32" s="32"/>
      <c r="V32" s="123" t="str">
        <f t="shared" si="3"/>
        <v>B</v>
      </c>
    </row>
    <row r="33" spans="1:22" s="19" customFormat="1" ht="19.5" customHeight="1" x14ac:dyDescent="0.25">
      <c r="A33" s="81">
        <v>19</v>
      </c>
      <c r="B33" s="103" t="s">
        <v>861</v>
      </c>
      <c r="C33" s="104" t="s">
        <v>862</v>
      </c>
      <c r="D33" s="105" t="s">
        <v>863</v>
      </c>
      <c r="E33" s="106">
        <v>13</v>
      </c>
      <c r="F33" s="128">
        <v>12</v>
      </c>
      <c r="G33" s="24"/>
      <c r="H33" s="26">
        <f t="shared" si="4"/>
        <v>18.75</v>
      </c>
      <c r="I33" s="24">
        <v>7</v>
      </c>
      <c r="J33" s="27"/>
      <c r="K33" s="26">
        <f t="shared" si="5"/>
        <v>3.5</v>
      </c>
      <c r="L33" s="26">
        <f t="shared" si="0"/>
        <v>22.25</v>
      </c>
      <c r="M33" s="28">
        <v>25</v>
      </c>
      <c r="N33" s="29">
        <v>15</v>
      </c>
      <c r="O33" s="29">
        <v>6</v>
      </c>
      <c r="P33" s="29"/>
      <c r="Q33" s="29"/>
      <c r="R33" s="30">
        <f t="shared" si="1"/>
        <v>46</v>
      </c>
      <c r="S33" s="31">
        <f t="shared" si="2"/>
        <v>68.25</v>
      </c>
      <c r="T33" s="32"/>
      <c r="U33" s="32"/>
      <c r="V33" s="123" t="str">
        <f t="shared" si="3"/>
        <v>B</v>
      </c>
    </row>
    <row r="34" spans="1:22" s="19" customFormat="1" ht="19.5" customHeight="1" x14ac:dyDescent="0.25">
      <c r="A34" s="79">
        <v>20</v>
      </c>
      <c r="B34" s="103" t="s">
        <v>864</v>
      </c>
      <c r="C34" s="104" t="s">
        <v>865</v>
      </c>
      <c r="D34" s="105" t="s">
        <v>866</v>
      </c>
      <c r="E34" s="106">
        <v>13</v>
      </c>
      <c r="F34" s="128">
        <v>15</v>
      </c>
      <c r="G34" s="24"/>
      <c r="H34" s="26">
        <f t="shared" si="4"/>
        <v>21</v>
      </c>
      <c r="I34" s="24">
        <v>7</v>
      </c>
      <c r="J34" s="27"/>
      <c r="K34" s="26">
        <f t="shared" si="5"/>
        <v>3.5</v>
      </c>
      <c r="L34" s="26">
        <f t="shared" si="0"/>
        <v>24.5</v>
      </c>
      <c r="M34" s="28">
        <v>22</v>
      </c>
      <c r="N34" s="29">
        <v>8</v>
      </c>
      <c r="O34" s="29">
        <v>11</v>
      </c>
      <c r="P34" s="29"/>
      <c r="Q34" s="29"/>
      <c r="R34" s="30">
        <f t="shared" si="1"/>
        <v>41</v>
      </c>
      <c r="S34" s="31">
        <f t="shared" si="2"/>
        <v>65.5</v>
      </c>
      <c r="T34" s="32"/>
      <c r="U34" s="32"/>
      <c r="V34" s="123" t="str">
        <f t="shared" si="3"/>
        <v>B</v>
      </c>
    </row>
    <row r="35" spans="1:22" s="19" customFormat="1" ht="19.5" customHeight="1" x14ac:dyDescent="0.25">
      <c r="A35" s="79">
        <v>21</v>
      </c>
      <c r="B35" s="103" t="s">
        <v>867</v>
      </c>
      <c r="C35" s="104" t="s">
        <v>868</v>
      </c>
      <c r="D35" s="105" t="s">
        <v>869</v>
      </c>
      <c r="E35" s="106">
        <v>13</v>
      </c>
      <c r="F35" s="128">
        <v>12</v>
      </c>
      <c r="G35" s="24"/>
      <c r="H35" s="26">
        <f t="shared" si="4"/>
        <v>18.75</v>
      </c>
      <c r="I35" s="24">
        <v>7</v>
      </c>
      <c r="J35" s="27"/>
      <c r="K35" s="26">
        <f t="shared" si="5"/>
        <v>3.5</v>
      </c>
      <c r="L35" s="26">
        <f t="shared" si="0"/>
        <v>22.25</v>
      </c>
      <c r="M35" s="28">
        <v>21</v>
      </c>
      <c r="N35" s="29">
        <v>9</v>
      </c>
      <c r="O35" s="29">
        <v>11</v>
      </c>
      <c r="P35" s="29"/>
      <c r="Q35" s="29"/>
      <c r="R35" s="30">
        <f t="shared" si="1"/>
        <v>41</v>
      </c>
      <c r="S35" s="31">
        <f t="shared" si="2"/>
        <v>63.25</v>
      </c>
      <c r="T35" s="32"/>
      <c r="U35" s="32"/>
      <c r="V35" s="123" t="str">
        <f t="shared" si="3"/>
        <v>B</v>
      </c>
    </row>
    <row r="36" spans="1:22" s="19" customFormat="1" ht="19.5" customHeight="1" x14ac:dyDescent="0.25">
      <c r="A36" s="81">
        <v>22</v>
      </c>
      <c r="B36" s="103" t="s">
        <v>870</v>
      </c>
      <c r="C36" s="104" t="s">
        <v>871</v>
      </c>
      <c r="D36" s="105" t="s">
        <v>872</v>
      </c>
      <c r="E36" s="106">
        <v>19</v>
      </c>
      <c r="F36" s="128">
        <v>13</v>
      </c>
      <c r="G36" s="24"/>
      <c r="H36" s="26">
        <f t="shared" si="4"/>
        <v>24</v>
      </c>
      <c r="I36" s="24">
        <v>6</v>
      </c>
      <c r="J36" s="27"/>
      <c r="K36" s="26">
        <f t="shared" si="5"/>
        <v>3</v>
      </c>
      <c r="L36" s="26">
        <f t="shared" si="0"/>
        <v>27</v>
      </c>
      <c r="M36" s="28">
        <v>26</v>
      </c>
      <c r="N36" s="29">
        <v>17</v>
      </c>
      <c r="O36" s="29">
        <v>15</v>
      </c>
      <c r="P36" s="29"/>
      <c r="Q36" s="29"/>
      <c r="R36" s="30">
        <f t="shared" si="1"/>
        <v>58</v>
      </c>
      <c r="S36" s="31">
        <f t="shared" si="2"/>
        <v>85</v>
      </c>
      <c r="T36" s="32"/>
      <c r="U36" s="32"/>
      <c r="V36" s="123" t="str">
        <f t="shared" si="3"/>
        <v>A</v>
      </c>
    </row>
    <row r="37" spans="1:22" s="19" customFormat="1" ht="19.5" customHeight="1" x14ac:dyDescent="0.25">
      <c r="A37" s="79">
        <v>23</v>
      </c>
      <c r="B37" s="103" t="s">
        <v>873</v>
      </c>
      <c r="C37" s="104" t="s">
        <v>874</v>
      </c>
      <c r="D37" s="105" t="s">
        <v>875</v>
      </c>
      <c r="E37" s="106">
        <v>11</v>
      </c>
      <c r="F37" s="128">
        <v>13</v>
      </c>
      <c r="G37" s="24"/>
      <c r="H37" s="26">
        <f t="shared" si="4"/>
        <v>18</v>
      </c>
      <c r="I37" s="24">
        <v>8</v>
      </c>
      <c r="J37" s="27"/>
      <c r="K37" s="26">
        <f t="shared" si="5"/>
        <v>4</v>
      </c>
      <c r="L37" s="26">
        <f t="shared" si="0"/>
        <v>22</v>
      </c>
      <c r="M37" s="28">
        <v>19</v>
      </c>
      <c r="N37" s="29">
        <v>13</v>
      </c>
      <c r="O37" s="29">
        <v>15</v>
      </c>
      <c r="P37" s="29"/>
      <c r="Q37" s="29"/>
      <c r="R37" s="30">
        <f t="shared" si="1"/>
        <v>47</v>
      </c>
      <c r="S37" s="31">
        <f t="shared" si="2"/>
        <v>69</v>
      </c>
      <c r="T37" s="32"/>
      <c r="U37" s="32"/>
      <c r="V37" s="123" t="str">
        <f t="shared" si="3"/>
        <v>B</v>
      </c>
    </row>
    <row r="38" spans="1:22" s="19" customFormat="1" ht="19.5" customHeight="1" x14ac:dyDescent="0.25">
      <c r="A38" s="79">
        <v>24</v>
      </c>
      <c r="B38" s="103" t="s">
        <v>876</v>
      </c>
      <c r="C38" s="104" t="s">
        <v>877</v>
      </c>
      <c r="D38" s="107" t="s">
        <v>878</v>
      </c>
      <c r="E38" s="106">
        <v>9</v>
      </c>
      <c r="F38" s="128">
        <v>14</v>
      </c>
      <c r="G38" s="24"/>
      <c r="H38" s="26">
        <f t="shared" si="4"/>
        <v>17.25</v>
      </c>
      <c r="I38" s="24">
        <v>6</v>
      </c>
      <c r="J38" s="27"/>
      <c r="K38" s="26">
        <f t="shared" si="5"/>
        <v>3</v>
      </c>
      <c r="L38" s="26">
        <f t="shared" si="0"/>
        <v>20.25</v>
      </c>
      <c r="M38" s="28">
        <v>23</v>
      </c>
      <c r="N38" s="29">
        <v>4</v>
      </c>
      <c r="O38" s="29">
        <v>11</v>
      </c>
      <c r="P38" s="29"/>
      <c r="Q38" s="29"/>
      <c r="R38" s="30">
        <f t="shared" si="1"/>
        <v>38</v>
      </c>
      <c r="S38" s="31">
        <f t="shared" si="2"/>
        <v>58.25</v>
      </c>
      <c r="T38" s="32"/>
      <c r="U38" s="32"/>
      <c r="V38" s="123" t="str">
        <f t="shared" si="3"/>
        <v>C</v>
      </c>
    </row>
    <row r="39" spans="1:22" s="19" customFormat="1" ht="19.5" customHeight="1" x14ac:dyDescent="0.25">
      <c r="A39" s="81">
        <v>25</v>
      </c>
      <c r="B39" s="103" t="s">
        <v>879</v>
      </c>
      <c r="C39" s="104" t="s">
        <v>880</v>
      </c>
      <c r="D39" s="107" t="s">
        <v>881</v>
      </c>
      <c r="E39" s="106">
        <v>11</v>
      </c>
      <c r="F39" s="128">
        <v>10</v>
      </c>
      <c r="G39" s="24"/>
      <c r="H39" s="26">
        <f t="shared" si="4"/>
        <v>15.75</v>
      </c>
      <c r="I39" s="24">
        <v>6</v>
      </c>
      <c r="J39" s="27"/>
      <c r="K39" s="26">
        <f t="shared" si="5"/>
        <v>3</v>
      </c>
      <c r="L39" s="26">
        <f t="shared" si="0"/>
        <v>18.75</v>
      </c>
      <c r="M39" s="28">
        <v>21</v>
      </c>
      <c r="N39" s="29">
        <v>12</v>
      </c>
      <c r="O39" s="29">
        <v>5</v>
      </c>
      <c r="P39" s="29"/>
      <c r="Q39" s="29"/>
      <c r="R39" s="30">
        <f t="shared" si="1"/>
        <v>38</v>
      </c>
      <c r="S39" s="31">
        <f t="shared" si="2"/>
        <v>56.75</v>
      </c>
      <c r="T39" s="32"/>
      <c r="U39" s="32"/>
      <c r="V39" s="123" t="str">
        <f t="shared" si="3"/>
        <v>C</v>
      </c>
    </row>
    <row r="40" spans="1:22" s="19" customFormat="1" ht="19.5" customHeight="1" x14ac:dyDescent="0.25">
      <c r="A40" s="79">
        <v>26</v>
      </c>
      <c r="B40" s="103" t="s">
        <v>882</v>
      </c>
      <c r="C40" s="104" t="s">
        <v>883</v>
      </c>
      <c r="D40" s="107" t="s">
        <v>884</v>
      </c>
      <c r="E40" s="106">
        <v>11</v>
      </c>
      <c r="F40" s="128">
        <v>7</v>
      </c>
      <c r="G40" s="24"/>
      <c r="H40" s="26">
        <f t="shared" si="4"/>
        <v>13.5</v>
      </c>
      <c r="I40" s="24">
        <v>8</v>
      </c>
      <c r="J40" s="27"/>
      <c r="K40" s="26">
        <f t="shared" si="5"/>
        <v>4</v>
      </c>
      <c r="L40" s="26">
        <f t="shared" si="0"/>
        <v>17.5</v>
      </c>
      <c r="M40" s="28">
        <v>18</v>
      </c>
      <c r="N40" s="29">
        <v>11</v>
      </c>
      <c r="O40" s="29">
        <v>10</v>
      </c>
      <c r="P40" s="29"/>
      <c r="Q40" s="29"/>
      <c r="R40" s="30">
        <f t="shared" si="1"/>
        <v>39</v>
      </c>
      <c r="S40" s="31">
        <f t="shared" si="2"/>
        <v>56.5</v>
      </c>
      <c r="T40" s="32"/>
      <c r="U40" s="32"/>
      <c r="V40" s="123" t="str">
        <f t="shared" si="3"/>
        <v>C</v>
      </c>
    </row>
    <row r="41" spans="1:22" s="19" customFormat="1" ht="19.5" customHeight="1" x14ac:dyDescent="0.25">
      <c r="A41" s="79">
        <v>27</v>
      </c>
      <c r="B41" s="103" t="s">
        <v>885</v>
      </c>
      <c r="C41" s="104" t="s">
        <v>886</v>
      </c>
      <c r="D41" s="107" t="s">
        <v>887</v>
      </c>
      <c r="E41" s="106">
        <v>10</v>
      </c>
      <c r="F41" s="128">
        <v>12</v>
      </c>
      <c r="G41" s="24"/>
      <c r="H41" s="26">
        <f t="shared" si="4"/>
        <v>16.5</v>
      </c>
      <c r="I41" s="24">
        <v>8</v>
      </c>
      <c r="J41" s="27"/>
      <c r="K41" s="26">
        <f t="shared" si="5"/>
        <v>4</v>
      </c>
      <c r="L41" s="26">
        <f t="shared" si="0"/>
        <v>20.5</v>
      </c>
      <c r="M41" s="28">
        <v>22</v>
      </c>
      <c r="N41" s="29">
        <v>8</v>
      </c>
      <c r="O41" s="29">
        <v>10</v>
      </c>
      <c r="P41" s="29"/>
      <c r="Q41" s="29"/>
      <c r="R41" s="30">
        <f t="shared" si="1"/>
        <v>40</v>
      </c>
      <c r="S41" s="31">
        <f t="shared" si="2"/>
        <v>60.5</v>
      </c>
      <c r="T41" s="32"/>
      <c r="U41" s="32"/>
      <c r="V41" s="123" t="str">
        <f t="shared" si="3"/>
        <v>B</v>
      </c>
    </row>
    <row r="42" spans="1:22" s="19" customFormat="1" ht="19.5" customHeight="1" x14ac:dyDescent="0.25">
      <c r="A42" s="81">
        <v>28</v>
      </c>
      <c r="B42" s="103" t="s">
        <v>888</v>
      </c>
      <c r="C42" s="104" t="s">
        <v>32</v>
      </c>
      <c r="D42" s="107" t="s">
        <v>889</v>
      </c>
      <c r="E42" s="106">
        <v>12</v>
      </c>
      <c r="F42" s="128">
        <v>15</v>
      </c>
      <c r="G42" s="24"/>
      <c r="H42" s="26">
        <f t="shared" si="4"/>
        <v>20.25</v>
      </c>
      <c r="I42" s="24">
        <v>4</v>
      </c>
      <c r="J42" s="27"/>
      <c r="K42" s="26">
        <f t="shared" si="5"/>
        <v>2</v>
      </c>
      <c r="L42" s="26">
        <f t="shared" si="0"/>
        <v>22.25</v>
      </c>
      <c r="M42" s="28">
        <v>23</v>
      </c>
      <c r="N42" s="29">
        <v>14</v>
      </c>
      <c r="O42" s="29">
        <v>15</v>
      </c>
      <c r="P42" s="29"/>
      <c r="Q42" s="29"/>
      <c r="R42" s="30">
        <f t="shared" si="1"/>
        <v>52</v>
      </c>
      <c r="S42" s="31">
        <f t="shared" si="2"/>
        <v>74.25</v>
      </c>
      <c r="T42" s="32"/>
      <c r="U42" s="32"/>
      <c r="V42" s="123" t="str">
        <f t="shared" si="3"/>
        <v>A</v>
      </c>
    </row>
    <row r="43" spans="1:22" s="19" customFormat="1" ht="19.5" customHeight="1" x14ac:dyDescent="0.25">
      <c r="A43" s="79">
        <v>29</v>
      </c>
      <c r="B43" s="103" t="s">
        <v>890</v>
      </c>
      <c r="C43" s="104" t="s">
        <v>891</v>
      </c>
      <c r="D43" s="107" t="s">
        <v>892</v>
      </c>
      <c r="E43" s="106">
        <v>13</v>
      </c>
      <c r="F43" s="128">
        <v>7</v>
      </c>
      <c r="G43" s="24"/>
      <c r="H43" s="26">
        <f t="shared" si="4"/>
        <v>15</v>
      </c>
      <c r="I43" s="24">
        <v>4</v>
      </c>
      <c r="J43" s="27"/>
      <c r="K43" s="26">
        <f t="shared" si="5"/>
        <v>2</v>
      </c>
      <c r="L43" s="26">
        <f t="shared" si="0"/>
        <v>17</v>
      </c>
      <c r="M43" s="28">
        <v>20</v>
      </c>
      <c r="N43" s="29">
        <v>8</v>
      </c>
      <c r="O43" s="29">
        <v>11</v>
      </c>
      <c r="P43" s="29"/>
      <c r="Q43" s="29"/>
      <c r="R43" s="30">
        <f t="shared" si="1"/>
        <v>39</v>
      </c>
      <c r="S43" s="31">
        <f t="shared" si="2"/>
        <v>56</v>
      </c>
      <c r="T43" s="32"/>
      <c r="U43" s="32"/>
      <c r="V43" s="123" t="str">
        <f t="shared" si="3"/>
        <v>C</v>
      </c>
    </row>
    <row r="44" spans="1:22" s="19" customFormat="1" ht="19.5" customHeight="1" x14ac:dyDescent="0.25">
      <c r="A44" s="79">
        <v>30</v>
      </c>
      <c r="B44" s="103" t="s">
        <v>893</v>
      </c>
      <c r="C44" s="104" t="s">
        <v>34</v>
      </c>
      <c r="D44" s="107" t="s">
        <v>894</v>
      </c>
      <c r="E44" s="106">
        <v>17</v>
      </c>
      <c r="F44" s="128">
        <v>16</v>
      </c>
      <c r="G44" s="24"/>
      <c r="H44" s="26">
        <f t="shared" si="4"/>
        <v>24.75</v>
      </c>
      <c r="I44" s="24">
        <v>5</v>
      </c>
      <c r="J44" s="27"/>
      <c r="K44" s="26">
        <f t="shared" si="5"/>
        <v>2.5</v>
      </c>
      <c r="L44" s="26">
        <f t="shared" si="0"/>
        <v>27.25</v>
      </c>
      <c r="M44" s="28">
        <v>23</v>
      </c>
      <c r="N44" s="29">
        <v>10</v>
      </c>
      <c r="O44" s="29">
        <v>15</v>
      </c>
      <c r="P44" s="29"/>
      <c r="Q44" s="29"/>
      <c r="R44" s="30">
        <f t="shared" si="1"/>
        <v>48</v>
      </c>
      <c r="S44" s="31">
        <f t="shared" si="2"/>
        <v>75.25</v>
      </c>
      <c r="T44" s="32"/>
      <c r="U44" s="32"/>
      <c r="V44" s="123" t="str">
        <f t="shared" si="3"/>
        <v>A</v>
      </c>
    </row>
    <row r="45" spans="1:22" s="19" customFormat="1" ht="19.5" customHeight="1" x14ac:dyDescent="0.25">
      <c r="A45" s="81">
        <v>31</v>
      </c>
      <c r="B45" s="103" t="s">
        <v>895</v>
      </c>
      <c r="C45" s="104" t="s">
        <v>896</v>
      </c>
      <c r="D45" s="107" t="s">
        <v>897</v>
      </c>
      <c r="E45" s="106">
        <v>10</v>
      </c>
      <c r="F45" s="128">
        <v>7</v>
      </c>
      <c r="G45" s="24"/>
      <c r="H45" s="26">
        <f t="shared" si="4"/>
        <v>12.75</v>
      </c>
      <c r="I45" s="24">
        <v>6</v>
      </c>
      <c r="J45" s="27"/>
      <c r="K45" s="26">
        <f t="shared" si="5"/>
        <v>3</v>
      </c>
      <c r="L45" s="26">
        <f t="shared" si="0"/>
        <v>15.75</v>
      </c>
      <c r="M45" s="28">
        <v>20</v>
      </c>
      <c r="N45" s="29">
        <v>7</v>
      </c>
      <c r="O45" s="29">
        <v>10</v>
      </c>
      <c r="P45" s="29"/>
      <c r="Q45" s="29"/>
      <c r="R45" s="30">
        <f t="shared" si="1"/>
        <v>37</v>
      </c>
      <c r="S45" s="31">
        <f t="shared" si="2"/>
        <v>52.75</v>
      </c>
      <c r="T45" s="32"/>
      <c r="U45" s="32"/>
      <c r="V45" s="123" t="str">
        <f t="shared" si="3"/>
        <v>C</v>
      </c>
    </row>
    <row r="46" spans="1:22" s="19" customFormat="1" ht="19.5" customHeight="1" x14ac:dyDescent="0.25">
      <c r="A46" s="79">
        <v>32</v>
      </c>
      <c r="B46" s="103" t="s">
        <v>898</v>
      </c>
      <c r="C46" s="104" t="s">
        <v>899</v>
      </c>
      <c r="D46" s="107" t="s">
        <v>900</v>
      </c>
      <c r="E46" s="106">
        <v>14</v>
      </c>
      <c r="F46" s="128">
        <v>12</v>
      </c>
      <c r="G46" s="24"/>
      <c r="H46" s="26">
        <f t="shared" si="4"/>
        <v>19.5</v>
      </c>
      <c r="I46" s="24">
        <v>5</v>
      </c>
      <c r="J46" s="27"/>
      <c r="K46" s="26">
        <f t="shared" si="5"/>
        <v>2.5</v>
      </c>
      <c r="L46" s="26">
        <f t="shared" si="0"/>
        <v>22</v>
      </c>
      <c r="M46" s="28">
        <v>19</v>
      </c>
      <c r="N46" s="29">
        <v>11</v>
      </c>
      <c r="O46" s="29">
        <v>15</v>
      </c>
      <c r="P46" s="29"/>
      <c r="Q46" s="29"/>
      <c r="R46" s="30">
        <f t="shared" si="1"/>
        <v>45</v>
      </c>
      <c r="S46" s="31">
        <f t="shared" si="2"/>
        <v>67</v>
      </c>
      <c r="T46" s="32"/>
      <c r="U46" s="32"/>
      <c r="V46" s="123" t="str">
        <f t="shared" si="3"/>
        <v>B</v>
      </c>
    </row>
    <row r="47" spans="1:22" s="19" customFormat="1" ht="19.5" customHeight="1" x14ac:dyDescent="0.25">
      <c r="A47" s="79">
        <v>33</v>
      </c>
      <c r="B47" s="103" t="s">
        <v>901</v>
      </c>
      <c r="C47" s="104" t="s">
        <v>902</v>
      </c>
      <c r="D47" s="107" t="s">
        <v>903</v>
      </c>
      <c r="E47" s="106">
        <v>10</v>
      </c>
      <c r="F47" s="128">
        <v>10</v>
      </c>
      <c r="G47" s="24"/>
      <c r="H47" s="26">
        <f t="shared" si="4"/>
        <v>15</v>
      </c>
      <c r="I47" s="24">
        <v>5</v>
      </c>
      <c r="J47" s="27"/>
      <c r="K47" s="26">
        <f t="shared" si="5"/>
        <v>2.5</v>
      </c>
      <c r="L47" s="26">
        <f t="shared" si="0"/>
        <v>17.5</v>
      </c>
      <c r="M47" s="28">
        <v>22</v>
      </c>
      <c r="N47" s="29">
        <v>12</v>
      </c>
      <c r="O47" s="29">
        <v>10</v>
      </c>
      <c r="P47" s="29"/>
      <c r="Q47" s="29"/>
      <c r="R47" s="30">
        <f t="shared" si="1"/>
        <v>44</v>
      </c>
      <c r="S47" s="31">
        <f t="shared" si="2"/>
        <v>61.5</v>
      </c>
      <c r="T47" s="32"/>
      <c r="U47" s="32"/>
      <c r="V47" s="123" t="str">
        <f t="shared" si="3"/>
        <v>B</v>
      </c>
    </row>
    <row r="48" spans="1:22" s="19" customFormat="1" ht="19.5" customHeight="1" x14ac:dyDescent="0.25">
      <c r="A48" s="81">
        <v>34</v>
      </c>
      <c r="B48" s="103" t="s">
        <v>904</v>
      </c>
      <c r="C48" s="104" t="s">
        <v>905</v>
      </c>
      <c r="D48" s="107" t="s">
        <v>906</v>
      </c>
      <c r="E48" s="106">
        <v>9</v>
      </c>
      <c r="F48" s="128">
        <v>8</v>
      </c>
      <c r="G48" s="24"/>
      <c r="H48" s="26">
        <f t="shared" si="4"/>
        <v>12.75</v>
      </c>
      <c r="I48" s="24">
        <v>6</v>
      </c>
      <c r="J48" s="27"/>
      <c r="K48" s="26">
        <f t="shared" si="5"/>
        <v>3</v>
      </c>
      <c r="L48" s="26">
        <f t="shared" si="0"/>
        <v>15.75</v>
      </c>
      <c r="M48" s="28">
        <v>15</v>
      </c>
      <c r="N48" s="29">
        <v>8</v>
      </c>
      <c r="O48" s="29">
        <v>10</v>
      </c>
      <c r="P48" s="29"/>
      <c r="Q48" s="29"/>
      <c r="R48" s="30">
        <f t="shared" si="1"/>
        <v>33</v>
      </c>
      <c r="S48" s="31">
        <f t="shared" si="2"/>
        <v>48.75</v>
      </c>
      <c r="T48" s="32"/>
      <c r="U48" s="32"/>
      <c r="V48" s="123" t="str">
        <f t="shared" si="3"/>
        <v>D</v>
      </c>
    </row>
    <row r="49" spans="1:22" s="19" customFormat="1" ht="19.5" customHeight="1" x14ac:dyDescent="0.25">
      <c r="A49" s="79">
        <v>35</v>
      </c>
      <c r="B49" s="103" t="s">
        <v>907</v>
      </c>
      <c r="C49" s="104" t="s">
        <v>908</v>
      </c>
      <c r="D49" s="107" t="s">
        <v>909</v>
      </c>
      <c r="E49" s="106">
        <v>13</v>
      </c>
      <c r="F49" s="128">
        <v>14</v>
      </c>
      <c r="G49" s="24"/>
      <c r="H49" s="26">
        <f t="shared" si="4"/>
        <v>20.25</v>
      </c>
      <c r="I49" s="24">
        <v>3</v>
      </c>
      <c r="J49" s="27"/>
      <c r="K49" s="26">
        <f t="shared" si="5"/>
        <v>1.5</v>
      </c>
      <c r="L49" s="26">
        <f t="shared" si="0"/>
        <v>21.75</v>
      </c>
      <c r="M49" s="28">
        <v>15</v>
      </c>
      <c r="N49" s="29">
        <v>11</v>
      </c>
      <c r="O49" s="29">
        <v>12</v>
      </c>
      <c r="P49" s="29"/>
      <c r="Q49" s="29"/>
      <c r="R49" s="30">
        <f t="shared" si="1"/>
        <v>38</v>
      </c>
      <c r="S49" s="31">
        <f t="shared" si="2"/>
        <v>59.75</v>
      </c>
      <c r="T49" s="32"/>
      <c r="U49" s="32"/>
      <c r="V49" s="123" t="str">
        <f t="shared" si="3"/>
        <v>C</v>
      </c>
    </row>
    <row r="50" spans="1:22" s="19" customFormat="1" ht="19.5" customHeight="1" x14ac:dyDescent="0.25">
      <c r="A50" s="79">
        <v>36</v>
      </c>
      <c r="B50" s="103" t="s">
        <v>910</v>
      </c>
      <c r="C50" s="104" t="s">
        <v>911</v>
      </c>
      <c r="D50" s="107" t="s">
        <v>912</v>
      </c>
      <c r="E50" s="106">
        <v>9</v>
      </c>
      <c r="F50" s="128">
        <v>10</v>
      </c>
      <c r="G50" s="24"/>
      <c r="H50" s="26">
        <f t="shared" si="4"/>
        <v>14.25</v>
      </c>
      <c r="I50" s="24">
        <v>5</v>
      </c>
      <c r="J50" s="27"/>
      <c r="K50" s="26">
        <f t="shared" si="5"/>
        <v>2.5</v>
      </c>
      <c r="L50" s="26">
        <f t="shared" si="0"/>
        <v>16.75</v>
      </c>
      <c r="M50" s="28">
        <v>17</v>
      </c>
      <c r="N50" s="29">
        <v>11</v>
      </c>
      <c r="O50" s="29">
        <v>11</v>
      </c>
      <c r="P50" s="29"/>
      <c r="Q50" s="29"/>
      <c r="R50" s="30">
        <f t="shared" si="1"/>
        <v>39</v>
      </c>
      <c r="S50" s="31">
        <f t="shared" si="2"/>
        <v>55.75</v>
      </c>
      <c r="T50" s="32"/>
      <c r="U50" s="32"/>
      <c r="V50" s="123" t="str">
        <f t="shared" si="3"/>
        <v>C</v>
      </c>
    </row>
    <row r="51" spans="1:22" s="19" customFormat="1" ht="19.5" customHeight="1" x14ac:dyDescent="0.25">
      <c r="A51" s="81">
        <v>37</v>
      </c>
      <c r="B51" s="103" t="s">
        <v>913</v>
      </c>
      <c r="C51" s="104" t="s">
        <v>914</v>
      </c>
      <c r="D51" s="107" t="s">
        <v>915</v>
      </c>
      <c r="E51" s="106">
        <v>18</v>
      </c>
      <c r="F51" s="128">
        <v>11</v>
      </c>
      <c r="G51" s="24"/>
      <c r="H51" s="26">
        <f t="shared" si="4"/>
        <v>21.75</v>
      </c>
      <c r="I51" s="24">
        <v>8</v>
      </c>
      <c r="J51" s="27"/>
      <c r="K51" s="26">
        <f t="shared" si="5"/>
        <v>4</v>
      </c>
      <c r="L51" s="26">
        <f t="shared" si="0"/>
        <v>25.75</v>
      </c>
      <c r="M51" s="28">
        <v>28</v>
      </c>
      <c r="N51" s="29">
        <v>11</v>
      </c>
      <c r="O51" s="29">
        <v>14</v>
      </c>
      <c r="P51" s="29"/>
      <c r="Q51" s="29"/>
      <c r="R51" s="30">
        <f t="shared" si="1"/>
        <v>53</v>
      </c>
      <c r="S51" s="31">
        <f t="shared" si="2"/>
        <v>78.75</v>
      </c>
      <c r="T51" s="32"/>
      <c r="U51" s="32"/>
      <c r="V51" s="123" t="str">
        <f t="shared" si="3"/>
        <v>A</v>
      </c>
    </row>
    <row r="52" spans="1:22" s="19" customFormat="1" ht="19.5" customHeight="1" x14ac:dyDescent="0.25">
      <c r="A52" s="79">
        <v>38</v>
      </c>
      <c r="B52" s="103" t="s">
        <v>916</v>
      </c>
      <c r="C52" s="104" t="s">
        <v>917</v>
      </c>
      <c r="D52" s="107" t="s">
        <v>918</v>
      </c>
      <c r="E52" s="106">
        <v>7</v>
      </c>
      <c r="F52" s="128">
        <v>11</v>
      </c>
      <c r="G52" s="24"/>
      <c r="H52" s="26">
        <f t="shared" si="4"/>
        <v>13.5</v>
      </c>
      <c r="I52" s="24">
        <v>7</v>
      </c>
      <c r="J52" s="27"/>
      <c r="K52" s="26">
        <f t="shared" si="5"/>
        <v>3.5</v>
      </c>
      <c r="L52" s="26">
        <f t="shared" si="0"/>
        <v>17</v>
      </c>
      <c r="M52" s="28">
        <v>16</v>
      </c>
      <c r="N52" s="29">
        <v>17</v>
      </c>
      <c r="O52" s="29">
        <v>8</v>
      </c>
      <c r="P52" s="29"/>
      <c r="Q52" s="29"/>
      <c r="R52" s="30">
        <f t="shared" si="1"/>
        <v>41</v>
      </c>
      <c r="S52" s="31">
        <f t="shared" si="2"/>
        <v>58</v>
      </c>
      <c r="T52" s="32"/>
      <c r="U52" s="32"/>
      <c r="V52" s="123" t="str">
        <f t="shared" si="3"/>
        <v>C</v>
      </c>
    </row>
    <row r="53" spans="1:22" s="19" customFormat="1" ht="19.5" customHeight="1" x14ac:dyDescent="0.25">
      <c r="A53" s="79">
        <v>39</v>
      </c>
      <c r="B53" s="103" t="s">
        <v>919</v>
      </c>
      <c r="C53" s="104" t="s">
        <v>920</v>
      </c>
      <c r="D53" s="107" t="s">
        <v>921</v>
      </c>
      <c r="E53" s="106">
        <v>16</v>
      </c>
      <c r="F53" s="128">
        <v>15</v>
      </c>
      <c r="G53" s="24"/>
      <c r="H53" s="26">
        <f t="shared" si="4"/>
        <v>23.25</v>
      </c>
      <c r="I53" s="24">
        <v>6</v>
      </c>
      <c r="J53" s="27"/>
      <c r="K53" s="26">
        <f t="shared" si="5"/>
        <v>3</v>
      </c>
      <c r="L53" s="26">
        <f t="shared" si="0"/>
        <v>26.25</v>
      </c>
      <c r="M53" s="28">
        <v>20</v>
      </c>
      <c r="N53" s="29">
        <v>7</v>
      </c>
      <c r="O53" s="29">
        <v>14</v>
      </c>
      <c r="P53" s="29"/>
      <c r="Q53" s="29"/>
      <c r="R53" s="30">
        <f t="shared" si="1"/>
        <v>41</v>
      </c>
      <c r="S53" s="31">
        <f t="shared" si="2"/>
        <v>67.25</v>
      </c>
      <c r="T53" s="32"/>
      <c r="U53" s="32"/>
      <c r="V53" s="123" t="str">
        <f t="shared" si="3"/>
        <v>B</v>
      </c>
    </row>
    <row r="54" spans="1:22" s="19" customFormat="1" ht="19.5" customHeight="1" x14ac:dyDescent="0.25">
      <c r="A54" s="81">
        <v>40</v>
      </c>
      <c r="B54" s="103" t="s">
        <v>922</v>
      </c>
      <c r="C54" s="104" t="s">
        <v>923</v>
      </c>
      <c r="D54" s="107" t="s">
        <v>924</v>
      </c>
      <c r="E54" s="106">
        <v>12</v>
      </c>
      <c r="F54" s="128">
        <v>14</v>
      </c>
      <c r="G54" s="24"/>
      <c r="H54" s="26">
        <f t="shared" si="4"/>
        <v>19.5</v>
      </c>
      <c r="I54" s="24">
        <v>6</v>
      </c>
      <c r="J54" s="27"/>
      <c r="K54" s="26">
        <f t="shared" si="5"/>
        <v>3</v>
      </c>
      <c r="L54" s="26">
        <f t="shared" si="0"/>
        <v>22.5</v>
      </c>
      <c r="M54" s="28">
        <v>20</v>
      </c>
      <c r="N54" s="29">
        <v>11</v>
      </c>
      <c r="O54" s="29">
        <v>17</v>
      </c>
      <c r="P54" s="29"/>
      <c r="Q54" s="29"/>
      <c r="R54" s="30">
        <f t="shared" si="1"/>
        <v>48</v>
      </c>
      <c r="S54" s="31">
        <f t="shared" si="2"/>
        <v>70.5</v>
      </c>
      <c r="T54" s="32"/>
      <c r="U54" s="32"/>
      <c r="V54" s="123" t="str">
        <f t="shared" si="3"/>
        <v>A</v>
      </c>
    </row>
    <row r="55" spans="1:22" s="19" customFormat="1" ht="19.5" customHeight="1" x14ac:dyDescent="0.25">
      <c r="A55" s="79">
        <v>41</v>
      </c>
      <c r="B55" s="103" t="s">
        <v>925</v>
      </c>
      <c r="C55" s="104" t="s">
        <v>926</v>
      </c>
      <c r="D55" s="107" t="s">
        <v>927</v>
      </c>
      <c r="E55" s="106">
        <v>13</v>
      </c>
      <c r="F55" s="128">
        <v>7</v>
      </c>
      <c r="G55" s="24"/>
      <c r="H55" s="26">
        <f t="shared" si="4"/>
        <v>15</v>
      </c>
      <c r="I55" s="24">
        <v>5</v>
      </c>
      <c r="J55" s="27"/>
      <c r="K55" s="26">
        <f t="shared" si="5"/>
        <v>2.5</v>
      </c>
      <c r="L55" s="26">
        <f t="shared" si="0"/>
        <v>17.5</v>
      </c>
      <c r="M55" s="28">
        <v>14</v>
      </c>
      <c r="N55" s="29">
        <v>7</v>
      </c>
      <c r="O55" s="29">
        <v>17</v>
      </c>
      <c r="P55" s="29"/>
      <c r="Q55" s="29"/>
      <c r="R55" s="30">
        <f t="shared" si="1"/>
        <v>38</v>
      </c>
      <c r="S55" s="31">
        <f t="shared" si="2"/>
        <v>55.5</v>
      </c>
      <c r="T55" s="32"/>
      <c r="U55" s="32"/>
      <c r="V55" s="123" t="str">
        <f t="shared" si="3"/>
        <v>C</v>
      </c>
    </row>
    <row r="56" spans="1:22" s="19" customFormat="1" ht="19.5" customHeight="1" x14ac:dyDescent="0.25">
      <c r="A56" s="79">
        <v>42</v>
      </c>
      <c r="B56" s="103" t="s">
        <v>928</v>
      </c>
      <c r="C56" s="104" t="s">
        <v>929</v>
      </c>
      <c r="D56" s="107" t="s">
        <v>930</v>
      </c>
      <c r="E56" s="106">
        <v>14</v>
      </c>
      <c r="F56" s="128">
        <v>15</v>
      </c>
      <c r="G56" s="24"/>
      <c r="H56" s="26">
        <f t="shared" si="4"/>
        <v>21.75</v>
      </c>
      <c r="I56" s="24">
        <v>7</v>
      </c>
      <c r="J56" s="27"/>
      <c r="K56" s="26">
        <f t="shared" si="5"/>
        <v>3.5</v>
      </c>
      <c r="L56" s="26">
        <f t="shared" si="0"/>
        <v>25.25</v>
      </c>
      <c r="M56" s="28">
        <v>20</v>
      </c>
      <c r="N56" s="29">
        <v>10</v>
      </c>
      <c r="O56" s="29">
        <v>15</v>
      </c>
      <c r="P56" s="29"/>
      <c r="Q56" s="29"/>
      <c r="R56" s="30">
        <f t="shared" si="1"/>
        <v>45</v>
      </c>
      <c r="S56" s="31">
        <f t="shared" si="2"/>
        <v>70.25</v>
      </c>
      <c r="T56" s="32"/>
      <c r="U56" s="32"/>
      <c r="V56" s="123" t="str">
        <f t="shared" si="3"/>
        <v>A</v>
      </c>
    </row>
    <row r="57" spans="1:22" s="19" customFormat="1" ht="19.5" customHeight="1" x14ac:dyDescent="0.25">
      <c r="A57" s="81">
        <v>43</v>
      </c>
      <c r="B57" s="103" t="s">
        <v>931</v>
      </c>
      <c r="C57" s="104" t="s">
        <v>932</v>
      </c>
      <c r="D57" s="107" t="s">
        <v>933</v>
      </c>
      <c r="E57" s="106">
        <v>13</v>
      </c>
      <c r="F57" s="128">
        <v>10</v>
      </c>
      <c r="G57" s="24"/>
      <c r="H57" s="26">
        <f t="shared" si="4"/>
        <v>17.25</v>
      </c>
      <c r="I57" s="24">
        <v>6</v>
      </c>
      <c r="J57" s="27"/>
      <c r="K57" s="26">
        <f t="shared" si="5"/>
        <v>3</v>
      </c>
      <c r="L57" s="26">
        <f t="shared" si="0"/>
        <v>20.25</v>
      </c>
      <c r="M57" s="28">
        <v>16</v>
      </c>
      <c r="N57" s="29">
        <v>4</v>
      </c>
      <c r="O57" s="29">
        <v>10</v>
      </c>
      <c r="P57" s="29"/>
      <c r="Q57" s="29"/>
      <c r="R57" s="30">
        <f t="shared" si="1"/>
        <v>30</v>
      </c>
      <c r="S57" s="31">
        <f t="shared" si="2"/>
        <v>50.25</v>
      </c>
      <c r="T57" s="32"/>
      <c r="U57" s="32"/>
      <c r="V57" s="123" t="str">
        <f t="shared" si="3"/>
        <v>C</v>
      </c>
    </row>
    <row r="58" spans="1:22" s="19" customFormat="1" ht="19.5" customHeight="1" x14ac:dyDescent="0.25">
      <c r="A58" s="79">
        <v>44</v>
      </c>
      <c r="B58" s="103" t="s">
        <v>934</v>
      </c>
      <c r="C58" s="104" t="s">
        <v>935</v>
      </c>
      <c r="D58" s="107" t="s">
        <v>936</v>
      </c>
      <c r="E58" s="106">
        <v>13</v>
      </c>
      <c r="F58" s="128">
        <v>10</v>
      </c>
      <c r="G58" s="24"/>
      <c r="H58" s="26">
        <f t="shared" si="4"/>
        <v>17.25</v>
      </c>
      <c r="I58" s="24">
        <v>4</v>
      </c>
      <c r="J58" s="27"/>
      <c r="K58" s="26">
        <f t="shared" si="5"/>
        <v>2</v>
      </c>
      <c r="L58" s="26">
        <f t="shared" si="0"/>
        <v>19.25</v>
      </c>
      <c r="M58" s="28">
        <v>21</v>
      </c>
      <c r="N58" s="29">
        <v>14</v>
      </c>
      <c r="O58" s="29">
        <v>17</v>
      </c>
      <c r="P58" s="29"/>
      <c r="Q58" s="29"/>
      <c r="R58" s="30">
        <f t="shared" si="1"/>
        <v>52</v>
      </c>
      <c r="S58" s="31">
        <f t="shared" si="2"/>
        <v>71.25</v>
      </c>
      <c r="T58" s="32"/>
      <c r="U58" s="32"/>
      <c r="V58" s="123" t="str">
        <f t="shared" si="3"/>
        <v>A</v>
      </c>
    </row>
    <row r="59" spans="1:22" s="19" customFormat="1" ht="19.5" customHeight="1" x14ac:dyDescent="0.25">
      <c r="A59" s="79">
        <v>45</v>
      </c>
      <c r="B59" s="103" t="s">
        <v>937</v>
      </c>
      <c r="C59" s="104" t="s">
        <v>938</v>
      </c>
      <c r="D59" s="107" t="s">
        <v>939</v>
      </c>
      <c r="E59" s="106">
        <v>14</v>
      </c>
      <c r="F59" s="128">
        <v>13</v>
      </c>
      <c r="G59" s="24"/>
      <c r="H59" s="26">
        <f t="shared" si="4"/>
        <v>20.25</v>
      </c>
      <c r="I59" s="24">
        <v>8</v>
      </c>
      <c r="J59" s="27"/>
      <c r="K59" s="26">
        <f t="shared" si="5"/>
        <v>4</v>
      </c>
      <c r="L59" s="39">
        <f t="shared" si="0"/>
        <v>24.25</v>
      </c>
      <c r="M59" s="28">
        <v>22</v>
      </c>
      <c r="N59" s="29">
        <v>11</v>
      </c>
      <c r="O59" s="29">
        <v>16</v>
      </c>
      <c r="P59" s="29"/>
      <c r="Q59" s="29"/>
      <c r="R59" s="30">
        <f t="shared" si="1"/>
        <v>49</v>
      </c>
      <c r="S59" s="31">
        <f t="shared" si="2"/>
        <v>73.25</v>
      </c>
      <c r="T59" s="32"/>
      <c r="U59" s="32"/>
      <c r="V59" s="123" t="str">
        <f t="shared" si="3"/>
        <v>A</v>
      </c>
    </row>
    <row r="60" spans="1:22" s="19" customFormat="1" ht="19.5" customHeight="1" x14ac:dyDescent="0.25">
      <c r="A60" s="81">
        <v>46</v>
      </c>
      <c r="B60" s="103" t="s">
        <v>940</v>
      </c>
      <c r="C60" s="104" t="s">
        <v>33</v>
      </c>
      <c r="D60" s="109" t="s">
        <v>941</v>
      </c>
      <c r="E60" s="110">
        <v>14</v>
      </c>
      <c r="F60" s="128">
        <v>13</v>
      </c>
      <c r="G60" s="24"/>
      <c r="H60" s="26">
        <f t="shared" si="4"/>
        <v>20.25</v>
      </c>
      <c r="I60" s="24">
        <v>8</v>
      </c>
      <c r="J60" s="27"/>
      <c r="K60" s="26">
        <f t="shared" si="5"/>
        <v>4</v>
      </c>
      <c r="L60" s="39">
        <f t="shared" si="0"/>
        <v>24.25</v>
      </c>
      <c r="M60" s="28">
        <v>19</v>
      </c>
      <c r="N60" s="29">
        <v>12</v>
      </c>
      <c r="O60" s="29">
        <v>15</v>
      </c>
      <c r="P60" s="29"/>
      <c r="Q60" s="29"/>
      <c r="R60" s="30">
        <f t="shared" si="1"/>
        <v>46</v>
      </c>
      <c r="S60" s="31">
        <f t="shared" si="2"/>
        <v>70.25</v>
      </c>
      <c r="T60" s="32"/>
      <c r="U60" s="32"/>
      <c r="V60" s="123" t="str">
        <f t="shared" si="3"/>
        <v>A</v>
      </c>
    </row>
    <row r="61" spans="1:22" s="19" customFormat="1" ht="19.5" customHeight="1" x14ac:dyDescent="0.25">
      <c r="A61" s="79">
        <v>47</v>
      </c>
      <c r="B61" s="103" t="s">
        <v>942</v>
      </c>
      <c r="C61" s="104" t="s">
        <v>943</v>
      </c>
      <c r="D61" s="107" t="s">
        <v>944</v>
      </c>
      <c r="E61" s="106">
        <v>12</v>
      </c>
      <c r="F61" s="128">
        <v>14</v>
      </c>
      <c r="G61" s="24"/>
      <c r="H61" s="26">
        <f t="shared" si="4"/>
        <v>19.5</v>
      </c>
      <c r="I61" s="24">
        <v>5</v>
      </c>
      <c r="J61" s="27"/>
      <c r="K61" s="26">
        <f t="shared" si="5"/>
        <v>2.5</v>
      </c>
      <c r="L61" s="39">
        <f t="shared" si="0"/>
        <v>22</v>
      </c>
      <c r="M61" s="28">
        <v>27</v>
      </c>
      <c r="N61" s="29">
        <v>18</v>
      </c>
      <c r="O61" s="29">
        <v>18</v>
      </c>
      <c r="P61" s="29"/>
      <c r="Q61" s="29"/>
      <c r="R61" s="30">
        <f t="shared" si="1"/>
        <v>63</v>
      </c>
      <c r="S61" s="31">
        <f t="shared" si="2"/>
        <v>85</v>
      </c>
      <c r="T61" s="32"/>
      <c r="U61" s="32"/>
      <c r="V61" s="123" t="str">
        <f t="shared" si="3"/>
        <v>A</v>
      </c>
    </row>
    <row r="62" spans="1:22" s="19" customFormat="1" ht="19.5" customHeight="1" x14ac:dyDescent="0.25">
      <c r="A62" s="79">
        <v>48</v>
      </c>
      <c r="B62" s="103" t="s">
        <v>945</v>
      </c>
      <c r="C62" s="104" t="s">
        <v>946</v>
      </c>
      <c r="D62" s="107" t="s">
        <v>947</v>
      </c>
      <c r="E62" s="106">
        <v>14</v>
      </c>
      <c r="F62" s="128">
        <v>8</v>
      </c>
      <c r="G62" s="24"/>
      <c r="H62" s="26">
        <f t="shared" si="4"/>
        <v>16.5</v>
      </c>
      <c r="I62" s="24">
        <v>6</v>
      </c>
      <c r="J62" s="27"/>
      <c r="K62" s="26">
        <f t="shared" si="5"/>
        <v>3</v>
      </c>
      <c r="L62" s="39">
        <f t="shared" si="0"/>
        <v>19.5</v>
      </c>
      <c r="M62" s="28">
        <v>18</v>
      </c>
      <c r="N62" s="29">
        <v>7</v>
      </c>
      <c r="O62" s="29">
        <v>14</v>
      </c>
      <c r="P62" s="29"/>
      <c r="Q62" s="29"/>
      <c r="R62" s="30">
        <f t="shared" si="1"/>
        <v>39</v>
      </c>
      <c r="S62" s="31">
        <f t="shared" si="2"/>
        <v>58.5</v>
      </c>
      <c r="T62" s="32"/>
      <c r="U62" s="32"/>
      <c r="V62" s="123" t="str">
        <f t="shared" si="3"/>
        <v>C</v>
      </c>
    </row>
    <row r="63" spans="1:22" s="19" customFormat="1" ht="19.5" customHeight="1" x14ac:dyDescent="0.25">
      <c r="A63" s="81">
        <v>49</v>
      </c>
      <c r="B63" s="111" t="s">
        <v>948</v>
      </c>
      <c r="C63" s="112" t="s">
        <v>84</v>
      </c>
      <c r="D63" s="107" t="s">
        <v>949</v>
      </c>
      <c r="E63" s="106">
        <v>13</v>
      </c>
      <c r="F63" s="128">
        <v>10</v>
      </c>
      <c r="G63" s="24"/>
      <c r="H63" s="26">
        <f t="shared" si="4"/>
        <v>17.25</v>
      </c>
      <c r="I63" s="24">
        <v>6</v>
      </c>
      <c r="J63" s="27"/>
      <c r="K63" s="26">
        <f t="shared" si="5"/>
        <v>3</v>
      </c>
      <c r="L63" s="39">
        <f t="shared" si="0"/>
        <v>20.25</v>
      </c>
      <c r="M63" s="28">
        <v>21</v>
      </c>
      <c r="N63" s="29">
        <v>9</v>
      </c>
      <c r="O63" s="29">
        <v>8</v>
      </c>
      <c r="P63" s="29"/>
      <c r="Q63" s="29"/>
      <c r="R63" s="30">
        <f t="shared" si="1"/>
        <v>38</v>
      </c>
      <c r="S63" s="31">
        <f t="shared" si="2"/>
        <v>58.25</v>
      </c>
      <c r="T63" s="32"/>
      <c r="U63" s="32"/>
      <c r="V63" s="123" t="str">
        <f t="shared" si="3"/>
        <v>C</v>
      </c>
    </row>
    <row r="64" spans="1:22" s="19" customFormat="1" ht="19.5" customHeight="1" x14ac:dyDescent="0.25">
      <c r="A64" s="79">
        <v>50</v>
      </c>
      <c r="B64" s="111" t="s">
        <v>950</v>
      </c>
      <c r="C64" s="112" t="s">
        <v>203</v>
      </c>
      <c r="D64" s="107" t="s">
        <v>951</v>
      </c>
      <c r="E64" s="106">
        <v>11</v>
      </c>
      <c r="F64" s="128">
        <v>10</v>
      </c>
      <c r="G64" s="24"/>
      <c r="H64" s="26">
        <f t="shared" si="4"/>
        <v>15.75</v>
      </c>
      <c r="I64" s="24">
        <v>5</v>
      </c>
      <c r="J64" s="27"/>
      <c r="K64" s="26">
        <f t="shared" si="5"/>
        <v>2.5</v>
      </c>
      <c r="L64" s="39">
        <f t="shared" si="0"/>
        <v>18.25</v>
      </c>
      <c r="M64" s="28">
        <v>17</v>
      </c>
      <c r="N64" s="29">
        <v>9</v>
      </c>
      <c r="O64" s="29">
        <v>11</v>
      </c>
      <c r="P64" s="29"/>
      <c r="Q64" s="29"/>
      <c r="R64" s="30">
        <f t="shared" si="1"/>
        <v>37</v>
      </c>
      <c r="S64" s="31">
        <f t="shared" si="2"/>
        <v>55.25</v>
      </c>
      <c r="T64" s="32"/>
      <c r="U64" s="32"/>
      <c r="V64" s="123" t="str">
        <f t="shared" si="3"/>
        <v>C</v>
      </c>
    </row>
    <row r="65" spans="1:22" s="19" customFormat="1" ht="19.5" customHeight="1" x14ac:dyDescent="0.25">
      <c r="A65" s="79">
        <v>51</v>
      </c>
      <c r="B65" s="111" t="s">
        <v>952</v>
      </c>
      <c r="C65" s="112" t="s">
        <v>953</v>
      </c>
      <c r="D65" s="107" t="s">
        <v>954</v>
      </c>
      <c r="E65" s="106">
        <v>14</v>
      </c>
      <c r="F65" s="128">
        <v>15</v>
      </c>
      <c r="G65" s="24"/>
      <c r="H65" s="26">
        <f t="shared" si="4"/>
        <v>21.75</v>
      </c>
      <c r="I65" s="24">
        <v>7</v>
      </c>
      <c r="J65" s="27"/>
      <c r="K65" s="26">
        <f t="shared" si="5"/>
        <v>3.5</v>
      </c>
      <c r="L65" s="39">
        <f t="shared" si="0"/>
        <v>25.25</v>
      </c>
      <c r="M65" s="28">
        <v>22</v>
      </c>
      <c r="N65" s="29">
        <v>14</v>
      </c>
      <c r="O65" s="29">
        <v>17</v>
      </c>
      <c r="P65" s="29"/>
      <c r="Q65" s="29"/>
      <c r="R65" s="30">
        <f t="shared" si="1"/>
        <v>53</v>
      </c>
      <c r="S65" s="31">
        <f t="shared" si="2"/>
        <v>78.25</v>
      </c>
      <c r="T65" s="32"/>
      <c r="U65" s="32"/>
      <c r="V65" s="123" t="str">
        <f t="shared" si="3"/>
        <v>A</v>
      </c>
    </row>
    <row r="66" spans="1:22" s="19" customFormat="1" ht="19.5" customHeight="1" x14ac:dyDescent="0.25">
      <c r="A66" s="81">
        <v>52</v>
      </c>
      <c r="B66" s="111" t="s">
        <v>955</v>
      </c>
      <c r="C66" s="112" t="s">
        <v>203</v>
      </c>
      <c r="D66" s="107" t="s">
        <v>956</v>
      </c>
      <c r="E66" s="106">
        <v>16</v>
      </c>
      <c r="F66" s="128">
        <v>11</v>
      </c>
      <c r="G66" s="24"/>
      <c r="H66" s="26">
        <f t="shared" ref="H66:H90" si="6">((E66+F66)/40)*30</f>
        <v>20.25</v>
      </c>
      <c r="I66" s="24">
        <v>6</v>
      </c>
      <c r="J66" s="27"/>
      <c r="K66" s="26">
        <f t="shared" ref="K66:K90" si="7">(I66/2)</f>
        <v>3</v>
      </c>
      <c r="L66" s="39">
        <f t="shared" si="0"/>
        <v>23.25</v>
      </c>
      <c r="M66" s="28">
        <v>17</v>
      </c>
      <c r="N66" s="29">
        <v>12</v>
      </c>
      <c r="O66" s="29">
        <v>11</v>
      </c>
      <c r="P66" s="29"/>
      <c r="Q66" s="29"/>
      <c r="R66" s="30">
        <f t="shared" si="1"/>
        <v>40</v>
      </c>
      <c r="S66" s="31">
        <f t="shared" si="2"/>
        <v>63.25</v>
      </c>
      <c r="T66" s="32"/>
      <c r="U66" s="32"/>
      <c r="V66" s="123" t="str">
        <f t="shared" ref="V66:V89" si="8">IF(S66&gt;=70,"A",IF(S66&gt;=60,"B",IF(S66&gt;=50,"C",IF(S66&gt;=40,"D","E"))))</f>
        <v>B</v>
      </c>
    </row>
    <row r="67" spans="1:22" s="19" customFormat="1" ht="19.5" customHeight="1" x14ac:dyDescent="0.25">
      <c r="A67" s="79">
        <v>53</v>
      </c>
      <c r="B67" s="111" t="s">
        <v>957</v>
      </c>
      <c r="C67" s="112"/>
      <c r="D67" s="107" t="s">
        <v>958</v>
      </c>
      <c r="E67" s="106">
        <v>13</v>
      </c>
      <c r="F67" s="128">
        <v>14</v>
      </c>
      <c r="G67" s="24"/>
      <c r="H67" s="26">
        <f t="shared" si="6"/>
        <v>20.25</v>
      </c>
      <c r="I67" s="24">
        <v>7</v>
      </c>
      <c r="J67" s="27"/>
      <c r="K67" s="26">
        <f t="shared" si="7"/>
        <v>3.5</v>
      </c>
      <c r="L67" s="39">
        <f t="shared" si="0"/>
        <v>23.75</v>
      </c>
      <c r="M67" s="28">
        <v>25</v>
      </c>
      <c r="N67" s="29">
        <v>16</v>
      </c>
      <c r="O67" s="29">
        <v>13</v>
      </c>
      <c r="P67" s="29"/>
      <c r="Q67" s="29"/>
      <c r="R67" s="30">
        <f t="shared" si="1"/>
        <v>54</v>
      </c>
      <c r="S67" s="31">
        <f t="shared" si="2"/>
        <v>77.75</v>
      </c>
      <c r="T67" s="32"/>
      <c r="U67" s="32"/>
      <c r="V67" s="123" t="str">
        <f t="shared" si="8"/>
        <v>A</v>
      </c>
    </row>
    <row r="68" spans="1:22" s="19" customFormat="1" ht="19.5" customHeight="1" x14ac:dyDescent="0.25">
      <c r="A68" s="79">
        <v>54</v>
      </c>
      <c r="B68" s="111" t="s">
        <v>959</v>
      </c>
      <c r="C68" s="112" t="s">
        <v>191</v>
      </c>
      <c r="D68" s="107" t="s">
        <v>960</v>
      </c>
      <c r="E68" s="106">
        <v>11</v>
      </c>
      <c r="F68" s="128">
        <v>13</v>
      </c>
      <c r="G68" s="24"/>
      <c r="H68" s="26">
        <f t="shared" si="6"/>
        <v>18</v>
      </c>
      <c r="I68" s="24">
        <v>4</v>
      </c>
      <c r="J68" s="27"/>
      <c r="K68" s="26">
        <f t="shared" si="7"/>
        <v>2</v>
      </c>
      <c r="L68" s="39">
        <f t="shared" si="0"/>
        <v>20</v>
      </c>
      <c r="M68" s="28">
        <v>21</v>
      </c>
      <c r="N68" s="29">
        <v>19</v>
      </c>
      <c r="O68" s="29">
        <v>10</v>
      </c>
      <c r="P68" s="29"/>
      <c r="Q68" s="29"/>
      <c r="R68" s="30">
        <f t="shared" si="1"/>
        <v>50</v>
      </c>
      <c r="S68" s="31">
        <f t="shared" si="2"/>
        <v>70</v>
      </c>
      <c r="T68" s="32"/>
      <c r="U68" s="32"/>
      <c r="V68" s="123" t="str">
        <f t="shared" si="8"/>
        <v>A</v>
      </c>
    </row>
    <row r="69" spans="1:22" s="19" customFormat="1" ht="19.5" customHeight="1" x14ac:dyDescent="0.25">
      <c r="A69" s="81">
        <v>55</v>
      </c>
      <c r="B69" s="111" t="s">
        <v>963</v>
      </c>
      <c r="C69" s="112"/>
      <c r="D69" s="107" t="s">
        <v>964</v>
      </c>
      <c r="E69" s="106">
        <v>15</v>
      </c>
      <c r="F69" s="128">
        <v>15</v>
      </c>
      <c r="G69" s="24"/>
      <c r="H69" s="26">
        <f t="shared" si="6"/>
        <v>22.5</v>
      </c>
      <c r="I69" s="24">
        <v>6</v>
      </c>
      <c r="J69" s="27"/>
      <c r="K69" s="26">
        <f t="shared" si="7"/>
        <v>3</v>
      </c>
      <c r="L69" s="39">
        <f t="shared" si="0"/>
        <v>25.5</v>
      </c>
      <c r="M69" s="28">
        <v>23</v>
      </c>
      <c r="N69" s="29">
        <v>15</v>
      </c>
      <c r="O69" s="29">
        <v>18</v>
      </c>
      <c r="P69" s="29"/>
      <c r="Q69" s="29"/>
      <c r="R69" s="30">
        <f t="shared" si="1"/>
        <v>56</v>
      </c>
      <c r="S69" s="31">
        <f t="shared" si="2"/>
        <v>81.5</v>
      </c>
      <c r="T69" s="32"/>
      <c r="U69" s="32"/>
      <c r="V69" s="123" t="str">
        <f t="shared" si="8"/>
        <v>A</v>
      </c>
    </row>
    <row r="70" spans="1:22" s="19" customFormat="1" ht="19.5" customHeight="1" x14ac:dyDescent="0.25">
      <c r="A70" s="79">
        <v>56</v>
      </c>
      <c r="B70" s="111" t="s">
        <v>965</v>
      </c>
      <c r="C70" s="112"/>
      <c r="D70" s="107" t="s">
        <v>966</v>
      </c>
      <c r="E70" s="106">
        <v>13</v>
      </c>
      <c r="F70" s="128">
        <v>14</v>
      </c>
      <c r="G70" s="24"/>
      <c r="H70" s="26">
        <f t="shared" si="6"/>
        <v>20.25</v>
      </c>
      <c r="I70" s="24">
        <v>6</v>
      </c>
      <c r="J70" s="27"/>
      <c r="K70" s="26">
        <f t="shared" si="7"/>
        <v>3</v>
      </c>
      <c r="L70" s="39">
        <f t="shared" si="0"/>
        <v>23.25</v>
      </c>
      <c r="M70" s="28">
        <v>24</v>
      </c>
      <c r="N70" s="29">
        <v>11</v>
      </c>
      <c r="O70" s="29">
        <v>8</v>
      </c>
      <c r="P70" s="29"/>
      <c r="Q70" s="29"/>
      <c r="R70" s="30">
        <f t="shared" si="1"/>
        <v>43</v>
      </c>
      <c r="S70" s="31">
        <f t="shared" si="2"/>
        <v>66.25</v>
      </c>
      <c r="T70" s="32"/>
      <c r="U70" s="32"/>
      <c r="V70" s="123" t="str">
        <f t="shared" si="8"/>
        <v>B</v>
      </c>
    </row>
    <row r="71" spans="1:22" s="19" customFormat="1" ht="19.5" customHeight="1" x14ac:dyDescent="0.25">
      <c r="A71" s="79">
        <v>57</v>
      </c>
      <c r="B71" s="111" t="s">
        <v>967</v>
      </c>
      <c r="C71" s="112" t="s">
        <v>500</v>
      </c>
      <c r="D71" s="107" t="s">
        <v>968</v>
      </c>
      <c r="E71" s="106">
        <v>6</v>
      </c>
      <c r="F71" s="128">
        <v>11</v>
      </c>
      <c r="G71" s="24"/>
      <c r="H71" s="26">
        <f t="shared" si="6"/>
        <v>12.75</v>
      </c>
      <c r="I71" s="24">
        <v>9</v>
      </c>
      <c r="J71" s="27"/>
      <c r="K71" s="26">
        <f t="shared" si="7"/>
        <v>4.5</v>
      </c>
      <c r="L71" s="39">
        <f t="shared" si="0"/>
        <v>17.25</v>
      </c>
      <c r="M71" s="28">
        <v>20</v>
      </c>
      <c r="N71" s="29">
        <v>11</v>
      </c>
      <c r="O71" s="29">
        <v>8</v>
      </c>
      <c r="P71" s="29"/>
      <c r="Q71" s="29"/>
      <c r="R71" s="30">
        <f t="shared" si="1"/>
        <v>39</v>
      </c>
      <c r="S71" s="31">
        <f t="shared" si="2"/>
        <v>56.25</v>
      </c>
      <c r="T71" s="32"/>
      <c r="U71" s="32"/>
      <c r="V71" s="123" t="str">
        <f t="shared" si="8"/>
        <v>C</v>
      </c>
    </row>
    <row r="72" spans="1:22" s="19" customFormat="1" ht="19.5" customHeight="1" x14ac:dyDescent="0.25">
      <c r="A72" s="81">
        <v>58</v>
      </c>
      <c r="B72" s="111" t="s">
        <v>519</v>
      </c>
      <c r="C72" s="112" t="s">
        <v>969</v>
      </c>
      <c r="D72" s="107" t="s">
        <v>970</v>
      </c>
      <c r="E72" s="106">
        <v>10</v>
      </c>
      <c r="F72" s="128">
        <v>15</v>
      </c>
      <c r="G72" s="24"/>
      <c r="H72" s="26">
        <f t="shared" si="6"/>
        <v>18.75</v>
      </c>
      <c r="I72" s="24">
        <v>9</v>
      </c>
      <c r="J72" s="27"/>
      <c r="K72" s="26">
        <f t="shared" si="7"/>
        <v>4.5</v>
      </c>
      <c r="L72" s="39">
        <f t="shared" si="0"/>
        <v>23.25</v>
      </c>
      <c r="M72" s="28">
        <v>22</v>
      </c>
      <c r="N72" s="29">
        <v>18</v>
      </c>
      <c r="O72" s="29">
        <v>14</v>
      </c>
      <c r="P72" s="29"/>
      <c r="Q72" s="29"/>
      <c r="R72" s="30">
        <f t="shared" si="1"/>
        <v>54</v>
      </c>
      <c r="S72" s="31">
        <f t="shared" si="2"/>
        <v>77.25</v>
      </c>
      <c r="T72" s="32"/>
      <c r="U72" s="32"/>
      <c r="V72" s="123" t="str">
        <f t="shared" si="8"/>
        <v>A</v>
      </c>
    </row>
    <row r="73" spans="1:22" s="19" customFormat="1" ht="19.5" customHeight="1" x14ac:dyDescent="0.25">
      <c r="A73" s="79">
        <v>59</v>
      </c>
      <c r="B73" s="111" t="s">
        <v>449</v>
      </c>
      <c r="C73" s="112"/>
      <c r="D73" s="107" t="s">
        <v>971</v>
      </c>
      <c r="E73" s="106">
        <v>6</v>
      </c>
      <c r="F73" s="128">
        <v>11</v>
      </c>
      <c r="G73" s="24"/>
      <c r="H73" s="26">
        <f t="shared" si="6"/>
        <v>12.75</v>
      </c>
      <c r="I73" s="24">
        <v>9</v>
      </c>
      <c r="J73" s="27"/>
      <c r="K73" s="26">
        <f t="shared" si="7"/>
        <v>4.5</v>
      </c>
      <c r="L73" s="39">
        <f t="shared" si="0"/>
        <v>17.25</v>
      </c>
      <c r="M73" s="28">
        <v>14</v>
      </c>
      <c r="N73" s="29">
        <v>12</v>
      </c>
      <c r="O73" s="29">
        <v>7</v>
      </c>
      <c r="P73" s="29"/>
      <c r="Q73" s="29"/>
      <c r="R73" s="30">
        <f t="shared" si="1"/>
        <v>33</v>
      </c>
      <c r="S73" s="31">
        <f t="shared" si="2"/>
        <v>50.25</v>
      </c>
      <c r="T73" s="32"/>
      <c r="U73" s="32"/>
      <c r="V73" s="123" t="str">
        <f t="shared" si="8"/>
        <v>C</v>
      </c>
    </row>
    <row r="74" spans="1:22" s="19" customFormat="1" ht="19.5" customHeight="1" x14ac:dyDescent="0.25">
      <c r="A74" s="79">
        <v>60</v>
      </c>
      <c r="B74" s="111" t="s">
        <v>568</v>
      </c>
      <c r="C74" s="112" t="s">
        <v>567</v>
      </c>
      <c r="D74" s="108" t="s">
        <v>567</v>
      </c>
      <c r="E74" s="106">
        <v>13</v>
      </c>
      <c r="F74" s="128">
        <v>12</v>
      </c>
      <c r="G74" s="24"/>
      <c r="H74" s="26">
        <f t="shared" si="6"/>
        <v>18.75</v>
      </c>
      <c r="I74" s="24">
        <v>6</v>
      </c>
      <c r="J74" s="27"/>
      <c r="K74" s="26">
        <f t="shared" si="7"/>
        <v>3</v>
      </c>
      <c r="L74" s="39">
        <f t="shared" si="0"/>
        <v>21.75</v>
      </c>
      <c r="M74" s="28">
        <v>17</v>
      </c>
      <c r="N74" s="29">
        <v>12</v>
      </c>
      <c r="O74" s="29">
        <v>8</v>
      </c>
      <c r="P74" s="29"/>
      <c r="Q74" s="29"/>
      <c r="R74" s="30">
        <f t="shared" si="1"/>
        <v>37</v>
      </c>
      <c r="S74" s="31">
        <f t="shared" si="2"/>
        <v>58.75</v>
      </c>
      <c r="T74" s="32"/>
      <c r="U74" s="32"/>
      <c r="V74" s="123" t="str">
        <f t="shared" si="8"/>
        <v>C</v>
      </c>
    </row>
    <row r="75" spans="1:22" s="19" customFormat="1" ht="19.5" customHeight="1" x14ac:dyDescent="0.25">
      <c r="A75" s="81">
        <v>61</v>
      </c>
      <c r="B75" s="111" t="s">
        <v>972</v>
      </c>
      <c r="C75" s="112" t="s">
        <v>34</v>
      </c>
      <c r="D75" s="114" t="s">
        <v>973</v>
      </c>
      <c r="E75" s="106">
        <v>13</v>
      </c>
      <c r="F75" s="128">
        <v>11</v>
      </c>
      <c r="G75" s="24"/>
      <c r="H75" s="26">
        <f t="shared" si="6"/>
        <v>18</v>
      </c>
      <c r="I75" s="24">
        <v>2</v>
      </c>
      <c r="J75" s="27"/>
      <c r="K75" s="26">
        <f t="shared" si="7"/>
        <v>1</v>
      </c>
      <c r="L75" s="39">
        <f t="shared" si="0"/>
        <v>19</v>
      </c>
      <c r="M75" s="28">
        <v>21</v>
      </c>
      <c r="N75" s="29">
        <v>0</v>
      </c>
      <c r="O75" s="29">
        <v>6</v>
      </c>
      <c r="P75" s="29"/>
      <c r="Q75" s="29"/>
      <c r="R75" s="30">
        <f t="shared" si="1"/>
        <v>27</v>
      </c>
      <c r="S75" s="31">
        <f t="shared" si="2"/>
        <v>46</v>
      </c>
      <c r="T75" s="32"/>
      <c r="U75" s="32"/>
      <c r="V75" s="123" t="str">
        <f t="shared" si="8"/>
        <v>D</v>
      </c>
    </row>
    <row r="76" spans="1:22" s="19" customFormat="1" ht="15.75" x14ac:dyDescent="0.25">
      <c r="A76" s="79">
        <v>62</v>
      </c>
      <c r="B76" s="111" t="s">
        <v>974</v>
      </c>
      <c r="C76" s="112" t="s">
        <v>975</v>
      </c>
      <c r="D76" s="114" t="s">
        <v>976</v>
      </c>
      <c r="E76" s="106">
        <v>14</v>
      </c>
      <c r="F76" s="132">
        <v>7</v>
      </c>
      <c r="G76" s="36"/>
      <c r="H76" s="26">
        <f t="shared" si="6"/>
        <v>15.75</v>
      </c>
      <c r="I76" s="36">
        <v>7</v>
      </c>
      <c r="J76" s="36"/>
      <c r="K76" s="26">
        <f t="shared" si="7"/>
        <v>3.5</v>
      </c>
      <c r="L76" s="39">
        <f t="shared" ref="L76:L89" si="9">H76+K76</f>
        <v>19.25</v>
      </c>
      <c r="M76" s="36">
        <v>18</v>
      </c>
      <c r="N76" s="36">
        <v>10</v>
      </c>
      <c r="O76" s="36">
        <v>7</v>
      </c>
      <c r="P76" s="36"/>
      <c r="Q76" s="36"/>
      <c r="R76" s="30">
        <f t="shared" ref="R76:R90" si="10">SUM(M76:Q76)</f>
        <v>35</v>
      </c>
      <c r="S76" s="31">
        <f t="shared" ref="S76:S90" si="11">L76+R76</f>
        <v>54.25</v>
      </c>
      <c r="T76" s="36"/>
      <c r="U76" s="36"/>
      <c r="V76" s="123" t="str">
        <f t="shared" si="8"/>
        <v>C</v>
      </c>
    </row>
    <row r="77" spans="1:22" ht="18" x14ac:dyDescent="0.25">
      <c r="A77" s="79">
        <v>63</v>
      </c>
      <c r="B77" s="111" t="s">
        <v>977</v>
      </c>
      <c r="C77" s="112" t="s">
        <v>978</v>
      </c>
      <c r="D77" s="114" t="s">
        <v>979</v>
      </c>
      <c r="E77" s="106">
        <v>9</v>
      </c>
      <c r="F77" s="133">
        <v>10</v>
      </c>
      <c r="G77" s="38"/>
      <c r="H77" s="26">
        <f t="shared" si="6"/>
        <v>14.25</v>
      </c>
      <c r="I77" s="86">
        <v>7</v>
      </c>
      <c r="J77" s="86"/>
      <c r="K77" s="26">
        <f t="shared" si="7"/>
        <v>3.5</v>
      </c>
      <c r="L77" s="39">
        <f t="shared" si="9"/>
        <v>17.75</v>
      </c>
      <c r="M77" s="40">
        <v>18</v>
      </c>
      <c r="N77" s="40">
        <v>12</v>
      </c>
      <c r="O77" s="40">
        <v>5</v>
      </c>
      <c r="P77" s="40"/>
      <c r="Q77" s="40"/>
      <c r="R77" s="30">
        <f t="shared" si="10"/>
        <v>35</v>
      </c>
      <c r="S77" s="31">
        <f t="shared" si="11"/>
        <v>52.75</v>
      </c>
      <c r="T77" s="41"/>
      <c r="U77" s="42"/>
      <c r="V77" s="123" t="str">
        <f t="shared" si="8"/>
        <v>C</v>
      </c>
    </row>
    <row r="78" spans="1:22" ht="18" x14ac:dyDescent="0.25">
      <c r="A78" s="81">
        <v>64</v>
      </c>
      <c r="B78" s="115" t="s">
        <v>600</v>
      </c>
      <c r="C78" s="116" t="s">
        <v>980</v>
      </c>
      <c r="D78" s="114" t="s">
        <v>981</v>
      </c>
      <c r="E78" s="110">
        <v>14</v>
      </c>
      <c r="F78" s="134">
        <v>12</v>
      </c>
      <c r="G78" s="117"/>
      <c r="H78" s="26">
        <f t="shared" si="6"/>
        <v>19.5</v>
      </c>
      <c r="I78" s="118">
        <v>6</v>
      </c>
      <c r="J78" s="118"/>
      <c r="K78" s="26">
        <f t="shared" si="7"/>
        <v>3</v>
      </c>
      <c r="L78" s="39">
        <f t="shared" si="9"/>
        <v>22.5</v>
      </c>
      <c r="M78" s="119">
        <v>21</v>
      </c>
      <c r="N78" s="119">
        <v>8</v>
      </c>
      <c r="O78" s="119">
        <v>10</v>
      </c>
      <c r="P78" s="119"/>
      <c r="Q78" s="119"/>
      <c r="R78" s="30">
        <f t="shared" si="10"/>
        <v>39</v>
      </c>
      <c r="S78" s="31">
        <f t="shared" si="11"/>
        <v>61.5</v>
      </c>
      <c r="T78" s="120"/>
      <c r="U78" s="121"/>
      <c r="V78" s="123" t="str">
        <f t="shared" si="8"/>
        <v>B</v>
      </c>
    </row>
    <row r="79" spans="1:22" ht="18" x14ac:dyDescent="0.25">
      <c r="A79" s="79">
        <v>65</v>
      </c>
      <c r="B79" s="111" t="s">
        <v>544</v>
      </c>
      <c r="C79" s="112" t="s">
        <v>982</v>
      </c>
      <c r="D79" s="122" t="s">
        <v>983</v>
      </c>
      <c r="E79" s="106">
        <v>4</v>
      </c>
      <c r="F79" s="133">
        <v>6</v>
      </c>
      <c r="G79" s="38"/>
      <c r="H79" s="26">
        <f t="shared" si="6"/>
        <v>7.5</v>
      </c>
      <c r="I79" s="86">
        <v>7</v>
      </c>
      <c r="J79" s="86"/>
      <c r="K79" s="26">
        <f t="shared" si="7"/>
        <v>3.5</v>
      </c>
      <c r="L79" s="39">
        <f t="shared" si="9"/>
        <v>11</v>
      </c>
      <c r="M79" s="40">
        <v>12</v>
      </c>
      <c r="N79" s="40">
        <v>6</v>
      </c>
      <c r="O79" s="40">
        <v>13</v>
      </c>
      <c r="P79" s="40"/>
      <c r="Q79" s="40"/>
      <c r="R79" s="30">
        <f t="shared" si="10"/>
        <v>31</v>
      </c>
      <c r="S79" s="31">
        <f t="shared" si="11"/>
        <v>42</v>
      </c>
      <c r="T79" s="41"/>
      <c r="U79" s="41"/>
      <c r="V79" s="123" t="str">
        <f t="shared" si="8"/>
        <v>D</v>
      </c>
    </row>
    <row r="80" spans="1:22" ht="18" x14ac:dyDescent="0.25">
      <c r="A80" s="79">
        <v>66</v>
      </c>
      <c r="B80" s="111" t="s">
        <v>583</v>
      </c>
      <c r="C80" s="112"/>
      <c r="D80" s="122" t="s">
        <v>984</v>
      </c>
      <c r="E80" s="106">
        <v>7</v>
      </c>
      <c r="F80" s="133">
        <v>13</v>
      </c>
      <c r="G80" s="38"/>
      <c r="H80" s="26">
        <f t="shared" si="6"/>
        <v>15</v>
      </c>
      <c r="I80" s="86"/>
      <c r="J80" s="86"/>
      <c r="K80" s="26">
        <f t="shared" si="7"/>
        <v>0</v>
      </c>
      <c r="L80" s="39">
        <f t="shared" si="9"/>
        <v>15</v>
      </c>
      <c r="M80" s="40">
        <v>19</v>
      </c>
      <c r="N80" s="40">
        <v>10</v>
      </c>
      <c r="O80" s="40">
        <v>7</v>
      </c>
      <c r="P80" s="40"/>
      <c r="Q80" s="40"/>
      <c r="R80" s="30">
        <f t="shared" si="10"/>
        <v>36</v>
      </c>
      <c r="S80" s="31">
        <f t="shared" si="11"/>
        <v>51</v>
      </c>
      <c r="T80" s="41"/>
      <c r="U80" s="41"/>
      <c r="V80" s="123" t="str">
        <f t="shared" si="8"/>
        <v>C</v>
      </c>
    </row>
    <row r="81" spans="1:22" ht="18" x14ac:dyDescent="0.25">
      <c r="A81" s="81">
        <v>67</v>
      </c>
      <c r="B81" s="111" t="s">
        <v>575</v>
      </c>
      <c r="C81" s="112" t="s">
        <v>985</v>
      </c>
      <c r="D81" s="122" t="s">
        <v>986</v>
      </c>
      <c r="E81" s="106">
        <v>7</v>
      </c>
      <c r="F81" s="133">
        <v>10</v>
      </c>
      <c r="G81" s="38"/>
      <c r="H81" s="26">
        <f t="shared" si="6"/>
        <v>12.75</v>
      </c>
      <c r="I81" s="86">
        <v>2</v>
      </c>
      <c r="J81" s="86"/>
      <c r="K81" s="26">
        <f t="shared" si="7"/>
        <v>1</v>
      </c>
      <c r="L81" s="39">
        <f t="shared" si="9"/>
        <v>13.75</v>
      </c>
      <c r="M81" s="40">
        <v>20</v>
      </c>
      <c r="N81" s="40">
        <v>12</v>
      </c>
      <c r="O81" s="40">
        <v>11</v>
      </c>
      <c r="P81" s="40"/>
      <c r="Q81" s="40"/>
      <c r="R81" s="30">
        <f t="shared" si="10"/>
        <v>43</v>
      </c>
      <c r="S81" s="31">
        <f t="shared" si="11"/>
        <v>56.75</v>
      </c>
      <c r="T81" s="41"/>
      <c r="U81" s="41"/>
      <c r="V81" s="123" t="str">
        <f t="shared" si="8"/>
        <v>C</v>
      </c>
    </row>
    <row r="82" spans="1:22" ht="18" x14ac:dyDescent="0.25">
      <c r="A82" s="79">
        <v>68</v>
      </c>
      <c r="B82" s="111" t="s">
        <v>987</v>
      </c>
      <c r="C82" s="112" t="s">
        <v>988</v>
      </c>
      <c r="D82" s="122" t="s">
        <v>989</v>
      </c>
      <c r="E82" s="106">
        <v>5</v>
      </c>
      <c r="F82" s="133">
        <v>11</v>
      </c>
      <c r="G82" s="38"/>
      <c r="H82" s="26">
        <f t="shared" si="6"/>
        <v>12</v>
      </c>
      <c r="I82" s="86">
        <v>2</v>
      </c>
      <c r="J82" s="86"/>
      <c r="K82" s="26">
        <f t="shared" si="7"/>
        <v>1</v>
      </c>
      <c r="L82" s="39">
        <f t="shared" si="9"/>
        <v>13</v>
      </c>
      <c r="M82" s="40">
        <v>22</v>
      </c>
      <c r="N82" s="40">
        <v>8</v>
      </c>
      <c r="O82" s="40">
        <v>11</v>
      </c>
      <c r="P82" s="40"/>
      <c r="Q82" s="40"/>
      <c r="R82" s="30">
        <f t="shared" si="10"/>
        <v>41</v>
      </c>
      <c r="S82" s="31">
        <f t="shared" si="11"/>
        <v>54</v>
      </c>
      <c r="T82" s="41"/>
      <c r="U82" s="41"/>
      <c r="V82" s="123" t="str">
        <f t="shared" si="8"/>
        <v>C</v>
      </c>
    </row>
    <row r="83" spans="1:22" ht="18" x14ac:dyDescent="0.25">
      <c r="A83" s="79">
        <v>69</v>
      </c>
      <c r="B83" s="111" t="s">
        <v>564</v>
      </c>
      <c r="C83" s="112" t="s">
        <v>990</v>
      </c>
      <c r="D83" s="122" t="s">
        <v>991</v>
      </c>
      <c r="E83" s="106">
        <v>8</v>
      </c>
      <c r="F83" s="133">
        <v>10</v>
      </c>
      <c r="G83" s="38"/>
      <c r="H83" s="26">
        <f t="shared" si="6"/>
        <v>13.5</v>
      </c>
      <c r="I83" s="86">
        <v>2</v>
      </c>
      <c r="J83" s="86"/>
      <c r="K83" s="26">
        <f t="shared" si="7"/>
        <v>1</v>
      </c>
      <c r="L83" s="39">
        <f t="shared" si="9"/>
        <v>14.5</v>
      </c>
      <c r="M83" s="40">
        <v>17</v>
      </c>
      <c r="N83" s="40">
        <v>10</v>
      </c>
      <c r="O83" s="40">
        <v>8</v>
      </c>
      <c r="P83" s="40"/>
      <c r="Q83" s="40"/>
      <c r="R83" s="30">
        <f t="shared" si="10"/>
        <v>35</v>
      </c>
      <c r="S83" s="31">
        <f t="shared" si="11"/>
        <v>49.5</v>
      </c>
      <c r="T83" s="41"/>
      <c r="U83" s="41"/>
      <c r="V83" s="123" t="str">
        <f t="shared" si="8"/>
        <v>D</v>
      </c>
    </row>
    <row r="84" spans="1:22" ht="18" x14ac:dyDescent="0.25">
      <c r="A84" s="81">
        <v>70</v>
      </c>
      <c r="B84" s="111" t="s">
        <v>1019</v>
      </c>
      <c r="C84" s="112" t="s">
        <v>992</v>
      </c>
      <c r="D84" s="122" t="s">
        <v>993</v>
      </c>
      <c r="E84" s="106">
        <v>8</v>
      </c>
      <c r="F84" s="133">
        <v>11</v>
      </c>
      <c r="G84" s="38"/>
      <c r="H84" s="26">
        <f t="shared" si="6"/>
        <v>14.25</v>
      </c>
      <c r="I84" s="86">
        <v>2</v>
      </c>
      <c r="J84" s="86"/>
      <c r="K84" s="26">
        <f t="shared" si="7"/>
        <v>1</v>
      </c>
      <c r="L84" s="39">
        <f t="shared" si="9"/>
        <v>15.25</v>
      </c>
      <c r="M84" s="40">
        <v>15</v>
      </c>
      <c r="N84" s="40">
        <v>4</v>
      </c>
      <c r="O84" s="40">
        <v>9</v>
      </c>
      <c r="P84" s="40"/>
      <c r="Q84" s="40"/>
      <c r="R84" s="30">
        <f t="shared" si="10"/>
        <v>28</v>
      </c>
      <c r="S84" s="31">
        <f t="shared" si="11"/>
        <v>43.25</v>
      </c>
      <c r="T84" s="41"/>
      <c r="U84" s="41"/>
      <c r="V84" s="123" t="str">
        <f t="shared" si="8"/>
        <v>D</v>
      </c>
    </row>
    <row r="85" spans="1:22" ht="18" x14ac:dyDescent="0.25">
      <c r="A85" s="79">
        <v>71</v>
      </c>
      <c r="B85" s="111" t="s">
        <v>581</v>
      </c>
      <c r="C85" s="112" t="s">
        <v>994</v>
      </c>
      <c r="D85" s="122" t="s">
        <v>995</v>
      </c>
      <c r="E85" s="106">
        <v>7</v>
      </c>
      <c r="F85" s="133">
        <v>11</v>
      </c>
      <c r="G85" s="38"/>
      <c r="H85" s="26">
        <f t="shared" si="6"/>
        <v>13.5</v>
      </c>
      <c r="I85" s="86">
        <v>2</v>
      </c>
      <c r="J85" s="86"/>
      <c r="K85" s="26">
        <f t="shared" si="7"/>
        <v>1</v>
      </c>
      <c r="L85" s="39">
        <f t="shared" si="9"/>
        <v>14.5</v>
      </c>
      <c r="M85" s="40">
        <v>22</v>
      </c>
      <c r="N85" s="40">
        <v>10</v>
      </c>
      <c r="O85" s="40">
        <v>11</v>
      </c>
      <c r="P85" s="40"/>
      <c r="Q85" s="40"/>
      <c r="R85" s="30">
        <f t="shared" si="10"/>
        <v>43</v>
      </c>
      <c r="S85" s="31">
        <f t="shared" si="11"/>
        <v>57.5</v>
      </c>
      <c r="T85" s="41"/>
      <c r="U85" s="41"/>
      <c r="V85" s="123" t="str">
        <f t="shared" si="8"/>
        <v>C</v>
      </c>
    </row>
    <row r="86" spans="1:22" ht="18" x14ac:dyDescent="0.25">
      <c r="A86" s="79">
        <v>72</v>
      </c>
      <c r="B86" s="111" t="s">
        <v>562</v>
      </c>
      <c r="C86" s="112" t="s">
        <v>996</v>
      </c>
      <c r="D86" s="122" t="s">
        <v>997</v>
      </c>
      <c r="E86" s="106">
        <v>8</v>
      </c>
      <c r="F86" s="133">
        <v>12</v>
      </c>
      <c r="G86" s="38"/>
      <c r="H86" s="26">
        <f t="shared" si="6"/>
        <v>15</v>
      </c>
      <c r="I86" s="86">
        <v>2</v>
      </c>
      <c r="J86" s="86"/>
      <c r="K86" s="26">
        <f t="shared" si="7"/>
        <v>1</v>
      </c>
      <c r="L86" s="39">
        <f t="shared" si="9"/>
        <v>16</v>
      </c>
      <c r="M86" s="40">
        <v>17</v>
      </c>
      <c r="N86" s="40">
        <v>6</v>
      </c>
      <c r="O86" s="40">
        <v>14</v>
      </c>
      <c r="P86" s="40"/>
      <c r="Q86" s="40"/>
      <c r="R86" s="30">
        <f t="shared" si="10"/>
        <v>37</v>
      </c>
      <c r="S86" s="31">
        <f t="shared" si="11"/>
        <v>53</v>
      </c>
      <c r="T86" s="41"/>
      <c r="U86" s="41"/>
      <c r="V86" s="123" t="str">
        <f t="shared" si="8"/>
        <v>C</v>
      </c>
    </row>
    <row r="87" spans="1:22" ht="18" x14ac:dyDescent="0.25">
      <c r="A87" s="81">
        <v>73</v>
      </c>
      <c r="B87" s="111" t="s">
        <v>998</v>
      </c>
      <c r="C87" s="112" t="s">
        <v>33</v>
      </c>
      <c r="D87" s="122" t="s">
        <v>999</v>
      </c>
      <c r="E87" s="106">
        <v>6</v>
      </c>
      <c r="F87" s="133">
        <v>10</v>
      </c>
      <c r="G87" s="38"/>
      <c r="H87" s="26">
        <f t="shared" si="6"/>
        <v>12</v>
      </c>
      <c r="I87" s="86">
        <v>5</v>
      </c>
      <c r="J87" s="86"/>
      <c r="K87" s="26">
        <f t="shared" si="7"/>
        <v>2.5</v>
      </c>
      <c r="L87" s="39">
        <f t="shared" si="9"/>
        <v>14.5</v>
      </c>
      <c r="M87" s="40">
        <v>15</v>
      </c>
      <c r="N87" s="40">
        <v>9</v>
      </c>
      <c r="O87" s="40">
        <v>5</v>
      </c>
      <c r="P87" s="40"/>
      <c r="Q87" s="40"/>
      <c r="R87" s="30">
        <f t="shared" si="10"/>
        <v>29</v>
      </c>
      <c r="S87" s="31">
        <f t="shared" si="11"/>
        <v>43.5</v>
      </c>
      <c r="T87" s="41"/>
      <c r="U87" s="41"/>
      <c r="V87" s="123" t="str">
        <f t="shared" si="8"/>
        <v>D</v>
      </c>
    </row>
    <row r="88" spans="1:22" ht="18" x14ac:dyDescent="0.25">
      <c r="A88" s="79">
        <v>74</v>
      </c>
      <c r="B88" s="86" t="s">
        <v>1000</v>
      </c>
      <c r="C88" s="112" t="s">
        <v>1001</v>
      </c>
      <c r="D88" s="122" t="s">
        <v>1002</v>
      </c>
      <c r="E88" s="124">
        <v>7</v>
      </c>
      <c r="F88" s="133">
        <v>5</v>
      </c>
      <c r="G88" s="38"/>
      <c r="H88" s="26">
        <f t="shared" si="6"/>
        <v>9</v>
      </c>
      <c r="I88" s="86">
        <v>6</v>
      </c>
      <c r="J88" s="86"/>
      <c r="K88" s="26">
        <f t="shared" si="7"/>
        <v>3</v>
      </c>
      <c r="L88" s="39">
        <f t="shared" si="9"/>
        <v>12</v>
      </c>
      <c r="M88" s="40">
        <v>23</v>
      </c>
      <c r="N88" s="40">
        <v>5</v>
      </c>
      <c r="O88" s="40">
        <v>11</v>
      </c>
      <c r="P88" s="40"/>
      <c r="Q88" s="40"/>
      <c r="R88" s="30">
        <f t="shared" si="10"/>
        <v>39</v>
      </c>
      <c r="S88" s="31">
        <f t="shared" si="11"/>
        <v>51</v>
      </c>
      <c r="T88" s="41"/>
      <c r="U88" s="41"/>
      <c r="V88" s="123" t="str">
        <f t="shared" si="8"/>
        <v>C</v>
      </c>
    </row>
    <row r="89" spans="1:22" ht="18" x14ac:dyDescent="0.25">
      <c r="A89" s="79">
        <v>75</v>
      </c>
      <c r="B89" s="86" t="s">
        <v>605</v>
      </c>
      <c r="C89" s="112" t="s">
        <v>1003</v>
      </c>
      <c r="D89" s="125" t="s">
        <v>1004</v>
      </c>
      <c r="E89" s="124">
        <v>3</v>
      </c>
      <c r="F89" s="133">
        <v>5</v>
      </c>
      <c r="G89" s="38"/>
      <c r="H89" s="26">
        <f t="shared" si="6"/>
        <v>6</v>
      </c>
      <c r="I89" s="86">
        <v>2</v>
      </c>
      <c r="J89" s="86"/>
      <c r="K89" s="26">
        <f t="shared" si="7"/>
        <v>1</v>
      </c>
      <c r="L89" s="39">
        <f t="shared" si="9"/>
        <v>7</v>
      </c>
      <c r="M89" s="40">
        <v>21</v>
      </c>
      <c r="N89" s="40">
        <v>6</v>
      </c>
      <c r="O89" s="40">
        <v>12</v>
      </c>
      <c r="P89" s="40"/>
      <c r="Q89" s="40"/>
      <c r="R89" s="30">
        <f t="shared" si="10"/>
        <v>39</v>
      </c>
      <c r="S89" s="31">
        <f t="shared" si="11"/>
        <v>46</v>
      </c>
      <c r="T89" s="41"/>
      <c r="U89" s="41"/>
      <c r="V89" s="123" t="str">
        <f t="shared" si="8"/>
        <v>D</v>
      </c>
    </row>
    <row r="90" spans="1:22" ht="18" x14ac:dyDescent="0.25">
      <c r="A90" s="81">
        <v>76</v>
      </c>
      <c r="B90" s="126" t="s">
        <v>425</v>
      </c>
      <c r="C90" s="126"/>
      <c r="D90" s="126" t="s">
        <v>1005</v>
      </c>
      <c r="E90" s="127">
        <v>1</v>
      </c>
      <c r="F90" s="133">
        <v>8</v>
      </c>
      <c r="G90" s="38"/>
      <c r="H90" s="26">
        <f t="shared" si="6"/>
        <v>6.75</v>
      </c>
      <c r="I90" s="86">
        <v>6</v>
      </c>
      <c r="J90" s="86"/>
      <c r="K90" s="26">
        <f t="shared" si="7"/>
        <v>3</v>
      </c>
      <c r="L90" s="39">
        <f t="shared" ref="L90" si="12">H90+K90</f>
        <v>9.75</v>
      </c>
      <c r="M90" s="40"/>
      <c r="N90" s="40"/>
      <c r="O90" s="40"/>
      <c r="P90" s="40"/>
      <c r="Q90" s="40"/>
      <c r="R90" s="30">
        <f t="shared" si="10"/>
        <v>0</v>
      </c>
      <c r="S90" s="31">
        <f t="shared" si="11"/>
        <v>9.75</v>
      </c>
      <c r="T90" s="41"/>
      <c r="U90" s="41"/>
      <c r="V90" s="123" t="s">
        <v>1020</v>
      </c>
    </row>
    <row r="91" spans="1:22" ht="18" x14ac:dyDescent="0.25">
      <c r="A91" s="51"/>
      <c r="B91" s="52"/>
      <c r="C91" s="52"/>
      <c r="D91" s="52"/>
      <c r="E91" s="53"/>
      <c r="F91" s="135"/>
      <c r="G91" s="53"/>
      <c r="H91" s="54"/>
      <c r="I91" s="54"/>
      <c r="J91" s="54"/>
      <c r="K91" s="54"/>
      <c r="L91" s="55"/>
      <c r="M91" s="54"/>
      <c r="N91" s="54"/>
      <c r="O91" s="54"/>
      <c r="P91" s="54"/>
      <c r="Q91" s="54"/>
      <c r="R91" s="54"/>
      <c r="S91" s="56"/>
      <c r="T91" s="57"/>
      <c r="U91" s="57"/>
      <c r="V91" s="58"/>
    </row>
    <row r="92" spans="1:22" ht="18" x14ac:dyDescent="0.25">
      <c r="A92" s="59"/>
      <c r="B92" s="1"/>
      <c r="C92" s="1"/>
      <c r="D92" s="1"/>
      <c r="E92" s="1"/>
      <c r="F92" s="129"/>
      <c r="G92" s="1"/>
      <c r="H92" s="1"/>
      <c r="I92" s="1"/>
      <c r="J92" s="1"/>
      <c r="K92" s="60" t="s">
        <v>42</v>
      </c>
      <c r="O92" s="60" t="s">
        <v>43</v>
      </c>
      <c r="U92" s="1"/>
      <c r="V92" s="58"/>
    </row>
    <row r="93" spans="1:22" ht="18" x14ac:dyDescent="0.25">
      <c r="A93" s="51"/>
      <c r="B93" s="52"/>
      <c r="C93" s="52"/>
      <c r="D93" s="52"/>
      <c r="E93" s="53"/>
      <c r="F93" s="135"/>
      <c r="G93" s="53"/>
      <c r="H93" s="54"/>
      <c r="I93" s="54"/>
      <c r="J93" s="55"/>
      <c r="L93" s="61" t="s">
        <v>44</v>
      </c>
      <c r="M93" s="177" t="s">
        <v>45</v>
      </c>
      <c r="N93" s="177"/>
      <c r="P93" s="178" t="s">
        <v>46</v>
      </c>
      <c r="Q93" s="178"/>
      <c r="U93" s="1"/>
      <c r="V93" s="58"/>
    </row>
    <row r="94" spans="1:22" ht="18" x14ac:dyDescent="0.25">
      <c r="A94" s="186" t="s">
        <v>47</v>
      </c>
      <c r="B94" s="197"/>
      <c r="C94" s="197"/>
      <c r="D94" s="197"/>
      <c r="E94" s="197"/>
      <c r="F94" s="197"/>
      <c r="G94" s="197"/>
      <c r="H94" s="197"/>
      <c r="I94" s="187" t="s">
        <v>48</v>
      </c>
      <c r="J94" s="187"/>
      <c r="K94" s="188"/>
      <c r="L94" s="62">
        <f>STDEV(S77:S80)</f>
        <v>7.9931611393740836</v>
      </c>
      <c r="M94" s="191"/>
      <c r="N94" s="191"/>
      <c r="P94" s="63" t="s">
        <v>49</v>
      </c>
      <c r="Q94" s="64">
        <f>COUNTIF(V15:V90,"A")</f>
        <v>21</v>
      </c>
      <c r="U94" s="1"/>
      <c r="V94" s="58"/>
    </row>
    <row r="95" spans="1:22" ht="18" customHeight="1" x14ac:dyDescent="0.25">
      <c r="A95" s="190" t="s">
        <v>50</v>
      </c>
      <c r="B95" s="196"/>
      <c r="C95" s="196"/>
      <c r="D95" s="196"/>
      <c r="E95" s="65"/>
      <c r="F95" s="136"/>
      <c r="G95" s="65"/>
      <c r="H95" s="65"/>
      <c r="I95" s="187" t="s">
        <v>51</v>
      </c>
      <c r="J95" s="187"/>
      <c r="K95" s="188"/>
      <c r="L95" s="62">
        <f>AVERAGE(S77:S80)</f>
        <v>51.8125</v>
      </c>
      <c r="M95" s="191"/>
      <c r="N95" s="191"/>
      <c r="P95" s="63" t="s">
        <v>52</v>
      </c>
      <c r="Q95" s="64">
        <f>COUNTIF(V13:V90,"B")</f>
        <v>17</v>
      </c>
      <c r="U95" s="1"/>
      <c r="V95" s="58"/>
    </row>
    <row r="96" spans="1:22" ht="18" x14ac:dyDescent="0.25">
      <c r="A96" s="186" t="s">
        <v>53</v>
      </c>
      <c r="B96" s="197"/>
      <c r="C96" s="197"/>
      <c r="D96" s="197"/>
      <c r="E96" s="197"/>
      <c r="F96" s="197"/>
      <c r="G96" s="197"/>
      <c r="H96" s="197"/>
      <c r="I96" s="192" t="s">
        <v>54</v>
      </c>
      <c r="J96" s="192"/>
      <c r="K96" s="193"/>
      <c r="L96" s="66">
        <f>MIN(S77:S80)</f>
        <v>42</v>
      </c>
      <c r="M96" s="191"/>
      <c r="N96" s="191"/>
      <c r="P96" s="63" t="s">
        <v>55</v>
      </c>
      <c r="Q96" s="64">
        <f>COUNTIF(V13:V90,"C")</f>
        <v>28</v>
      </c>
      <c r="U96" s="1"/>
      <c r="V96" s="58"/>
    </row>
    <row r="97" spans="1:22" ht="18" x14ac:dyDescent="0.25">
      <c r="A97" s="190" t="s">
        <v>56</v>
      </c>
      <c r="B97" s="196"/>
      <c r="C97" s="196"/>
      <c r="D97" s="196"/>
      <c r="E97" s="65"/>
      <c r="F97" s="136"/>
      <c r="G97" s="65"/>
      <c r="H97" s="65"/>
      <c r="I97" s="192" t="s">
        <v>57</v>
      </c>
      <c r="J97" s="192"/>
      <c r="K97" s="193"/>
      <c r="L97" s="66">
        <f>MAX(S77:S80)</f>
        <v>61.5</v>
      </c>
      <c r="M97" s="191"/>
      <c r="N97" s="191"/>
      <c r="P97" s="63" t="s">
        <v>58</v>
      </c>
      <c r="Q97" s="64">
        <f>COUNTIF(V13:V92,"D")</f>
        <v>9</v>
      </c>
      <c r="U97" s="1"/>
      <c r="V97" s="58"/>
    </row>
    <row r="98" spans="1:22" ht="18" x14ac:dyDescent="0.25">
      <c r="A98" s="67" t="s">
        <v>59</v>
      </c>
      <c r="B98" s="53"/>
      <c r="C98" s="53"/>
      <c r="D98" s="53"/>
      <c r="E98" s="53"/>
      <c r="F98" s="135"/>
      <c r="G98" s="53"/>
      <c r="H98" s="53"/>
      <c r="I98" s="54"/>
      <c r="L98" s="1"/>
      <c r="M98" s="194"/>
      <c r="N98" s="194"/>
      <c r="P98" s="63" t="s">
        <v>60</v>
      </c>
      <c r="Q98" s="64">
        <f>COUNTIF(V13:V90,"E")</f>
        <v>0</v>
      </c>
      <c r="U98" s="1"/>
      <c r="V98" s="58"/>
    </row>
    <row r="99" spans="1:22" ht="18" x14ac:dyDescent="0.25">
      <c r="A99" s="68" t="s">
        <v>61</v>
      </c>
      <c r="D99" s="69"/>
      <c r="E99" s="70"/>
      <c r="F99" s="135"/>
      <c r="G99" s="53"/>
      <c r="H99" s="54"/>
      <c r="I99" s="54"/>
      <c r="J99" s="1"/>
      <c r="K99" s="71" t="s">
        <v>62</v>
      </c>
      <c r="L99" s="72"/>
      <c r="M99" s="195"/>
      <c r="N99" s="195"/>
      <c r="O99" s="1"/>
      <c r="P99" s="73" t="s">
        <v>63</v>
      </c>
      <c r="Q99" s="64">
        <f>COUNTIF(V13:V90,"I")</f>
        <v>1</v>
      </c>
      <c r="U99" s="57"/>
      <c r="V99" s="58"/>
    </row>
    <row r="100" spans="1:22" ht="18" x14ac:dyDescent="0.25">
      <c r="A100" s="57"/>
      <c r="B100" s="52"/>
      <c r="C100" s="52"/>
      <c r="D100" s="52"/>
      <c r="E100" s="53"/>
      <c r="F100" s="135"/>
      <c r="G100" s="53"/>
      <c r="H100" s="54"/>
      <c r="I100" s="54"/>
      <c r="J100" s="54"/>
      <c r="K100" s="71" t="s">
        <v>64</v>
      </c>
      <c r="L100" s="74"/>
      <c r="M100" s="189"/>
      <c r="N100" s="189"/>
      <c r="O100" s="54"/>
      <c r="P100" s="63" t="s">
        <v>65</v>
      </c>
      <c r="Q100" s="64">
        <f>SUM(Q94:Q99)</f>
        <v>76</v>
      </c>
      <c r="R100" s="54"/>
      <c r="S100" s="1"/>
      <c r="T100" s="1"/>
      <c r="U100" s="57"/>
      <c r="V100" s="57"/>
    </row>
    <row r="101" spans="1:22" x14ac:dyDescent="0.25">
      <c r="A101" s="1"/>
      <c r="B101" s="1"/>
      <c r="C101" s="1"/>
      <c r="D101" s="1"/>
      <c r="E101" s="1"/>
      <c r="F101" s="12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mergeCells count="30">
    <mergeCell ref="M94:N94"/>
    <mergeCell ref="A7:V7"/>
    <mergeCell ref="A8:V8"/>
    <mergeCell ref="A9:V9"/>
    <mergeCell ref="A10:V10"/>
    <mergeCell ref="A11:V11"/>
    <mergeCell ref="E13:H13"/>
    <mergeCell ref="I13:K13"/>
    <mergeCell ref="L13:L14"/>
    <mergeCell ref="M13:R13"/>
    <mergeCell ref="S13:S14"/>
    <mergeCell ref="T13:T14"/>
    <mergeCell ref="U13:U14"/>
    <mergeCell ref="V13:V14"/>
    <mergeCell ref="M93:N93"/>
    <mergeCell ref="P93:Q93"/>
    <mergeCell ref="M100:N100"/>
    <mergeCell ref="A95:D95"/>
    <mergeCell ref="I95:K95"/>
    <mergeCell ref="M95:N95"/>
    <mergeCell ref="A96:H96"/>
    <mergeCell ref="I96:K96"/>
    <mergeCell ref="M96:N96"/>
    <mergeCell ref="A97:D97"/>
    <mergeCell ref="I97:K97"/>
    <mergeCell ref="M97:N97"/>
    <mergeCell ref="M98:N98"/>
    <mergeCell ref="M99:N99"/>
    <mergeCell ref="A94:H94"/>
    <mergeCell ref="I94:K94"/>
  </mergeCells>
  <conditionalFormatting sqref="B15:D70">
    <cfRule type="cellIs" dxfId="29" priority="5" stopIfTrue="1" operator="lessThan">
      <formula>40</formula>
    </cfRule>
  </conditionalFormatting>
  <conditionalFormatting sqref="B74:C74">
    <cfRule type="cellIs" dxfId="28" priority="2" stopIfTrue="1" operator="lessThan">
      <formula>40</formula>
    </cfRule>
  </conditionalFormatting>
  <conditionalFormatting sqref="B72:D73 B75:D78 B79:C79">
    <cfRule type="cellIs" dxfId="27" priority="4" stopIfTrue="1" operator="lessThan">
      <formula>40</formula>
    </cfRule>
  </conditionalFormatting>
  <conditionalFormatting sqref="B71:D71">
    <cfRule type="cellIs" dxfId="26" priority="3" stopIfTrue="1" operator="lessThan">
      <formula>40</formula>
    </cfRule>
  </conditionalFormatting>
  <conditionalFormatting sqref="B80:C87 C88:C89">
    <cfRule type="cellIs" dxfId="25" priority="1" stopIfTrue="1" operator="lessThan">
      <formula>40</formula>
    </cfRule>
  </conditionalFormatting>
  <pageMargins left="0.7" right="0.7" top="0.75" bottom="0.75" header="0.3" footer="0.3"/>
  <pageSetup scale="60" fitToHeight="0" orientation="landscape" r:id="rId1"/>
  <rowBreaks count="1" manualBreakCount="1">
    <brk id="42" max="2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>
      <selection activeCell="A11" sqref="A11:V11"/>
    </sheetView>
  </sheetViews>
  <sheetFormatPr defaultRowHeight="15" x14ac:dyDescent="0.25"/>
  <cols>
    <col min="1" max="1" width="10.140625" customWidth="1"/>
    <col min="2" max="2" width="20.28515625" customWidth="1"/>
    <col min="3" max="3" width="23" customWidth="1"/>
    <col min="4" max="4" width="24.5703125" customWidth="1"/>
    <col min="5" max="5" width="6.7109375" customWidth="1"/>
    <col min="6" max="6" width="9.5703125" style="137" customWidth="1"/>
    <col min="7" max="22" width="6.7109375" customWidth="1"/>
    <col min="257" max="257" width="4.42578125" customWidth="1"/>
    <col min="258" max="258" width="20.28515625" customWidth="1"/>
    <col min="259" max="259" width="23" customWidth="1"/>
    <col min="260" max="260" width="24.5703125" customWidth="1"/>
    <col min="261" max="278" width="6.7109375" customWidth="1"/>
    <col min="513" max="513" width="4.42578125" customWidth="1"/>
    <col min="514" max="514" width="20.28515625" customWidth="1"/>
    <col min="515" max="515" width="23" customWidth="1"/>
    <col min="516" max="516" width="24.5703125" customWidth="1"/>
    <col min="517" max="534" width="6.7109375" customWidth="1"/>
    <col min="769" max="769" width="4.42578125" customWidth="1"/>
    <col min="770" max="770" width="20.28515625" customWidth="1"/>
    <col min="771" max="771" width="23" customWidth="1"/>
    <col min="772" max="772" width="24.5703125" customWidth="1"/>
    <col min="773" max="790" width="6.7109375" customWidth="1"/>
    <col min="1025" max="1025" width="4.42578125" customWidth="1"/>
    <col min="1026" max="1026" width="20.28515625" customWidth="1"/>
    <col min="1027" max="1027" width="23" customWidth="1"/>
    <col min="1028" max="1028" width="24.5703125" customWidth="1"/>
    <col min="1029" max="1046" width="6.7109375" customWidth="1"/>
    <col min="1281" max="1281" width="4.42578125" customWidth="1"/>
    <col min="1282" max="1282" width="20.28515625" customWidth="1"/>
    <col min="1283" max="1283" width="23" customWidth="1"/>
    <col min="1284" max="1284" width="24.5703125" customWidth="1"/>
    <col min="1285" max="1302" width="6.7109375" customWidth="1"/>
    <col min="1537" max="1537" width="4.42578125" customWidth="1"/>
    <col min="1538" max="1538" width="20.28515625" customWidth="1"/>
    <col min="1539" max="1539" width="23" customWidth="1"/>
    <col min="1540" max="1540" width="24.5703125" customWidth="1"/>
    <col min="1541" max="1558" width="6.7109375" customWidth="1"/>
    <col min="1793" max="1793" width="4.42578125" customWidth="1"/>
    <col min="1794" max="1794" width="20.28515625" customWidth="1"/>
    <col min="1795" max="1795" width="23" customWidth="1"/>
    <col min="1796" max="1796" width="24.5703125" customWidth="1"/>
    <col min="1797" max="1814" width="6.7109375" customWidth="1"/>
    <col min="2049" max="2049" width="4.42578125" customWidth="1"/>
    <col min="2050" max="2050" width="20.28515625" customWidth="1"/>
    <col min="2051" max="2051" width="23" customWidth="1"/>
    <col min="2052" max="2052" width="24.5703125" customWidth="1"/>
    <col min="2053" max="2070" width="6.7109375" customWidth="1"/>
    <col min="2305" max="2305" width="4.42578125" customWidth="1"/>
    <col min="2306" max="2306" width="20.28515625" customWidth="1"/>
    <col min="2307" max="2307" width="23" customWidth="1"/>
    <col min="2308" max="2308" width="24.5703125" customWidth="1"/>
    <col min="2309" max="2326" width="6.7109375" customWidth="1"/>
    <col min="2561" max="2561" width="4.42578125" customWidth="1"/>
    <col min="2562" max="2562" width="20.28515625" customWidth="1"/>
    <col min="2563" max="2563" width="23" customWidth="1"/>
    <col min="2564" max="2564" width="24.5703125" customWidth="1"/>
    <col min="2565" max="2582" width="6.7109375" customWidth="1"/>
    <col min="2817" max="2817" width="4.42578125" customWidth="1"/>
    <col min="2818" max="2818" width="20.28515625" customWidth="1"/>
    <col min="2819" max="2819" width="23" customWidth="1"/>
    <col min="2820" max="2820" width="24.5703125" customWidth="1"/>
    <col min="2821" max="2838" width="6.7109375" customWidth="1"/>
    <col min="3073" max="3073" width="4.42578125" customWidth="1"/>
    <col min="3074" max="3074" width="20.28515625" customWidth="1"/>
    <col min="3075" max="3075" width="23" customWidth="1"/>
    <col min="3076" max="3076" width="24.5703125" customWidth="1"/>
    <col min="3077" max="3094" width="6.7109375" customWidth="1"/>
    <col min="3329" max="3329" width="4.42578125" customWidth="1"/>
    <col min="3330" max="3330" width="20.28515625" customWidth="1"/>
    <col min="3331" max="3331" width="23" customWidth="1"/>
    <col min="3332" max="3332" width="24.5703125" customWidth="1"/>
    <col min="3333" max="3350" width="6.7109375" customWidth="1"/>
    <col min="3585" max="3585" width="4.42578125" customWidth="1"/>
    <col min="3586" max="3586" width="20.28515625" customWidth="1"/>
    <col min="3587" max="3587" width="23" customWidth="1"/>
    <col min="3588" max="3588" width="24.5703125" customWidth="1"/>
    <col min="3589" max="3606" width="6.7109375" customWidth="1"/>
    <col min="3841" max="3841" width="4.42578125" customWidth="1"/>
    <col min="3842" max="3842" width="20.28515625" customWidth="1"/>
    <col min="3843" max="3843" width="23" customWidth="1"/>
    <col min="3844" max="3844" width="24.5703125" customWidth="1"/>
    <col min="3845" max="3862" width="6.7109375" customWidth="1"/>
    <col min="4097" max="4097" width="4.42578125" customWidth="1"/>
    <col min="4098" max="4098" width="20.28515625" customWidth="1"/>
    <col min="4099" max="4099" width="23" customWidth="1"/>
    <col min="4100" max="4100" width="24.5703125" customWidth="1"/>
    <col min="4101" max="4118" width="6.7109375" customWidth="1"/>
    <col min="4353" max="4353" width="4.42578125" customWidth="1"/>
    <col min="4354" max="4354" width="20.28515625" customWidth="1"/>
    <col min="4355" max="4355" width="23" customWidth="1"/>
    <col min="4356" max="4356" width="24.5703125" customWidth="1"/>
    <col min="4357" max="4374" width="6.7109375" customWidth="1"/>
    <col min="4609" max="4609" width="4.42578125" customWidth="1"/>
    <col min="4610" max="4610" width="20.28515625" customWidth="1"/>
    <col min="4611" max="4611" width="23" customWidth="1"/>
    <col min="4612" max="4612" width="24.5703125" customWidth="1"/>
    <col min="4613" max="4630" width="6.7109375" customWidth="1"/>
    <col min="4865" max="4865" width="4.42578125" customWidth="1"/>
    <col min="4866" max="4866" width="20.28515625" customWidth="1"/>
    <col min="4867" max="4867" width="23" customWidth="1"/>
    <col min="4868" max="4868" width="24.5703125" customWidth="1"/>
    <col min="4869" max="4886" width="6.7109375" customWidth="1"/>
    <col min="5121" max="5121" width="4.42578125" customWidth="1"/>
    <col min="5122" max="5122" width="20.28515625" customWidth="1"/>
    <col min="5123" max="5123" width="23" customWidth="1"/>
    <col min="5124" max="5124" width="24.5703125" customWidth="1"/>
    <col min="5125" max="5142" width="6.7109375" customWidth="1"/>
    <col min="5377" max="5377" width="4.42578125" customWidth="1"/>
    <col min="5378" max="5378" width="20.28515625" customWidth="1"/>
    <col min="5379" max="5379" width="23" customWidth="1"/>
    <col min="5380" max="5380" width="24.5703125" customWidth="1"/>
    <col min="5381" max="5398" width="6.7109375" customWidth="1"/>
    <col min="5633" max="5633" width="4.42578125" customWidth="1"/>
    <col min="5634" max="5634" width="20.28515625" customWidth="1"/>
    <col min="5635" max="5635" width="23" customWidth="1"/>
    <col min="5636" max="5636" width="24.5703125" customWidth="1"/>
    <col min="5637" max="5654" width="6.7109375" customWidth="1"/>
    <col min="5889" max="5889" width="4.42578125" customWidth="1"/>
    <col min="5890" max="5890" width="20.28515625" customWidth="1"/>
    <col min="5891" max="5891" width="23" customWidth="1"/>
    <col min="5892" max="5892" width="24.5703125" customWidth="1"/>
    <col min="5893" max="5910" width="6.7109375" customWidth="1"/>
    <col min="6145" max="6145" width="4.42578125" customWidth="1"/>
    <col min="6146" max="6146" width="20.28515625" customWidth="1"/>
    <col min="6147" max="6147" width="23" customWidth="1"/>
    <col min="6148" max="6148" width="24.5703125" customWidth="1"/>
    <col min="6149" max="6166" width="6.7109375" customWidth="1"/>
    <col min="6401" max="6401" width="4.42578125" customWidth="1"/>
    <col min="6402" max="6402" width="20.28515625" customWidth="1"/>
    <col min="6403" max="6403" width="23" customWidth="1"/>
    <col min="6404" max="6404" width="24.5703125" customWidth="1"/>
    <col min="6405" max="6422" width="6.7109375" customWidth="1"/>
    <col min="6657" max="6657" width="4.42578125" customWidth="1"/>
    <col min="6658" max="6658" width="20.28515625" customWidth="1"/>
    <col min="6659" max="6659" width="23" customWidth="1"/>
    <col min="6660" max="6660" width="24.5703125" customWidth="1"/>
    <col min="6661" max="6678" width="6.7109375" customWidth="1"/>
    <col min="6913" max="6913" width="4.42578125" customWidth="1"/>
    <col min="6914" max="6914" width="20.28515625" customWidth="1"/>
    <col min="6915" max="6915" width="23" customWidth="1"/>
    <col min="6916" max="6916" width="24.5703125" customWidth="1"/>
    <col min="6917" max="6934" width="6.7109375" customWidth="1"/>
    <col min="7169" max="7169" width="4.42578125" customWidth="1"/>
    <col min="7170" max="7170" width="20.28515625" customWidth="1"/>
    <col min="7171" max="7171" width="23" customWidth="1"/>
    <col min="7172" max="7172" width="24.5703125" customWidth="1"/>
    <col min="7173" max="7190" width="6.7109375" customWidth="1"/>
    <col min="7425" max="7425" width="4.42578125" customWidth="1"/>
    <col min="7426" max="7426" width="20.28515625" customWidth="1"/>
    <col min="7427" max="7427" width="23" customWidth="1"/>
    <col min="7428" max="7428" width="24.5703125" customWidth="1"/>
    <col min="7429" max="7446" width="6.7109375" customWidth="1"/>
    <col min="7681" max="7681" width="4.42578125" customWidth="1"/>
    <col min="7682" max="7682" width="20.28515625" customWidth="1"/>
    <col min="7683" max="7683" width="23" customWidth="1"/>
    <col min="7684" max="7684" width="24.5703125" customWidth="1"/>
    <col min="7685" max="7702" width="6.7109375" customWidth="1"/>
    <col min="7937" max="7937" width="4.42578125" customWidth="1"/>
    <col min="7938" max="7938" width="20.28515625" customWidth="1"/>
    <col min="7939" max="7939" width="23" customWidth="1"/>
    <col min="7940" max="7940" width="24.5703125" customWidth="1"/>
    <col min="7941" max="7958" width="6.7109375" customWidth="1"/>
    <col min="8193" max="8193" width="4.42578125" customWidth="1"/>
    <col min="8194" max="8194" width="20.28515625" customWidth="1"/>
    <col min="8195" max="8195" width="23" customWidth="1"/>
    <col min="8196" max="8196" width="24.5703125" customWidth="1"/>
    <col min="8197" max="8214" width="6.7109375" customWidth="1"/>
    <col min="8449" max="8449" width="4.42578125" customWidth="1"/>
    <col min="8450" max="8450" width="20.28515625" customWidth="1"/>
    <col min="8451" max="8451" width="23" customWidth="1"/>
    <col min="8452" max="8452" width="24.5703125" customWidth="1"/>
    <col min="8453" max="8470" width="6.7109375" customWidth="1"/>
    <col min="8705" max="8705" width="4.42578125" customWidth="1"/>
    <col min="8706" max="8706" width="20.28515625" customWidth="1"/>
    <col min="8707" max="8707" width="23" customWidth="1"/>
    <col min="8708" max="8708" width="24.5703125" customWidth="1"/>
    <col min="8709" max="8726" width="6.7109375" customWidth="1"/>
    <col min="8961" max="8961" width="4.42578125" customWidth="1"/>
    <col min="8962" max="8962" width="20.28515625" customWidth="1"/>
    <col min="8963" max="8963" width="23" customWidth="1"/>
    <col min="8964" max="8964" width="24.5703125" customWidth="1"/>
    <col min="8965" max="8982" width="6.7109375" customWidth="1"/>
    <col min="9217" max="9217" width="4.42578125" customWidth="1"/>
    <col min="9218" max="9218" width="20.28515625" customWidth="1"/>
    <col min="9219" max="9219" width="23" customWidth="1"/>
    <col min="9220" max="9220" width="24.5703125" customWidth="1"/>
    <col min="9221" max="9238" width="6.7109375" customWidth="1"/>
    <col min="9473" max="9473" width="4.42578125" customWidth="1"/>
    <col min="9474" max="9474" width="20.28515625" customWidth="1"/>
    <col min="9475" max="9475" width="23" customWidth="1"/>
    <col min="9476" max="9476" width="24.5703125" customWidth="1"/>
    <col min="9477" max="9494" width="6.7109375" customWidth="1"/>
    <col min="9729" max="9729" width="4.42578125" customWidth="1"/>
    <col min="9730" max="9730" width="20.28515625" customWidth="1"/>
    <col min="9731" max="9731" width="23" customWidth="1"/>
    <col min="9732" max="9732" width="24.5703125" customWidth="1"/>
    <col min="9733" max="9750" width="6.7109375" customWidth="1"/>
    <col min="9985" max="9985" width="4.42578125" customWidth="1"/>
    <col min="9986" max="9986" width="20.28515625" customWidth="1"/>
    <col min="9987" max="9987" width="23" customWidth="1"/>
    <col min="9988" max="9988" width="24.5703125" customWidth="1"/>
    <col min="9989" max="10006" width="6.7109375" customWidth="1"/>
    <col min="10241" max="10241" width="4.42578125" customWidth="1"/>
    <col min="10242" max="10242" width="20.28515625" customWidth="1"/>
    <col min="10243" max="10243" width="23" customWidth="1"/>
    <col min="10244" max="10244" width="24.5703125" customWidth="1"/>
    <col min="10245" max="10262" width="6.7109375" customWidth="1"/>
    <col min="10497" max="10497" width="4.42578125" customWidth="1"/>
    <col min="10498" max="10498" width="20.28515625" customWidth="1"/>
    <col min="10499" max="10499" width="23" customWidth="1"/>
    <col min="10500" max="10500" width="24.5703125" customWidth="1"/>
    <col min="10501" max="10518" width="6.7109375" customWidth="1"/>
    <col min="10753" max="10753" width="4.42578125" customWidth="1"/>
    <col min="10754" max="10754" width="20.28515625" customWidth="1"/>
    <col min="10755" max="10755" width="23" customWidth="1"/>
    <col min="10756" max="10756" width="24.5703125" customWidth="1"/>
    <col min="10757" max="10774" width="6.7109375" customWidth="1"/>
    <col min="11009" max="11009" width="4.42578125" customWidth="1"/>
    <col min="11010" max="11010" width="20.28515625" customWidth="1"/>
    <col min="11011" max="11011" width="23" customWidth="1"/>
    <col min="11012" max="11012" width="24.5703125" customWidth="1"/>
    <col min="11013" max="11030" width="6.7109375" customWidth="1"/>
    <col min="11265" max="11265" width="4.42578125" customWidth="1"/>
    <col min="11266" max="11266" width="20.28515625" customWidth="1"/>
    <col min="11267" max="11267" width="23" customWidth="1"/>
    <col min="11268" max="11268" width="24.5703125" customWidth="1"/>
    <col min="11269" max="11286" width="6.7109375" customWidth="1"/>
    <col min="11521" max="11521" width="4.42578125" customWidth="1"/>
    <col min="11522" max="11522" width="20.28515625" customWidth="1"/>
    <col min="11523" max="11523" width="23" customWidth="1"/>
    <col min="11524" max="11524" width="24.5703125" customWidth="1"/>
    <col min="11525" max="11542" width="6.7109375" customWidth="1"/>
    <col min="11777" max="11777" width="4.42578125" customWidth="1"/>
    <col min="11778" max="11778" width="20.28515625" customWidth="1"/>
    <col min="11779" max="11779" width="23" customWidth="1"/>
    <col min="11780" max="11780" width="24.5703125" customWidth="1"/>
    <col min="11781" max="11798" width="6.7109375" customWidth="1"/>
    <col min="12033" max="12033" width="4.42578125" customWidth="1"/>
    <col min="12034" max="12034" width="20.28515625" customWidth="1"/>
    <col min="12035" max="12035" width="23" customWidth="1"/>
    <col min="12036" max="12036" width="24.5703125" customWidth="1"/>
    <col min="12037" max="12054" width="6.7109375" customWidth="1"/>
    <col min="12289" max="12289" width="4.42578125" customWidth="1"/>
    <col min="12290" max="12290" width="20.28515625" customWidth="1"/>
    <col min="12291" max="12291" width="23" customWidth="1"/>
    <col min="12292" max="12292" width="24.5703125" customWidth="1"/>
    <col min="12293" max="12310" width="6.7109375" customWidth="1"/>
    <col min="12545" max="12545" width="4.42578125" customWidth="1"/>
    <col min="12546" max="12546" width="20.28515625" customWidth="1"/>
    <col min="12547" max="12547" width="23" customWidth="1"/>
    <col min="12548" max="12548" width="24.5703125" customWidth="1"/>
    <col min="12549" max="12566" width="6.7109375" customWidth="1"/>
    <col min="12801" max="12801" width="4.42578125" customWidth="1"/>
    <col min="12802" max="12802" width="20.28515625" customWidth="1"/>
    <col min="12803" max="12803" width="23" customWidth="1"/>
    <col min="12804" max="12804" width="24.5703125" customWidth="1"/>
    <col min="12805" max="12822" width="6.7109375" customWidth="1"/>
    <col min="13057" max="13057" width="4.42578125" customWidth="1"/>
    <col min="13058" max="13058" width="20.28515625" customWidth="1"/>
    <col min="13059" max="13059" width="23" customWidth="1"/>
    <col min="13060" max="13060" width="24.5703125" customWidth="1"/>
    <col min="13061" max="13078" width="6.7109375" customWidth="1"/>
    <col min="13313" max="13313" width="4.42578125" customWidth="1"/>
    <col min="13314" max="13314" width="20.28515625" customWidth="1"/>
    <col min="13315" max="13315" width="23" customWidth="1"/>
    <col min="13316" max="13316" width="24.5703125" customWidth="1"/>
    <col min="13317" max="13334" width="6.7109375" customWidth="1"/>
    <col min="13569" max="13569" width="4.42578125" customWidth="1"/>
    <col min="13570" max="13570" width="20.28515625" customWidth="1"/>
    <col min="13571" max="13571" width="23" customWidth="1"/>
    <col min="13572" max="13572" width="24.5703125" customWidth="1"/>
    <col min="13573" max="13590" width="6.7109375" customWidth="1"/>
    <col min="13825" max="13825" width="4.42578125" customWidth="1"/>
    <col min="13826" max="13826" width="20.28515625" customWidth="1"/>
    <col min="13827" max="13827" width="23" customWidth="1"/>
    <col min="13828" max="13828" width="24.5703125" customWidth="1"/>
    <col min="13829" max="13846" width="6.7109375" customWidth="1"/>
    <col min="14081" max="14081" width="4.42578125" customWidth="1"/>
    <col min="14082" max="14082" width="20.28515625" customWidth="1"/>
    <col min="14083" max="14083" width="23" customWidth="1"/>
    <col min="14084" max="14084" width="24.5703125" customWidth="1"/>
    <col min="14085" max="14102" width="6.7109375" customWidth="1"/>
    <col min="14337" max="14337" width="4.42578125" customWidth="1"/>
    <col min="14338" max="14338" width="20.28515625" customWidth="1"/>
    <col min="14339" max="14339" width="23" customWidth="1"/>
    <col min="14340" max="14340" width="24.5703125" customWidth="1"/>
    <col min="14341" max="14358" width="6.7109375" customWidth="1"/>
    <col min="14593" max="14593" width="4.42578125" customWidth="1"/>
    <col min="14594" max="14594" width="20.28515625" customWidth="1"/>
    <col min="14595" max="14595" width="23" customWidth="1"/>
    <col min="14596" max="14596" width="24.5703125" customWidth="1"/>
    <col min="14597" max="14614" width="6.7109375" customWidth="1"/>
    <col min="14849" max="14849" width="4.42578125" customWidth="1"/>
    <col min="14850" max="14850" width="20.28515625" customWidth="1"/>
    <col min="14851" max="14851" width="23" customWidth="1"/>
    <col min="14852" max="14852" width="24.5703125" customWidth="1"/>
    <col min="14853" max="14870" width="6.7109375" customWidth="1"/>
    <col min="15105" max="15105" width="4.42578125" customWidth="1"/>
    <col min="15106" max="15106" width="20.28515625" customWidth="1"/>
    <col min="15107" max="15107" width="23" customWidth="1"/>
    <col min="15108" max="15108" width="24.5703125" customWidth="1"/>
    <col min="15109" max="15126" width="6.7109375" customWidth="1"/>
    <col min="15361" max="15361" width="4.42578125" customWidth="1"/>
    <col min="15362" max="15362" width="20.28515625" customWidth="1"/>
    <col min="15363" max="15363" width="23" customWidth="1"/>
    <col min="15364" max="15364" width="24.5703125" customWidth="1"/>
    <col min="15365" max="15382" width="6.7109375" customWidth="1"/>
    <col min="15617" max="15617" width="4.42578125" customWidth="1"/>
    <col min="15618" max="15618" width="20.28515625" customWidth="1"/>
    <col min="15619" max="15619" width="23" customWidth="1"/>
    <col min="15620" max="15620" width="24.5703125" customWidth="1"/>
    <col min="15621" max="15638" width="6.7109375" customWidth="1"/>
    <col min="15873" max="15873" width="4.42578125" customWidth="1"/>
    <col min="15874" max="15874" width="20.28515625" customWidth="1"/>
    <col min="15875" max="15875" width="23" customWidth="1"/>
    <col min="15876" max="15876" width="24.5703125" customWidth="1"/>
    <col min="15877" max="15894" width="6.7109375" customWidth="1"/>
    <col min="16129" max="16129" width="4.42578125" customWidth="1"/>
    <col min="16130" max="16130" width="20.28515625" customWidth="1"/>
    <col min="16131" max="16131" width="23" customWidth="1"/>
    <col min="16132" max="16132" width="24.5703125" customWidth="1"/>
    <col min="16133" max="16150" width="6.7109375" customWidth="1"/>
  </cols>
  <sheetData>
    <row r="1" spans="1:23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A2" s="1"/>
      <c r="B2" s="1"/>
      <c r="C2" s="1"/>
      <c r="D2" s="1"/>
      <c r="E2" s="1"/>
      <c r="F2" s="1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1"/>
      <c r="B3" s="1"/>
      <c r="C3" s="1"/>
      <c r="D3" s="1"/>
      <c r="E3" s="1"/>
      <c r="F3" s="1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1"/>
      <c r="B6" s="1"/>
      <c r="C6" s="1"/>
      <c r="D6" s="1"/>
      <c r="E6" s="1"/>
      <c r="F6" s="12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22.5" x14ac:dyDescent="0.3">
      <c r="A7" s="182" t="s">
        <v>0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2"/>
    </row>
    <row r="8" spans="1:23" ht="22.5" x14ac:dyDescent="0.3">
      <c r="A8" s="183" t="s">
        <v>1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2"/>
    </row>
    <row r="9" spans="1:23" ht="19.5" customHeight="1" x14ac:dyDescent="0.25">
      <c r="A9" s="184" t="s">
        <v>2</v>
      </c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3"/>
    </row>
    <row r="10" spans="1:23" ht="19.5" customHeight="1" x14ac:dyDescent="0.25">
      <c r="A10" s="185" t="s">
        <v>1038</v>
      </c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4"/>
    </row>
    <row r="11" spans="1:23" ht="19.5" customHeight="1" x14ac:dyDescent="0.25">
      <c r="A11" s="184" t="s">
        <v>1037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3"/>
    </row>
    <row r="12" spans="1:23" ht="19.5" customHeight="1" x14ac:dyDescent="0.25">
      <c r="A12" s="5"/>
      <c r="B12" s="5"/>
      <c r="C12" s="5"/>
      <c r="D12" s="5"/>
      <c r="E12" s="3"/>
      <c r="F12" s="130"/>
      <c r="G12" s="1"/>
      <c r="H12" s="6"/>
      <c r="I12" s="3"/>
      <c r="J12" s="1"/>
      <c r="K12" s="5"/>
      <c r="L12" s="5"/>
      <c r="M12" s="7"/>
      <c r="N12" s="5"/>
      <c r="O12" s="5"/>
      <c r="P12" s="5"/>
      <c r="Q12" s="5"/>
      <c r="R12" s="5"/>
      <c r="S12" s="8"/>
      <c r="T12" s="5"/>
      <c r="U12" s="5"/>
      <c r="V12" s="3"/>
    </row>
    <row r="13" spans="1:23" ht="15.75" customHeight="1" x14ac:dyDescent="0.25">
      <c r="A13" s="9"/>
      <c r="B13" s="10"/>
      <c r="C13" s="10"/>
      <c r="D13" s="10"/>
      <c r="E13" s="179" t="s">
        <v>3</v>
      </c>
      <c r="F13" s="179"/>
      <c r="G13" s="179"/>
      <c r="H13" s="179"/>
      <c r="I13" s="179" t="s">
        <v>4</v>
      </c>
      <c r="J13" s="179"/>
      <c r="K13" s="179"/>
      <c r="L13" s="180" t="s">
        <v>5</v>
      </c>
      <c r="M13" s="181" t="s">
        <v>6</v>
      </c>
      <c r="N13" s="181"/>
      <c r="O13" s="181"/>
      <c r="P13" s="181"/>
      <c r="Q13" s="181"/>
      <c r="R13" s="181"/>
      <c r="S13" s="175" t="s">
        <v>7</v>
      </c>
      <c r="T13" s="175" t="s">
        <v>8</v>
      </c>
      <c r="U13" s="175" t="s">
        <v>9</v>
      </c>
      <c r="V13" s="176" t="s">
        <v>10</v>
      </c>
    </row>
    <row r="14" spans="1:23" s="19" customFormat="1" ht="84.75" customHeight="1" x14ac:dyDescent="0.25">
      <c r="A14" s="11" t="s">
        <v>11</v>
      </c>
      <c r="B14" s="12" t="s">
        <v>12</v>
      </c>
      <c r="C14" s="12" t="s">
        <v>13</v>
      </c>
      <c r="D14" s="12" t="s">
        <v>14</v>
      </c>
      <c r="E14" s="13" t="s">
        <v>15</v>
      </c>
      <c r="F14" s="131" t="s">
        <v>16</v>
      </c>
      <c r="G14" s="13" t="s">
        <v>17</v>
      </c>
      <c r="H14" s="13" t="s">
        <v>18</v>
      </c>
      <c r="I14" s="13" t="s">
        <v>1018</v>
      </c>
      <c r="J14" s="15" t="s">
        <v>20</v>
      </c>
      <c r="K14" s="15" t="s">
        <v>21</v>
      </c>
      <c r="L14" s="180"/>
      <c r="M14" s="16" t="s">
        <v>22</v>
      </c>
      <c r="N14" s="17" t="s">
        <v>23</v>
      </c>
      <c r="O14" s="17" t="s">
        <v>24</v>
      </c>
      <c r="P14" s="17" t="s">
        <v>25</v>
      </c>
      <c r="Q14" s="17" t="s">
        <v>26</v>
      </c>
      <c r="R14" s="18" t="s">
        <v>27</v>
      </c>
      <c r="S14" s="175"/>
      <c r="T14" s="175"/>
      <c r="U14" s="175"/>
      <c r="V14" s="176"/>
    </row>
    <row r="15" spans="1:23" s="19" customFormat="1" ht="19.5" customHeight="1" x14ac:dyDescent="0.25">
      <c r="A15" s="81">
        <v>1</v>
      </c>
      <c r="B15" s="89" t="s">
        <v>409</v>
      </c>
      <c r="C15" s="90" t="s">
        <v>202</v>
      </c>
      <c r="D15" s="89" t="s">
        <v>410</v>
      </c>
      <c r="E15" s="24">
        <v>5</v>
      </c>
      <c r="F15" s="268">
        <v>6</v>
      </c>
      <c r="G15" s="24"/>
      <c r="H15" s="26">
        <f t="shared" ref="H15:H76" si="0">SUM(E15:G15)</f>
        <v>11</v>
      </c>
      <c r="I15" s="128">
        <v>5</v>
      </c>
      <c r="J15" s="27"/>
      <c r="K15" s="26">
        <f>SUM(I15:J15)</f>
        <v>5</v>
      </c>
      <c r="L15" s="250">
        <f t="shared" ref="L15:L72" si="1">H15+K15</f>
        <v>16</v>
      </c>
      <c r="M15" s="28">
        <v>13</v>
      </c>
      <c r="N15" s="29">
        <v>5</v>
      </c>
      <c r="O15" s="29">
        <v>11</v>
      </c>
      <c r="P15" s="29"/>
      <c r="Q15" s="29"/>
      <c r="R15" s="30">
        <f t="shared" ref="R15:R76" si="2">SUM(M15:Q15)</f>
        <v>29</v>
      </c>
      <c r="S15" s="31">
        <f t="shared" ref="S15:S76" si="3">L15+R15</f>
        <v>45</v>
      </c>
      <c r="T15" s="32"/>
      <c r="U15" s="32"/>
      <c r="V15" s="253" t="str">
        <f t="shared" ref="V15:V72" si="4">IF(S15&gt;=70,"A",IF(S15&gt;=60,"B",IF(S15&gt;=50,"C",IF(S15&gt;=40,"D","E"))))</f>
        <v>D</v>
      </c>
    </row>
    <row r="16" spans="1:23" s="19" customFormat="1" ht="19.5" customHeight="1" x14ac:dyDescent="0.25">
      <c r="A16" s="79">
        <v>2</v>
      </c>
      <c r="B16" s="89" t="s">
        <v>411</v>
      </c>
      <c r="C16" s="90" t="s">
        <v>412</v>
      </c>
      <c r="D16" s="89" t="s">
        <v>413</v>
      </c>
      <c r="E16" s="24">
        <v>3</v>
      </c>
      <c r="F16" s="268">
        <v>4</v>
      </c>
      <c r="G16" s="24"/>
      <c r="H16" s="26">
        <f t="shared" si="0"/>
        <v>7</v>
      </c>
      <c r="I16" s="128">
        <v>2</v>
      </c>
      <c r="J16" s="27"/>
      <c r="K16" s="26">
        <f>SUM(I16:J16)</f>
        <v>2</v>
      </c>
      <c r="L16" s="250">
        <f t="shared" si="1"/>
        <v>9</v>
      </c>
      <c r="M16" s="28"/>
      <c r="N16" s="29"/>
      <c r="O16" s="29"/>
      <c r="P16" s="29"/>
      <c r="Q16" s="29"/>
      <c r="R16" s="30">
        <f t="shared" si="2"/>
        <v>0</v>
      </c>
      <c r="S16" s="31" t="s">
        <v>1020</v>
      </c>
      <c r="T16" s="32"/>
      <c r="U16" s="32"/>
      <c r="V16" s="253" t="s">
        <v>1020</v>
      </c>
    </row>
    <row r="17" spans="1:22" s="19" customFormat="1" ht="19.5" customHeight="1" x14ac:dyDescent="0.25">
      <c r="A17" s="79">
        <v>3</v>
      </c>
      <c r="B17" s="89" t="s">
        <v>414</v>
      </c>
      <c r="C17" s="90" t="s">
        <v>207</v>
      </c>
      <c r="D17" s="89" t="s">
        <v>415</v>
      </c>
      <c r="E17" s="24">
        <v>2</v>
      </c>
      <c r="F17" s="268">
        <v>5</v>
      </c>
      <c r="G17" s="24"/>
      <c r="H17" s="26">
        <f t="shared" si="0"/>
        <v>7</v>
      </c>
      <c r="I17" s="128">
        <v>6</v>
      </c>
      <c r="J17" s="27"/>
      <c r="K17" s="26">
        <f>SUM(I17:J17)</f>
        <v>6</v>
      </c>
      <c r="L17" s="250">
        <f t="shared" si="1"/>
        <v>13</v>
      </c>
      <c r="M17" s="28">
        <v>14</v>
      </c>
      <c r="N17" s="29">
        <v>5</v>
      </c>
      <c r="O17" s="29">
        <v>4</v>
      </c>
      <c r="P17" s="29"/>
      <c r="Q17" s="29"/>
      <c r="R17" s="30">
        <f t="shared" si="2"/>
        <v>23</v>
      </c>
      <c r="S17" s="31">
        <f t="shared" si="3"/>
        <v>36</v>
      </c>
      <c r="T17" s="32"/>
      <c r="U17" s="32"/>
      <c r="V17" s="253" t="str">
        <f t="shared" si="4"/>
        <v>E</v>
      </c>
    </row>
    <row r="18" spans="1:22" s="19" customFormat="1" ht="19.5" customHeight="1" x14ac:dyDescent="0.25">
      <c r="A18" s="81">
        <v>4</v>
      </c>
      <c r="B18" s="89" t="s">
        <v>416</v>
      </c>
      <c r="C18" s="90" t="s">
        <v>417</v>
      </c>
      <c r="D18" s="89" t="s">
        <v>418</v>
      </c>
      <c r="E18" s="24">
        <v>10</v>
      </c>
      <c r="F18" s="268">
        <v>7</v>
      </c>
      <c r="G18" s="24"/>
      <c r="H18" s="26">
        <f t="shared" si="0"/>
        <v>17</v>
      </c>
      <c r="I18" s="128">
        <v>6</v>
      </c>
      <c r="J18" s="27"/>
      <c r="K18" s="26">
        <f>SUM(I18:J18)</f>
        <v>6</v>
      </c>
      <c r="L18" s="250">
        <f t="shared" si="1"/>
        <v>23</v>
      </c>
      <c r="M18" s="28">
        <v>26</v>
      </c>
      <c r="N18" s="29">
        <v>15</v>
      </c>
      <c r="O18" s="29">
        <v>12</v>
      </c>
      <c r="P18" s="29"/>
      <c r="Q18" s="29"/>
      <c r="R18" s="30">
        <f t="shared" si="2"/>
        <v>53</v>
      </c>
      <c r="S18" s="31">
        <f t="shared" si="3"/>
        <v>76</v>
      </c>
      <c r="T18" s="32"/>
      <c r="U18" s="32"/>
      <c r="V18" s="253" t="str">
        <f t="shared" si="4"/>
        <v>A</v>
      </c>
    </row>
    <row r="19" spans="1:22" s="19" customFormat="1" ht="19.5" customHeight="1" x14ac:dyDescent="0.25">
      <c r="A19" s="79">
        <v>5</v>
      </c>
      <c r="B19" s="89" t="s">
        <v>419</v>
      </c>
      <c r="C19" s="90" t="s">
        <v>420</v>
      </c>
      <c r="D19" s="89" t="s">
        <v>421</v>
      </c>
      <c r="E19" s="24">
        <v>10</v>
      </c>
      <c r="F19" s="268">
        <v>5</v>
      </c>
      <c r="G19" s="24"/>
      <c r="H19" s="26">
        <f t="shared" si="0"/>
        <v>15</v>
      </c>
      <c r="I19" s="128">
        <v>6</v>
      </c>
      <c r="J19" s="27"/>
      <c r="K19" s="26">
        <f>SUM(I19:J19)</f>
        <v>6</v>
      </c>
      <c r="L19" s="250">
        <f t="shared" si="1"/>
        <v>21</v>
      </c>
      <c r="M19" s="28">
        <v>15</v>
      </c>
      <c r="N19" s="29">
        <v>11</v>
      </c>
      <c r="O19" s="29">
        <v>10</v>
      </c>
      <c r="P19" s="29"/>
      <c r="Q19" s="29"/>
      <c r="R19" s="30">
        <f t="shared" si="2"/>
        <v>36</v>
      </c>
      <c r="S19" s="31">
        <f t="shared" si="3"/>
        <v>57</v>
      </c>
      <c r="T19" s="32"/>
      <c r="U19" s="32"/>
      <c r="V19" s="253" t="str">
        <f t="shared" si="4"/>
        <v>C</v>
      </c>
    </row>
    <row r="20" spans="1:22" s="19" customFormat="1" ht="19.5" customHeight="1" x14ac:dyDescent="0.25">
      <c r="A20" s="79">
        <v>6</v>
      </c>
      <c r="B20" s="89" t="s">
        <v>422</v>
      </c>
      <c r="C20" s="90" t="s">
        <v>423</v>
      </c>
      <c r="D20" s="89" t="s">
        <v>424</v>
      </c>
      <c r="E20" s="24">
        <v>3</v>
      </c>
      <c r="F20" s="268">
        <v>4</v>
      </c>
      <c r="G20" s="24"/>
      <c r="H20" s="26">
        <f t="shared" si="0"/>
        <v>7</v>
      </c>
      <c r="I20" s="128">
        <v>5</v>
      </c>
      <c r="J20" s="27"/>
      <c r="K20" s="26">
        <f>SUM(I20:J20)</f>
        <v>5</v>
      </c>
      <c r="L20" s="250">
        <f t="shared" si="1"/>
        <v>12</v>
      </c>
      <c r="M20" s="28">
        <v>16</v>
      </c>
      <c r="N20" s="29">
        <v>7</v>
      </c>
      <c r="O20" s="29">
        <v>6</v>
      </c>
      <c r="P20" s="29"/>
      <c r="Q20" s="29"/>
      <c r="R20" s="30">
        <f t="shared" si="2"/>
        <v>29</v>
      </c>
      <c r="S20" s="31">
        <f t="shared" si="3"/>
        <v>41</v>
      </c>
      <c r="T20" s="32"/>
      <c r="U20" s="32"/>
      <c r="V20" s="253" t="str">
        <f t="shared" si="4"/>
        <v>D</v>
      </c>
    </row>
    <row r="21" spans="1:22" s="19" customFormat="1" ht="19.5" customHeight="1" x14ac:dyDescent="0.25">
      <c r="A21" s="81">
        <v>7</v>
      </c>
      <c r="B21" s="89" t="s">
        <v>426</v>
      </c>
      <c r="C21" s="90" t="s">
        <v>427</v>
      </c>
      <c r="D21" s="89" t="s">
        <v>428</v>
      </c>
      <c r="E21" s="24">
        <v>4</v>
      </c>
      <c r="F21" s="268">
        <v>5</v>
      </c>
      <c r="G21" s="24"/>
      <c r="H21" s="26">
        <f t="shared" si="0"/>
        <v>9</v>
      </c>
      <c r="I21" s="267">
        <v>2</v>
      </c>
      <c r="J21" s="27"/>
      <c r="K21" s="26">
        <f>SUM(I21:J21)</f>
        <v>2</v>
      </c>
      <c r="L21" s="250">
        <f t="shared" si="1"/>
        <v>11</v>
      </c>
      <c r="M21" s="28">
        <v>7</v>
      </c>
      <c r="N21" s="29">
        <v>7</v>
      </c>
      <c r="O21" s="29">
        <v>2</v>
      </c>
      <c r="P21" s="29"/>
      <c r="Q21" s="29"/>
      <c r="R21" s="30">
        <f t="shared" si="2"/>
        <v>16</v>
      </c>
      <c r="S21" s="31">
        <f t="shared" si="3"/>
        <v>27</v>
      </c>
      <c r="T21" s="32"/>
      <c r="U21" s="32"/>
      <c r="V21" s="253" t="str">
        <f t="shared" si="4"/>
        <v>E</v>
      </c>
    </row>
    <row r="22" spans="1:22" s="19" customFormat="1" ht="19.5" customHeight="1" x14ac:dyDescent="0.25">
      <c r="A22" s="79">
        <v>8</v>
      </c>
      <c r="B22" s="89" t="s">
        <v>429</v>
      </c>
      <c r="C22" s="90" t="s">
        <v>430</v>
      </c>
      <c r="D22" s="89" t="s">
        <v>431</v>
      </c>
      <c r="E22" s="24">
        <v>6</v>
      </c>
      <c r="F22" s="268">
        <v>5</v>
      </c>
      <c r="G22" s="24"/>
      <c r="H22" s="26">
        <f t="shared" si="0"/>
        <v>11</v>
      </c>
      <c r="I22" s="128">
        <v>3</v>
      </c>
      <c r="J22" s="27"/>
      <c r="K22" s="26">
        <f>SUM(I22:J22)</f>
        <v>3</v>
      </c>
      <c r="L22" s="250">
        <f t="shared" si="1"/>
        <v>14</v>
      </c>
      <c r="M22" s="28">
        <v>17</v>
      </c>
      <c r="N22" s="29">
        <v>10</v>
      </c>
      <c r="O22" s="29">
        <v>2</v>
      </c>
      <c r="P22" s="29"/>
      <c r="Q22" s="29"/>
      <c r="R22" s="30">
        <f t="shared" si="2"/>
        <v>29</v>
      </c>
      <c r="S22" s="31">
        <f t="shared" si="3"/>
        <v>43</v>
      </c>
      <c r="T22" s="32"/>
      <c r="U22" s="32"/>
      <c r="V22" s="253" t="str">
        <f t="shared" si="4"/>
        <v>D</v>
      </c>
    </row>
    <row r="23" spans="1:22" s="19" customFormat="1" ht="19.5" customHeight="1" x14ac:dyDescent="0.25">
      <c r="A23" s="79">
        <v>9</v>
      </c>
      <c r="B23" s="89" t="s">
        <v>432</v>
      </c>
      <c r="C23" s="90" t="s">
        <v>433</v>
      </c>
      <c r="D23" s="89" t="s">
        <v>434</v>
      </c>
      <c r="E23" s="24">
        <v>10</v>
      </c>
      <c r="F23" s="268">
        <v>9</v>
      </c>
      <c r="G23" s="24"/>
      <c r="H23" s="26">
        <f t="shared" si="0"/>
        <v>19</v>
      </c>
      <c r="I23" s="128">
        <v>4</v>
      </c>
      <c r="J23" s="27"/>
      <c r="K23" s="26">
        <f>SUM(I23:J23)</f>
        <v>4</v>
      </c>
      <c r="L23" s="250">
        <f t="shared" si="1"/>
        <v>23</v>
      </c>
      <c r="M23" s="28">
        <v>18</v>
      </c>
      <c r="N23" s="29">
        <v>12</v>
      </c>
      <c r="O23" s="29">
        <v>10</v>
      </c>
      <c r="P23" s="29"/>
      <c r="Q23" s="29"/>
      <c r="R23" s="30">
        <f t="shared" si="2"/>
        <v>40</v>
      </c>
      <c r="S23" s="31">
        <f t="shared" si="3"/>
        <v>63</v>
      </c>
      <c r="T23" s="32"/>
      <c r="U23" s="32"/>
      <c r="V23" s="253" t="str">
        <f t="shared" si="4"/>
        <v>B</v>
      </c>
    </row>
    <row r="24" spans="1:22" s="19" customFormat="1" ht="19.5" customHeight="1" x14ac:dyDescent="0.25">
      <c r="A24" s="81">
        <v>10</v>
      </c>
      <c r="B24" s="89" t="s">
        <v>435</v>
      </c>
      <c r="C24" s="90" t="s">
        <v>436</v>
      </c>
      <c r="D24" s="89" t="s">
        <v>437</v>
      </c>
      <c r="E24" s="24">
        <v>7</v>
      </c>
      <c r="F24" s="268">
        <v>5</v>
      </c>
      <c r="G24" s="24"/>
      <c r="H24" s="26">
        <f t="shared" si="0"/>
        <v>12</v>
      </c>
      <c r="I24" s="128">
        <v>3</v>
      </c>
      <c r="J24" s="27"/>
      <c r="K24" s="26">
        <f>SUM(I24:J24)</f>
        <v>3</v>
      </c>
      <c r="L24" s="250">
        <f t="shared" si="1"/>
        <v>15</v>
      </c>
      <c r="M24" s="28">
        <v>20</v>
      </c>
      <c r="N24" s="29">
        <v>10</v>
      </c>
      <c r="O24" s="29">
        <v>9</v>
      </c>
      <c r="P24" s="29"/>
      <c r="Q24" s="29"/>
      <c r="R24" s="30">
        <f t="shared" si="2"/>
        <v>39</v>
      </c>
      <c r="S24" s="31">
        <f t="shared" si="3"/>
        <v>54</v>
      </c>
      <c r="T24" s="32"/>
      <c r="U24" s="32"/>
      <c r="V24" s="253" t="str">
        <f t="shared" si="4"/>
        <v>C</v>
      </c>
    </row>
    <row r="25" spans="1:22" s="19" customFormat="1" ht="19.5" customHeight="1" x14ac:dyDescent="0.25">
      <c r="A25" s="79">
        <v>11</v>
      </c>
      <c r="B25" s="89" t="s">
        <v>438</v>
      </c>
      <c r="C25" s="90" t="s">
        <v>439</v>
      </c>
      <c r="D25" s="89" t="s">
        <v>440</v>
      </c>
      <c r="E25" s="24">
        <v>9</v>
      </c>
      <c r="F25" s="268">
        <v>7</v>
      </c>
      <c r="G25" s="24"/>
      <c r="H25" s="26">
        <f t="shared" si="0"/>
        <v>16</v>
      </c>
      <c r="I25" s="128">
        <v>3</v>
      </c>
      <c r="J25" s="27"/>
      <c r="K25" s="26">
        <f>SUM(I25:J25)</f>
        <v>3</v>
      </c>
      <c r="L25" s="250">
        <f t="shared" si="1"/>
        <v>19</v>
      </c>
      <c r="M25" s="28">
        <v>24</v>
      </c>
      <c r="N25" s="29">
        <v>14</v>
      </c>
      <c r="O25" s="29">
        <v>11</v>
      </c>
      <c r="P25" s="29"/>
      <c r="Q25" s="29"/>
      <c r="R25" s="30">
        <f t="shared" si="2"/>
        <v>49</v>
      </c>
      <c r="S25" s="31">
        <f t="shared" si="3"/>
        <v>68</v>
      </c>
      <c r="T25" s="32"/>
      <c r="U25" s="32"/>
      <c r="V25" s="253" t="str">
        <f t="shared" si="4"/>
        <v>B</v>
      </c>
    </row>
    <row r="26" spans="1:22" s="19" customFormat="1" ht="19.5" customHeight="1" x14ac:dyDescent="0.25">
      <c r="A26" s="79">
        <v>12</v>
      </c>
      <c r="B26" s="89" t="s">
        <v>441</v>
      </c>
      <c r="C26" s="90" t="s">
        <v>84</v>
      </c>
      <c r="D26" s="89" t="s">
        <v>442</v>
      </c>
      <c r="E26" s="24">
        <v>10</v>
      </c>
      <c r="F26" s="268">
        <v>5</v>
      </c>
      <c r="G26" s="24"/>
      <c r="H26" s="26">
        <f t="shared" si="0"/>
        <v>15</v>
      </c>
      <c r="I26" s="128">
        <v>6</v>
      </c>
      <c r="J26" s="27"/>
      <c r="K26" s="26">
        <f>SUM(I26:J26)</f>
        <v>6</v>
      </c>
      <c r="L26" s="250">
        <f t="shared" si="1"/>
        <v>21</v>
      </c>
      <c r="M26" s="28">
        <v>22</v>
      </c>
      <c r="N26" s="29">
        <v>12</v>
      </c>
      <c r="O26" s="29">
        <v>10</v>
      </c>
      <c r="P26" s="29"/>
      <c r="Q26" s="29"/>
      <c r="R26" s="30">
        <f t="shared" si="2"/>
        <v>44</v>
      </c>
      <c r="S26" s="31">
        <f t="shared" si="3"/>
        <v>65</v>
      </c>
      <c r="T26" s="32"/>
      <c r="U26" s="32"/>
      <c r="V26" s="253" t="str">
        <f t="shared" si="4"/>
        <v>B</v>
      </c>
    </row>
    <row r="27" spans="1:22" s="19" customFormat="1" ht="19.5" customHeight="1" x14ac:dyDescent="0.25">
      <c r="A27" s="81">
        <v>13</v>
      </c>
      <c r="B27" s="89" t="s">
        <v>443</v>
      </c>
      <c r="C27" s="90" t="s">
        <v>444</v>
      </c>
      <c r="D27" s="89" t="s">
        <v>445</v>
      </c>
      <c r="E27" s="24">
        <v>10</v>
      </c>
      <c r="F27" s="268">
        <v>6</v>
      </c>
      <c r="G27" s="24"/>
      <c r="H27" s="26">
        <f t="shared" si="0"/>
        <v>16</v>
      </c>
      <c r="I27" s="128">
        <v>3</v>
      </c>
      <c r="J27" s="27"/>
      <c r="K27" s="26">
        <f>SUM(I27:J27)</f>
        <v>3</v>
      </c>
      <c r="L27" s="250">
        <f t="shared" si="1"/>
        <v>19</v>
      </c>
      <c r="M27" s="28">
        <v>20</v>
      </c>
      <c r="N27" s="29">
        <v>12</v>
      </c>
      <c r="O27" s="29">
        <v>14</v>
      </c>
      <c r="P27" s="29"/>
      <c r="Q27" s="29"/>
      <c r="R27" s="30">
        <f t="shared" si="2"/>
        <v>46</v>
      </c>
      <c r="S27" s="31">
        <f t="shared" si="3"/>
        <v>65</v>
      </c>
      <c r="T27" s="32"/>
      <c r="U27" s="32"/>
      <c r="V27" s="253" t="str">
        <f t="shared" si="4"/>
        <v>B</v>
      </c>
    </row>
    <row r="28" spans="1:22" s="19" customFormat="1" ht="19.5" customHeight="1" x14ac:dyDescent="0.25">
      <c r="A28" s="79">
        <v>14</v>
      </c>
      <c r="B28" s="89" t="s">
        <v>446</v>
      </c>
      <c r="C28" s="90" t="s">
        <v>447</v>
      </c>
      <c r="D28" s="89" t="s">
        <v>448</v>
      </c>
      <c r="E28" s="24">
        <v>9</v>
      </c>
      <c r="F28" s="268">
        <v>4</v>
      </c>
      <c r="G28" s="24"/>
      <c r="H28" s="26">
        <f t="shared" si="0"/>
        <v>13</v>
      </c>
      <c r="I28" s="128">
        <v>3</v>
      </c>
      <c r="J28" s="27"/>
      <c r="K28" s="26">
        <f>SUM(I28:J28)</f>
        <v>3</v>
      </c>
      <c r="L28" s="250">
        <f t="shared" si="1"/>
        <v>16</v>
      </c>
      <c r="M28" s="28">
        <v>16</v>
      </c>
      <c r="N28" s="29">
        <v>12</v>
      </c>
      <c r="O28" s="29">
        <v>13</v>
      </c>
      <c r="P28" s="29"/>
      <c r="Q28" s="29"/>
      <c r="R28" s="30">
        <f t="shared" si="2"/>
        <v>41</v>
      </c>
      <c r="S28" s="31">
        <f t="shared" si="3"/>
        <v>57</v>
      </c>
      <c r="T28" s="32"/>
      <c r="U28" s="32"/>
      <c r="V28" s="253" t="str">
        <f t="shared" si="4"/>
        <v>C</v>
      </c>
    </row>
    <row r="29" spans="1:22" s="19" customFormat="1" ht="19.5" customHeight="1" x14ac:dyDescent="0.25">
      <c r="A29" s="79">
        <v>15</v>
      </c>
      <c r="B29" s="89" t="s">
        <v>450</v>
      </c>
      <c r="C29" s="90" t="s">
        <v>451</v>
      </c>
      <c r="D29" s="89" t="s">
        <v>452</v>
      </c>
      <c r="E29" s="24">
        <v>8</v>
      </c>
      <c r="F29" s="268">
        <v>4</v>
      </c>
      <c r="G29" s="24"/>
      <c r="H29" s="26">
        <f t="shared" si="0"/>
        <v>12</v>
      </c>
      <c r="I29" s="128">
        <v>6</v>
      </c>
      <c r="J29" s="27"/>
      <c r="K29" s="26">
        <f>SUM(I29:J29)</f>
        <v>6</v>
      </c>
      <c r="L29" s="250">
        <f t="shared" si="1"/>
        <v>18</v>
      </c>
      <c r="M29" s="28">
        <v>14</v>
      </c>
      <c r="N29" s="29">
        <v>5</v>
      </c>
      <c r="O29" s="29">
        <v>9</v>
      </c>
      <c r="P29" s="29"/>
      <c r="Q29" s="29"/>
      <c r="R29" s="30">
        <f t="shared" si="2"/>
        <v>28</v>
      </c>
      <c r="S29" s="31">
        <f t="shared" si="3"/>
        <v>46</v>
      </c>
      <c r="T29" s="32"/>
      <c r="U29" s="32"/>
      <c r="V29" s="253" t="str">
        <f t="shared" si="4"/>
        <v>D</v>
      </c>
    </row>
    <row r="30" spans="1:22" s="19" customFormat="1" ht="19.5" customHeight="1" x14ac:dyDescent="0.25">
      <c r="A30" s="81">
        <v>16</v>
      </c>
      <c r="B30" s="89" t="s">
        <v>453</v>
      </c>
      <c r="C30" s="90" t="s">
        <v>454</v>
      </c>
      <c r="D30" s="89" t="s">
        <v>455</v>
      </c>
      <c r="E30" s="24">
        <v>10</v>
      </c>
      <c r="F30" s="268">
        <v>5</v>
      </c>
      <c r="G30" s="24"/>
      <c r="H30" s="26">
        <f t="shared" si="0"/>
        <v>15</v>
      </c>
      <c r="I30" s="128">
        <v>7</v>
      </c>
      <c r="J30" s="27"/>
      <c r="K30" s="26">
        <f>SUM(I30:J30)</f>
        <v>7</v>
      </c>
      <c r="L30" s="250">
        <f t="shared" si="1"/>
        <v>22</v>
      </c>
      <c r="M30" s="28">
        <v>28</v>
      </c>
      <c r="N30" s="29">
        <v>19</v>
      </c>
      <c r="O30" s="29">
        <v>17</v>
      </c>
      <c r="P30" s="29"/>
      <c r="Q30" s="29"/>
      <c r="R30" s="30">
        <f t="shared" si="2"/>
        <v>64</v>
      </c>
      <c r="S30" s="31">
        <f t="shared" si="3"/>
        <v>86</v>
      </c>
      <c r="T30" s="32"/>
      <c r="U30" s="32"/>
      <c r="V30" s="253" t="str">
        <f t="shared" si="4"/>
        <v>A</v>
      </c>
    </row>
    <row r="31" spans="1:22" s="19" customFormat="1" ht="19.5" customHeight="1" x14ac:dyDescent="0.25">
      <c r="A31" s="79">
        <v>17</v>
      </c>
      <c r="B31" s="89" t="s">
        <v>456</v>
      </c>
      <c r="C31" s="90" t="s">
        <v>457</v>
      </c>
      <c r="D31" s="89" t="s">
        <v>458</v>
      </c>
      <c r="E31" s="24">
        <v>7</v>
      </c>
      <c r="F31" s="268">
        <v>4</v>
      </c>
      <c r="G31" s="24"/>
      <c r="H31" s="26">
        <f t="shared" si="0"/>
        <v>11</v>
      </c>
      <c r="I31" s="128">
        <v>3</v>
      </c>
      <c r="J31" s="27"/>
      <c r="K31" s="26">
        <f>SUM(I31:J31)</f>
        <v>3</v>
      </c>
      <c r="L31" s="250">
        <f t="shared" si="1"/>
        <v>14</v>
      </c>
      <c r="M31" s="28">
        <v>21</v>
      </c>
      <c r="N31" s="29">
        <v>10</v>
      </c>
      <c r="O31" s="29">
        <v>4</v>
      </c>
      <c r="P31" s="29"/>
      <c r="Q31" s="29"/>
      <c r="R31" s="30">
        <f t="shared" si="2"/>
        <v>35</v>
      </c>
      <c r="S31" s="31">
        <f t="shared" si="3"/>
        <v>49</v>
      </c>
      <c r="T31" s="32"/>
      <c r="U31" s="32"/>
      <c r="V31" s="253" t="str">
        <f t="shared" si="4"/>
        <v>D</v>
      </c>
    </row>
    <row r="32" spans="1:22" s="19" customFormat="1" ht="19.5" customHeight="1" x14ac:dyDescent="0.25">
      <c r="A32" s="79">
        <v>18</v>
      </c>
      <c r="B32" s="89" t="s">
        <v>459</v>
      </c>
      <c r="C32" s="90" t="s">
        <v>460</v>
      </c>
      <c r="D32" s="89" t="s">
        <v>461</v>
      </c>
      <c r="E32" s="24">
        <v>7</v>
      </c>
      <c r="F32" s="268">
        <v>8</v>
      </c>
      <c r="G32" s="24"/>
      <c r="H32" s="26">
        <f t="shared" si="0"/>
        <v>15</v>
      </c>
      <c r="I32" s="128">
        <v>3</v>
      </c>
      <c r="J32" s="27"/>
      <c r="K32" s="26">
        <f>SUM(I32:J32)</f>
        <v>3</v>
      </c>
      <c r="L32" s="250">
        <f t="shared" si="1"/>
        <v>18</v>
      </c>
      <c r="M32" s="28">
        <v>23</v>
      </c>
      <c r="N32" s="29">
        <v>9</v>
      </c>
      <c r="O32" s="29">
        <v>11</v>
      </c>
      <c r="P32" s="29"/>
      <c r="Q32" s="29"/>
      <c r="R32" s="30">
        <f t="shared" si="2"/>
        <v>43</v>
      </c>
      <c r="S32" s="31">
        <f t="shared" si="3"/>
        <v>61</v>
      </c>
      <c r="T32" s="32"/>
      <c r="U32" s="32"/>
      <c r="V32" s="253" t="str">
        <f t="shared" si="4"/>
        <v>B</v>
      </c>
    </row>
    <row r="33" spans="1:22" s="19" customFormat="1" ht="19.5" customHeight="1" x14ac:dyDescent="0.25">
      <c r="A33" s="81">
        <v>19</v>
      </c>
      <c r="B33" s="89" t="s">
        <v>462</v>
      </c>
      <c r="C33" s="90" t="s">
        <v>40</v>
      </c>
      <c r="D33" s="89" t="s">
        <v>463</v>
      </c>
      <c r="E33" s="24">
        <v>7</v>
      </c>
      <c r="F33" s="268">
        <v>7</v>
      </c>
      <c r="G33" s="24"/>
      <c r="H33" s="26">
        <f t="shared" si="0"/>
        <v>14</v>
      </c>
      <c r="I33" s="128">
        <v>3</v>
      </c>
      <c r="J33" s="27"/>
      <c r="K33" s="26">
        <f>SUM(I33:J33)</f>
        <v>3</v>
      </c>
      <c r="L33" s="250">
        <f t="shared" si="1"/>
        <v>17</v>
      </c>
      <c r="M33" s="28">
        <v>15</v>
      </c>
      <c r="N33" s="29">
        <v>11</v>
      </c>
      <c r="O33" s="29">
        <v>11</v>
      </c>
      <c r="P33" s="29"/>
      <c r="Q33" s="29"/>
      <c r="R33" s="30">
        <f t="shared" si="2"/>
        <v>37</v>
      </c>
      <c r="S33" s="31">
        <f t="shared" si="3"/>
        <v>54</v>
      </c>
      <c r="T33" s="32"/>
      <c r="U33" s="32"/>
      <c r="V33" s="253" t="str">
        <f t="shared" si="4"/>
        <v>C</v>
      </c>
    </row>
    <row r="34" spans="1:22" s="19" customFormat="1" ht="19.5" customHeight="1" x14ac:dyDescent="0.25">
      <c r="A34" s="79">
        <v>20</v>
      </c>
      <c r="B34" s="89" t="s">
        <v>464</v>
      </c>
      <c r="C34" s="90" t="s">
        <v>465</v>
      </c>
      <c r="D34" s="89" t="s">
        <v>466</v>
      </c>
      <c r="E34" s="24">
        <v>7</v>
      </c>
      <c r="F34" s="268">
        <v>4</v>
      </c>
      <c r="G34" s="24"/>
      <c r="H34" s="26">
        <f t="shared" si="0"/>
        <v>11</v>
      </c>
      <c r="I34" s="128">
        <v>5</v>
      </c>
      <c r="J34" s="27"/>
      <c r="K34" s="26">
        <f>SUM(I34:J34)</f>
        <v>5</v>
      </c>
      <c r="L34" s="250">
        <f t="shared" si="1"/>
        <v>16</v>
      </c>
      <c r="M34" s="28">
        <v>22</v>
      </c>
      <c r="N34" s="29">
        <v>13</v>
      </c>
      <c r="O34" s="29">
        <v>13</v>
      </c>
      <c r="P34" s="29"/>
      <c r="Q34" s="29"/>
      <c r="R34" s="30">
        <f t="shared" si="2"/>
        <v>48</v>
      </c>
      <c r="S34" s="31">
        <f t="shared" si="3"/>
        <v>64</v>
      </c>
      <c r="T34" s="32"/>
      <c r="U34" s="32"/>
      <c r="V34" s="253" t="str">
        <f t="shared" si="4"/>
        <v>B</v>
      </c>
    </row>
    <row r="35" spans="1:22" s="19" customFormat="1" ht="19.5" customHeight="1" x14ac:dyDescent="0.25">
      <c r="A35" s="79">
        <v>21</v>
      </c>
      <c r="B35" s="89" t="s">
        <v>467</v>
      </c>
      <c r="C35" s="90" t="s">
        <v>468</v>
      </c>
      <c r="D35" s="89" t="s">
        <v>469</v>
      </c>
      <c r="E35" s="24">
        <v>4</v>
      </c>
      <c r="F35" s="268">
        <v>4</v>
      </c>
      <c r="G35" s="24"/>
      <c r="H35" s="26">
        <f t="shared" si="0"/>
        <v>8</v>
      </c>
      <c r="I35" s="128">
        <v>2</v>
      </c>
      <c r="J35" s="27"/>
      <c r="K35" s="26">
        <f>SUM(I35:J35)</f>
        <v>2</v>
      </c>
      <c r="L35" s="250">
        <f t="shared" si="1"/>
        <v>10</v>
      </c>
      <c r="M35" s="28">
        <v>19</v>
      </c>
      <c r="N35" s="29">
        <v>5</v>
      </c>
      <c r="O35" s="29">
        <v>9</v>
      </c>
      <c r="P35" s="29"/>
      <c r="Q35" s="29"/>
      <c r="R35" s="30">
        <f t="shared" si="2"/>
        <v>33</v>
      </c>
      <c r="S35" s="31">
        <f t="shared" si="3"/>
        <v>43</v>
      </c>
      <c r="T35" s="32"/>
      <c r="U35" s="32"/>
      <c r="V35" s="253" t="str">
        <f t="shared" si="4"/>
        <v>D</v>
      </c>
    </row>
    <row r="36" spans="1:22" s="19" customFormat="1" ht="19.5" customHeight="1" x14ac:dyDescent="0.25">
      <c r="A36" s="81">
        <v>22</v>
      </c>
      <c r="B36" s="89" t="s">
        <v>470</v>
      </c>
      <c r="C36" s="90" t="s">
        <v>471</v>
      </c>
      <c r="D36" s="89" t="s">
        <v>472</v>
      </c>
      <c r="E36" s="24">
        <v>7</v>
      </c>
      <c r="F36" s="268">
        <v>5</v>
      </c>
      <c r="G36" s="24"/>
      <c r="H36" s="26">
        <f t="shared" si="0"/>
        <v>12</v>
      </c>
      <c r="I36" s="128">
        <v>4</v>
      </c>
      <c r="J36" s="27"/>
      <c r="K36" s="26">
        <f>SUM(I36:J36)</f>
        <v>4</v>
      </c>
      <c r="L36" s="250">
        <f t="shared" si="1"/>
        <v>16</v>
      </c>
      <c r="M36" s="28">
        <v>15</v>
      </c>
      <c r="N36" s="29">
        <v>6</v>
      </c>
      <c r="O36" s="29">
        <v>12</v>
      </c>
      <c r="P36" s="29"/>
      <c r="Q36" s="29"/>
      <c r="R36" s="30">
        <f t="shared" si="2"/>
        <v>33</v>
      </c>
      <c r="S36" s="31">
        <f t="shared" si="3"/>
        <v>49</v>
      </c>
      <c r="T36" s="32"/>
      <c r="U36" s="32"/>
      <c r="V36" s="253" t="str">
        <f t="shared" si="4"/>
        <v>D</v>
      </c>
    </row>
    <row r="37" spans="1:22" s="19" customFormat="1" ht="19.5" customHeight="1" x14ac:dyDescent="0.25">
      <c r="A37" s="79">
        <v>23</v>
      </c>
      <c r="B37" s="89" t="s">
        <v>473</v>
      </c>
      <c r="C37" s="90" t="s">
        <v>474</v>
      </c>
      <c r="D37" s="89" t="s">
        <v>475</v>
      </c>
      <c r="E37" s="24">
        <v>5</v>
      </c>
      <c r="F37" s="268">
        <v>5</v>
      </c>
      <c r="G37" s="24"/>
      <c r="H37" s="26">
        <f t="shared" si="0"/>
        <v>10</v>
      </c>
      <c r="I37" s="128">
        <v>3</v>
      </c>
      <c r="J37" s="27"/>
      <c r="K37" s="26">
        <f>SUM(I37:J37)</f>
        <v>3</v>
      </c>
      <c r="L37" s="250">
        <f t="shared" si="1"/>
        <v>13</v>
      </c>
      <c r="M37" s="28">
        <v>24</v>
      </c>
      <c r="N37" s="29">
        <v>11</v>
      </c>
      <c r="O37" s="29">
        <v>7</v>
      </c>
      <c r="P37" s="29"/>
      <c r="Q37" s="29"/>
      <c r="R37" s="30">
        <f t="shared" si="2"/>
        <v>42</v>
      </c>
      <c r="S37" s="31">
        <f t="shared" si="3"/>
        <v>55</v>
      </c>
      <c r="T37" s="32"/>
      <c r="U37" s="32"/>
      <c r="V37" s="253" t="str">
        <f t="shared" si="4"/>
        <v>C</v>
      </c>
    </row>
    <row r="38" spans="1:22" s="19" customFormat="1" ht="19.5" customHeight="1" x14ac:dyDescent="0.25">
      <c r="A38" s="79">
        <v>24</v>
      </c>
      <c r="B38" s="89" t="s">
        <v>476</v>
      </c>
      <c r="C38" s="90" t="s">
        <v>116</v>
      </c>
      <c r="D38" s="89" t="s">
        <v>477</v>
      </c>
      <c r="E38" s="24">
        <v>10</v>
      </c>
      <c r="F38" s="268">
        <v>5</v>
      </c>
      <c r="G38" s="24"/>
      <c r="H38" s="26">
        <f t="shared" si="0"/>
        <v>15</v>
      </c>
      <c r="I38" s="128">
        <v>4</v>
      </c>
      <c r="J38" s="27"/>
      <c r="K38" s="26">
        <f>SUM(I38:J38)</f>
        <v>4</v>
      </c>
      <c r="L38" s="250">
        <f t="shared" si="1"/>
        <v>19</v>
      </c>
      <c r="M38" s="28">
        <v>18</v>
      </c>
      <c r="N38" s="29">
        <v>9</v>
      </c>
      <c r="O38" s="29">
        <v>13</v>
      </c>
      <c r="P38" s="29"/>
      <c r="Q38" s="29"/>
      <c r="R38" s="30">
        <f t="shared" si="2"/>
        <v>40</v>
      </c>
      <c r="S38" s="31">
        <f t="shared" si="3"/>
        <v>59</v>
      </c>
      <c r="T38" s="32"/>
      <c r="U38" s="32"/>
      <c r="V38" s="253" t="str">
        <f t="shared" si="4"/>
        <v>C</v>
      </c>
    </row>
    <row r="39" spans="1:22" s="19" customFormat="1" ht="19.5" customHeight="1" x14ac:dyDescent="0.25">
      <c r="A39" s="81">
        <v>25</v>
      </c>
      <c r="B39" s="89" t="s">
        <v>478</v>
      </c>
      <c r="C39" s="90" t="s">
        <v>479</v>
      </c>
      <c r="D39" s="89" t="s">
        <v>480</v>
      </c>
      <c r="E39" s="24">
        <v>7</v>
      </c>
      <c r="F39" s="268">
        <v>6</v>
      </c>
      <c r="G39" s="24"/>
      <c r="H39" s="26">
        <f t="shared" si="0"/>
        <v>13</v>
      </c>
      <c r="I39" s="128">
        <v>6</v>
      </c>
      <c r="J39" s="27"/>
      <c r="K39" s="26">
        <f>SUM(I39:J39)</f>
        <v>6</v>
      </c>
      <c r="L39" s="250">
        <f t="shared" si="1"/>
        <v>19</v>
      </c>
      <c r="M39" s="28">
        <v>16</v>
      </c>
      <c r="N39" s="29">
        <v>17</v>
      </c>
      <c r="O39" s="29">
        <v>10</v>
      </c>
      <c r="P39" s="29"/>
      <c r="Q39" s="29"/>
      <c r="R39" s="30">
        <f t="shared" si="2"/>
        <v>43</v>
      </c>
      <c r="S39" s="31">
        <f t="shared" si="3"/>
        <v>62</v>
      </c>
      <c r="T39" s="32"/>
      <c r="U39" s="32"/>
      <c r="V39" s="253" t="str">
        <f t="shared" si="4"/>
        <v>B</v>
      </c>
    </row>
    <row r="40" spans="1:22" s="19" customFormat="1" ht="19.5" customHeight="1" x14ac:dyDescent="0.25">
      <c r="A40" s="79">
        <v>26</v>
      </c>
      <c r="B40" s="89" t="s">
        <v>481</v>
      </c>
      <c r="C40" s="90" t="s">
        <v>482</v>
      </c>
      <c r="D40" s="89" t="s">
        <v>483</v>
      </c>
      <c r="E40" s="24">
        <v>6</v>
      </c>
      <c r="F40" s="268">
        <v>4</v>
      </c>
      <c r="G40" s="24"/>
      <c r="H40" s="26">
        <f t="shared" si="0"/>
        <v>10</v>
      </c>
      <c r="I40" s="128">
        <v>3</v>
      </c>
      <c r="J40" s="27"/>
      <c r="K40" s="26">
        <f>SUM(I40:J40)</f>
        <v>3</v>
      </c>
      <c r="L40" s="250">
        <f t="shared" si="1"/>
        <v>13</v>
      </c>
      <c r="M40" s="28">
        <v>14</v>
      </c>
      <c r="N40" s="29">
        <v>3</v>
      </c>
      <c r="O40" s="29">
        <v>8</v>
      </c>
      <c r="P40" s="29"/>
      <c r="Q40" s="29"/>
      <c r="R40" s="30">
        <f t="shared" si="2"/>
        <v>25</v>
      </c>
      <c r="S40" s="31">
        <f t="shared" si="3"/>
        <v>38</v>
      </c>
      <c r="T40" s="32"/>
      <c r="U40" s="32"/>
      <c r="V40" s="253" t="str">
        <f t="shared" si="4"/>
        <v>E</v>
      </c>
    </row>
    <row r="41" spans="1:22" s="19" customFormat="1" ht="19.5" customHeight="1" x14ac:dyDescent="0.25">
      <c r="A41" s="79">
        <v>27</v>
      </c>
      <c r="B41" s="89" t="s">
        <v>484</v>
      </c>
      <c r="C41" s="90" t="s">
        <v>203</v>
      </c>
      <c r="D41" s="89" t="s">
        <v>485</v>
      </c>
      <c r="E41" s="24">
        <v>3</v>
      </c>
      <c r="F41" s="268">
        <v>4</v>
      </c>
      <c r="G41" s="24"/>
      <c r="H41" s="26">
        <f t="shared" si="0"/>
        <v>7</v>
      </c>
      <c r="I41" s="128">
        <v>3</v>
      </c>
      <c r="J41" s="27"/>
      <c r="K41" s="26">
        <f>SUM(I41:J41)</f>
        <v>3</v>
      </c>
      <c r="L41" s="250">
        <f t="shared" si="1"/>
        <v>10</v>
      </c>
      <c r="M41" s="28">
        <v>16</v>
      </c>
      <c r="N41" s="29">
        <v>6</v>
      </c>
      <c r="O41" s="29">
        <v>9</v>
      </c>
      <c r="P41" s="29"/>
      <c r="Q41" s="29"/>
      <c r="R41" s="30">
        <f t="shared" si="2"/>
        <v>31</v>
      </c>
      <c r="S41" s="31">
        <f t="shared" si="3"/>
        <v>41</v>
      </c>
      <c r="T41" s="32"/>
      <c r="U41" s="32"/>
      <c r="V41" s="253" t="str">
        <f t="shared" si="4"/>
        <v>D</v>
      </c>
    </row>
    <row r="42" spans="1:22" s="19" customFormat="1" ht="19.5" customHeight="1" x14ac:dyDescent="0.25">
      <c r="A42" s="81">
        <v>28</v>
      </c>
      <c r="B42" s="89" t="s">
        <v>486</v>
      </c>
      <c r="C42" s="90" t="s">
        <v>41</v>
      </c>
      <c r="D42" s="89" t="s">
        <v>487</v>
      </c>
      <c r="E42" s="24">
        <v>9</v>
      </c>
      <c r="F42" s="268">
        <v>4</v>
      </c>
      <c r="G42" s="24"/>
      <c r="H42" s="26">
        <f t="shared" si="0"/>
        <v>13</v>
      </c>
      <c r="I42" s="128">
        <v>3</v>
      </c>
      <c r="J42" s="27"/>
      <c r="K42" s="26">
        <f>SUM(I42:J42)</f>
        <v>3</v>
      </c>
      <c r="L42" s="250">
        <f t="shared" si="1"/>
        <v>16</v>
      </c>
      <c r="M42" s="28">
        <v>21</v>
      </c>
      <c r="N42" s="29">
        <v>13</v>
      </c>
      <c r="O42" s="29">
        <v>13</v>
      </c>
      <c r="P42" s="29"/>
      <c r="Q42" s="29"/>
      <c r="R42" s="30">
        <f t="shared" si="2"/>
        <v>47</v>
      </c>
      <c r="S42" s="31">
        <f t="shared" si="3"/>
        <v>63</v>
      </c>
      <c r="T42" s="32"/>
      <c r="U42" s="32"/>
      <c r="V42" s="253" t="str">
        <f t="shared" si="4"/>
        <v>B</v>
      </c>
    </row>
    <row r="43" spans="1:22" s="19" customFormat="1" ht="19.5" customHeight="1" x14ac:dyDescent="0.25">
      <c r="A43" s="79">
        <v>29</v>
      </c>
      <c r="B43" s="89" t="s">
        <v>488</v>
      </c>
      <c r="C43" s="90" t="s">
        <v>489</v>
      </c>
      <c r="D43" s="89" t="s">
        <v>490</v>
      </c>
      <c r="E43" s="24">
        <v>7</v>
      </c>
      <c r="F43" s="268">
        <v>4</v>
      </c>
      <c r="G43" s="24"/>
      <c r="H43" s="26">
        <f t="shared" si="0"/>
        <v>11</v>
      </c>
      <c r="I43" s="128">
        <v>3</v>
      </c>
      <c r="J43" s="27"/>
      <c r="K43" s="26">
        <f>SUM(I43:J43)</f>
        <v>3</v>
      </c>
      <c r="L43" s="250">
        <f t="shared" si="1"/>
        <v>14</v>
      </c>
      <c r="M43" s="28">
        <v>14</v>
      </c>
      <c r="N43" s="29">
        <v>6</v>
      </c>
      <c r="O43" s="29">
        <v>12</v>
      </c>
      <c r="P43" s="29"/>
      <c r="Q43" s="29"/>
      <c r="R43" s="30">
        <f t="shared" si="2"/>
        <v>32</v>
      </c>
      <c r="S43" s="31">
        <f t="shared" si="3"/>
        <v>46</v>
      </c>
      <c r="T43" s="32"/>
      <c r="U43" s="32"/>
      <c r="V43" s="253" t="str">
        <f t="shared" si="4"/>
        <v>D</v>
      </c>
    </row>
    <row r="44" spans="1:22" s="19" customFormat="1" ht="19.5" customHeight="1" x14ac:dyDescent="0.25">
      <c r="A44" s="79">
        <v>30</v>
      </c>
      <c r="B44" s="89" t="s">
        <v>491</v>
      </c>
      <c r="C44" s="90" t="s">
        <v>492</v>
      </c>
      <c r="D44" s="89" t="s">
        <v>493</v>
      </c>
      <c r="E44" s="24">
        <v>9</v>
      </c>
      <c r="F44" s="268">
        <v>6</v>
      </c>
      <c r="G44" s="24"/>
      <c r="H44" s="26">
        <f t="shared" si="0"/>
        <v>15</v>
      </c>
      <c r="I44" s="128">
        <v>3</v>
      </c>
      <c r="J44" s="27"/>
      <c r="K44" s="26">
        <f>SUM(I44:J44)</f>
        <v>3</v>
      </c>
      <c r="L44" s="250">
        <f t="shared" si="1"/>
        <v>18</v>
      </c>
      <c r="M44" s="28">
        <v>24</v>
      </c>
      <c r="N44" s="29">
        <v>16</v>
      </c>
      <c r="O44" s="29">
        <v>15</v>
      </c>
      <c r="P44" s="29"/>
      <c r="Q44" s="29"/>
      <c r="R44" s="30">
        <f t="shared" si="2"/>
        <v>55</v>
      </c>
      <c r="S44" s="31">
        <f t="shared" si="3"/>
        <v>73</v>
      </c>
      <c r="T44" s="32"/>
      <c r="U44" s="32"/>
      <c r="V44" s="253" t="str">
        <f t="shared" si="4"/>
        <v>A</v>
      </c>
    </row>
    <row r="45" spans="1:22" s="19" customFormat="1" ht="19.5" customHeight="1" x14ac:dyDescent="0.25">
      <c r="A45" s="81">
        <v>31</v>
      </c>
      <c r="B45" s="89" t="s">
        <v>494</v>
      </c>
      <c r="C45" s="90" t="s">
        <v>200</v>
      </c>
      <c r="D45" s="89" t="s">
        <v>495</v>
      </c>
      <c r="E45" s="24">
        <v>9</v>
      </c>
      <c r="F45" s="268">
        <v>5</v>
      </c>
      <c r="G45" s="24"/>
      <c r="H45" s="26">
        <f t="shared" si="0"/>
        <v>14</v>
      </c>
      <c r="I45" s="128">
        <v>3</v>
      </c>
      <c r="J45" s="27"/>
      <c r="K45" s="26">
        <f>SUM(I45:J45)</f>
        <v>3</v>
      </c>
      <c r="L45" s="250">
        <f t="shared" si="1"/>
        <v>17</v>
      </c>
      <c r="M45" s="28">
        <v>20</v>
      </c>
      <c r="N45" s="29">
        <v>11</v>
      </c>
      <c r="O45" s="29">
        <v>12</v>
      </c>
      <c r="P45" s="29"/>
      <c r="Q45" s="29"/>
      <c r="R45" s="30">
        <f t="shared" si="2"/>
        <v>43</v>
      </c>
      <c r="S45" s="31">
        <f t="shared" si="3"/>
        <v>60</v>
      </c>
      <c r="T45" s="32"/>
      <c r="U45" s="32"/>
      <c r="V45" s="253" t="str">
        <f t="shared" si="4"/>
        <v>B</v>
      </c>
    </row>
    <row r="46" spans="1:22" s="19" customFormat="1" ht="19.5" customHeight="1" x14ac:dyDescent="0.25">
      <c r="A46" s="79">
        <v>32</v>
      </c>
      <c r="B46" s="89" t="s">
        <v>496</v>
      </c>
      <c r="C46" s="90" t="s">
        <v>497</v>
      </c>
      <c r="D46" s="89" t="s">
        <v>498</v>
      </c>
      <c r="E46" s="24">
        <v>5</v>
      </c>
      <c r="F46" s="268">
        <v>5</v>
      </c>
      <c r="G46" s="24"/>
      <c r="H46" s="26">
        <f t="shared" si="0"/>
        <v>10</v>
      </c>
      <c r="I46" s="128">
        <v>6</v>
      </c>
      <c r="J46" s="27"/>
      <c r="K46" s="26">
        <f>SUM(I46:J46)</f>
        <v>6</v>
      </c>
      <c r="L46" s="250">
        <f t="shared" si="1"/>
        <v>16</v>
      </c>
      <c r="M46" s="28">
        <v>18</v>
      </c>
      <c r="N46" s="29">
        <v>9</v>
      </c>
      <c r="O46" s="29">
        <v>10</v>
      </c>
      <c r="P46" s="29"/>
      <c r="Q46" s="29"/>
      <c r="R46" s="30">
        <f t="shared" si="2"/>
        <v>37</v>
      </c>
      <c r="S46" s="31">
        <f t="shared" si="3"/>
        <v>53</v>
      </c>
      <c r="T46" s="32"/>
      <c r="U46" s="32"/>
      <c r="V46" s="253" t="str">
        <f t="shared" si="4"/>
        <v>C</v>
      </c>
    </row>
    <row r="47" spans="1:22" s="19" customFormat="1" ht="19.5" customHeight="1" x14ac:dyDescent="0.25">
      <c r="A47" s="79">
        <v>33</v>
      </c>
      <c r="B47" s="89" t="s">
        <v>499</v>
      </c>
      <c r="C47" s="90" t="s">
        <v>500</v>
      </c>
      <c r="D47" s="89" t="s">
        <v>501</v>
      </c>
      <c r="E47" s="24">
        <v>10</v>
      </c>
      <c r="F47" s="268">
        <v>5</v>
      </c>
      <c r="G47" s="24"/>
      <c r="H47" s="26">
        <f t="shared" si="0"/>
        <v>15</v>
      </c>
      <c r="I47" s="128">
        <v>4</v>
      </c>
      <c r="J47" s="27"/>
      <c r="K47" s="26">
        <f>SUM(I47:J47)</f>
        <v>4</v>
      </c>
      <c r="L47" s="250">
        <f t="shared" si="1"/>
        <v>19</v>
      </c>
      <c r="M47" s="28">
        <v>19</v>
      </c>
      <c r="N47" s="29">
        <v>14</v>
      </c>
      <c r="O47" s="29">
        <v>12</v>
      </c>
      <c r="P47" s="29"/>
      <c r="Q47" s="29"/>
      <c r="R47" s="30">
        <f t="shared" si="2"/>
        <v>45</v>
      </c>
      <c r="S47" s="31">
        <f t="shared" si="3"/>
        <v>64</v>
      </c>
      <c r="T47" s="32"/>
      <c r="U47" s="32"/>
      <c r="V47" s="253" t="str">
        <f t="shared" si="4"/>
        <v>B</v>
      </c>
    </row>
    <row r="48" spans="1:22" s="19" customFormat="1" ht="19.5" customHeight="1" x14ac:dyDescent="0.25">
      <c r="A48" s="81">
        <v>34</v>
      </c>
      <c r="B48" s="89" t="s">
        <v>502</v>
      </c>
      <c r="C48" s="90" t="s">
        <v>436</v>
      </c>
      <c r="D48" s="89" t="s">
        <v>503</v>
      </c>
      <c r="E48" s="24">
        <v>4</v>
      </c>
      <c r="F48" s="268">
        <v>2</v>
      </c>
      <c r="G48" s="24"/>
      <c r="H48" s="26">
        <f t="shared" si="0"/>
        <v>6</v>
      </c>
      <c r="I48" s="128">
        <v>4</v>
      </c>
      <c r="J48" s="27"/>
      <c r="K48" s="26">
        <f>SUM(I48:J48)</f>
        <v>4</v>
      </c>
      <c r="L48" s="250">
        <f t="shared" si="1"/>
        <v>10</v>
      </c>
      <c r="M48" s="28">
        <v>19</v>
      </c>
      <c r="N48" s="29">
        <v>10</v>
      </c>
      <c r="O48" s="29">
        <v>6</v>
      </c>
      <c r="P48" s="29"/>
      <c r="Q48" s="29"/>
      <c r="R48" s="30">
        <f t="shared" si="2"/>
        <v>35</v>
      </c>
      <c r="S48" s="31">
        <f t="shared" si="3"/>
        <v>45</v>
      </c>
      <c r="T48" s="32"/>
      <c r="U48" s="32"/>
      <c r="V48" s="253" t="str">
        <f t="shared" si="4"/>
        <v>D</v>
      </c>
    </row>
    <row r="49" spans="1:22" s="19" customFormat="1" ht="19.5" customHeight="1" x14ac:dyDescent="0.25">
      <c r="A49" s="79">
        <v>35</v>
      </c>
      <c r="B49" s="89" t="s">
        <v>504</v>
      </c>
      <c r="C49" s="90" t="s">
        <v>500</v>
      </c>
      <c r="D49" s="89" t="s">
        <v>505</v>
      </c>
      <c r="E49" s="24">
        <v>8</v>
      </c>
      <c r="F49" s="268">
        <v>5</v>
      </c>
      <c r="G49" s="24"/>
      <c r="H49" s="26">
        <f t="shared" si="0"/>
        <v>13</v>
      </c>
      <c r="I49" s="128">
        <v>5</v>
      </c>
      <c r="J49" s="27"/>
      <c r="K49" s="26">
        <f>SUM(I49:J49)</f>
        <v>5</v>
      </c>
      <c r="L49" s="250">
        <f t="shared" si="1"/>
        <v>18</v>
      </c>
      <c r="M49" s="28">
        <v>19</v>
      </c>
      <c r="N49" s="29">
        <v>10</v>
      </c>
      <c r="O49" s="29">
        <v>11</v>
      </c>
      <c r="P49" s="29"/>
      <c r="Q49" s="29"/>
      <c r="R49" s="30">
        <f t="shared" si="2"/>
        <v>40</v>
      </c>
      <c r="S49" s="31">
        <f t="shared" si="3"/>
        <v>58</v>
      </c>
      <c r="T49" s="32"/>
      <c r="U49" s="32"/>
      <c r="V49" s="253" t="str">
        <f t="shared" si="4"/>
        <v>C</v>
      </c>
    </row>
    <row r="50" spans="1:22" s="19" customFormat="1" ht="19.5" customHeight="1" x14ac:dyDescent="0.25">
      <c r="A50" s="79">
        <v>36</v>
      </c>
      <c r="B50" s="89" t="s">
        <v>506</v>
      </c>
      <c r="C50" s="90" t="s">
        <v>75</v>
      </c>
      <c r="D50" s="89" t="s">
        <v>507</v>
      </c>
      <c r="E50" s="24">
        <v>5</v>
      </c>
      <c r="F50" s="268">
        <v>5</v>
      </c>
      <c r="G50" s="24"/>
      <c r="H50" s="26">
        <f t="shared" si="0"/>
        <v>10</v>
      </c>
      <c r="I50" s="128">
        <v>6</v>
      </c>
      <c r="J50" s="27"/>
      <c r="K50" s="26">
        <f>SUM(I50:J50)</f>
        <v>6</v>
      </c>
      <c r="L50" s="250">
        <f t="shared" si="1"/>
        <v>16</v>
      </c>
      <c r="M50" s="28">
        <v>17</v>
      </c>
      <c r="N50" s="29">
        <v>10</v>
      </c>
      <c r="O50" s="29">
        <v>11</v>
      </c>
      <c r="P50" s="29"/>
      <c r="Q50" s="29"/>
      <c r="R50" s="30">
        <f t="shared" si="2"/>
        <v>38</v>
      </c>
      <c r="S50" s="31">
        <f t="shared" si="3"/>
        <v>54</v>
      </c>
      <c r="T50" s="32"/>
      <c r="U50" s="32"/>
      <c r="V50" s="253" t="str">
        <f t="shared" si="4"/>
        <v>C</v>
      </c>
    </row>
    <row r="51" spans="1:22" s="19" customFormat="1" ht="19.5" customHeight="1" x14ac:dyDescent="0.25">
      <c r="A51" s="81">
        <v>37</v>
      </c>
      <c r="B51" s="89" t="s">
        <v>508</v>
      </c>
      <c r="C51" s="90" t="s">
        <v>509</v>
      </c>
      <c r="D51" s="89" t="s">
        <v>510</v>
      </c>
      <c r="E51" s="24">
        <v>7</v>
      </c>
      <c r="F51" s="268">
        <v>4</v>
      </c>
      <c r="G51" s="24"/>
      <c r="H51" s="26">
        <f t="shared" si="0"/>
        <v>11</v>
      </c>
      <c r="I51" s="128">
        <v>4</v>
      </c>
      <c r="J51" s="27"/>
      <c r="K51" s="26">
        <f>SUM(I51:J51)</f>
        <v>4</v>
      </c>
      <c r="L51" s="250">
        <f t="shared" si="1"/>
        <v>15</v>
      </c>
      <c r="M51" s="28">
        <v>19</v>
      </c>
      <c r="N51" s="29">
        <v>11</v>
      </c>
      <c r="O51" s="29">
        <v>5</v>
      </c>
      <c r="P51" s="29"/>
      <c r="Q51" s="29"/>
      <c r="R51" s="30">
        <f t="shared" si="2"/>
        <v>35</v>
      </c>
      <c r="S51" s="31">
        <f t="shared" si="3"/>
        <v>50</v>
      </c>
      <c r="T51" s="32"/>
      <c r="U51" s="32"/>
      <c r="V51" s="253" t="str">
        <f t="shared" si="4"/>
        <v>C</v>
      </c>
    </row>
    <row r="52" spans="1:22" s="19" customFormat="1" ht="19.5" customHeight="1" x14ac:dyDescent="0.25">
      <c r="A52" s="79">
        <v>38</v>
      </c>
      <c r="B52" s="89" t="s">
        <v>511</v>
      </c>
      <c r="C52" s="90" t="s">
        <v>512</v>
      </c>
      <c r="D52" s="89" t="s">
        <v>513</v>
      </c>
      <c r="E52" s="24">
        <v>4</v>
      </c>
      <c r="F52" s="268">
        <v>5</v>
      </c>
      <c r="G52" s="24"/>
      <c r="H52" s="26">
        <f t="shared" si="0"/>
        <v>9</v>
      </c>
      <c r="I52" s="128">
        <v>7</v>
      </c>
      <c r="J52" s="27"/>
      <c r="K52" s="26">
        <f>SUM(I52:J52)</f>
        <v>7</v>
      </c>
      <c r="L52" s="250">
        <f t="shared" si="1"/>
        <v>16</v>
      </c>
      <c r="M52" s="28">
        <v>13</v>
      </c>
      <c r="N52" s="29">
        <v>11</v>
      </c>
      <c r="O52" s="29">
        <v>12</v>
      </c>
      <c r="P52" s="29"/>
      <c r="Q52" s="29"/>
      <c r="R52" s="30">
        <f t="shared" si="2"/>
        <v>36</v>
      </c>
      <c r="S52" s="31">
        <f t="shared" si="3"/>
        <v>52</v>
      </c>
      <c r="T52" s="32"/>
      <c r="U52" s="32"/>
      <c r="V52" s="253" t="str">
        <f t="shared" si="4"/>
        <v>C</v>
      </c>
    </row>
    <row r="53" spans="1:22" s="19" customFormat="1" ht="19.5" customHeight="1" x14ac:dyDescent="0.25">
      <c r="A53" s="79">
        <v>39</v>
      </c>
      <c r="B53" s="89" t="s">
        <v>514</v>
      </c>
      <c r="C53" s="90" t="s">
        <v>201</v>
      </c>
      <c r="D53" s="89" t="s">
        <v>515</v>
      </c>
      <c r="E53" s="24">
        <v>6</v>
      </c>
      <c r="F53" s="268">
        <v>5</v>
      </c>
      <c r="G53" s="24"/>
      <c r="H53" s="26">
        <f t="shared" si="0"/>
        <v>11</v>
      </c>
      <c r="I53" s="128">
        <v>3</v>
      </c>
      <c r="J53" s="27"/>
      <c r="K53" s="26">
        <f>SUM(I53:J53)</f>
        <v>3</v>
      </c>
      <c r="L53" s="250">
        <f t="shared" si="1"/>
        <v>14</v>
      </c>
      <c r="M53" s="28">
        <v>15</v>
      </c>
      <c r="N53" s="29">
        <v>8</v>
      </c>
      <c r="O53" s="29">
        <v>9</v>
      </c>
      <c r="P53" s="29"/>
      <c r="Q53" s="29"/>
      <c r="R53" s="30">
        <f t="shared" si="2"/>
        <v>32</v>
      </c>
      <c r="S53" s="31">
        <f t="shared" si="3"/>
        <v>46</v>
      </c>
      <c r="T53" s="32"/>
      <c r="U53" s="32"/>
      <c r="V53" s="253" t="str">
        <f t="shared" si="4"/>
        <v>D</v>
      </c>
    </row>
    <row r="54" spans="1:22" s="19" customFormat="1" ht="19.5" customHeight="1" x14ac:dyDescent="0.25">
      <c r="A54" s="81">
        <v>40</v>
      </c>
      <c r="B54" s="89" t="s">
        <v>516</v>
      </c>
      <c r="C54" s="90" t="s">
        <v>517</v>
      </c>
      <c r="D54" s="89" t="s">
        <v>518</v>
      </c>
      <c r="E54" s="24">
        <v>5</v>
      </c>
      <c r="F54" s="268">
        <v>5</v>
      </c>
      <c r="G54" s="24"/>
      <c r="H54" s="26">
        <f t="shared" si="0"/>
        <v>10</v>
      </c>
      <c r="I54" s="128">
        <v>3</v>
      </c>
      <c r="J54" s="27"/>
      <c r="K54" s="26">
        <f>SUM(I54:J54)</f>
        <v>3</v>
      </c>
      <c r="L54" s="250">
        <f t="shared" si="1"/>
        <v>13</v>
      </c>
      <c r="M54" s="28">
        <v>16</v>
      </c>
      <c r="N54" s="29">
        <v>10</v>
      </c>
      <c r="O54" s="29">
        <v>12</v>
      </c>
      <c r="P54" s="29"/>
      <c r="Q54" s="29"/>
      <c r="R54" s="30">
        <f t="shared" si="2"/>
        <v>38</v>
      </c>
      <c r="S54" s="31">
        <f t="shared" si="3"/>
        <v>51</v>
      </c>
      <c r="T54" s="32"/>
      <c r="U54" s="32"/>
      <c r="V54" s="253" t="str">
        <f t="shared" si="4"/>
        <v>C</v>
      </c>
    </row>
    <row r="55" spans="1:22" s="19" customFormat="1" ht="19.5" customHeight="1" x14ac:dyDescent="0.25">
      <c r="A55" s="79">
        <v>41</v>
      </c>
      <c r="B55" s="89" t="s">
        <v>520</v>
      </c>
      <c r="C55" s="90" t="s">
        <v>521</v>
      </c>
      <c r="D55" s="89" t="s">
        <v>522</v>
      </c>
      <c r="E55" s="24">
        <v>9</v>
      </c>
      <c r="F55" s="268">
        <v>5</v>
      </c>
      <c r="G55" s="24"/>
      <c r="H55" s="26">
        <f t="shared" si="0"/>
        <v>14</v>
      </c>
      <c r="I55" s="128">
        <v>3</v>
      </c>
      <c r="J55" s="27"/>
      <c r="K55" s="26">
        <f>SUM(I55:J55)</f>
        <v>3</v>
      </c>
      <c r="L55" s="250">
        <f t="shared" si="1"/>
        <v>17</v>
      </c>
      <c r="M55" s="28">
        <v>15</v>
      </c>
      <c r="N55" s="29">
        <v>9</v>
      </c>
      <c r="O55" s="29">
        <v>7</v>
      </c>
      <c r="P55" s="29"/>
      <c r="Q55" s="29"/>
      <c r="R55" s="30">
        <f t="shared" si="2"/>
        <v>31</v>
      </c>
      <c r="S55" s="31">
        <f t="shared" si="3"/>
        <v>48</v>
      </c>
      <c r="T55" s="32"/>
      <c r="U55" s="32"/>
      <c r="V55" s="253" t="str">
        <f t="shared" si="4"/>
        <v>D</v>
      </c>
    </row>
    <row r="56" spans="1:22" s="19" customFormat="1" ht="19.5" customHeight="1" x14ac:dyDescent="0.25">
      <c r="A56" s="79">
        <v>42</v>
      </c>
      <c r="B56" s="89" t="s">
        <v>523</v>
      </c>
      <c r="C56" s="90" t="s">
        <v>524</v>
      </c>
      <c r="D56" s="89" t="s">
        <v>525</v>
      </c>
      <c r="E56" s="24">
        <v>7</v>
      </c>
      <c r="F56" s="268">
        <v>7</v>
      </c>
      <c r="G56" s="24"/>
      <c r="H56" s="26">
        <f t="shared" si="0"/>
        <v>14</v>
      </c>
      <c r="I56" s="128">
        <v>2</v>
      </c>
      <c r="J56" s="27"/>
      <c r="K56" s="26">
        <f>SUM(I56:J56)</f>
        <v>2</v>
      </c>
      <c r="L56" s="250">
        <f t="shared" si="1"/>
        <v>16</v>
      </c>
      <c r="M56" s="28">
        <v>14</v>
      </c>
      <c r="N56" s="29">
        <v>5</v>
      </c>
      <c r="O56" s="29">
        <v>7</v>
      </c>
      <c r="P56" s="29"/>
      <c r="Q56" s="29"/>
      <c r="R56" s="30">
        <f t="shared" si="2"/>
        <v>26</v>
      </c>
      <c r="S56" s="31">
        <f t="shared" si="3"/>
        <v>42</v>
      </c>
      <c r="T56" s="32"/>
      <c r="U56" s="32"/>
      <c r="V56" s="253" t="str">
        <f t="shared" si="4"/>
        <v>D</v>
      </c>
    </row>
    <row r="57" spans="1:22" s="19" customFormat="1" ht="19.5" customHeight="1" x14ac:dyDescent="0.25">
      <c r="A57" s="81">
        <v>43</v>
      </c>
      <c r="B57" s="89" t="s">
        <v>526</v>
      </c>
      <c r="C57" s="90" t="s">
        <v>527</v>
      </c>
      <c r="D57" s="89" t="s">
        <v>528</v>
      </c>
      <c r="E57" s="24">
        <v>4</v>
      </c>
      <c r="F57" s="268">
        <v>5</v>
      </c>
      <c r="G57" s="24"/>
      <c r="H57" s="26">
        <f t="shared" si="0"/>
        <v>9</v>
      </c>
      <c r="I57" s="128">
        <v>5</v>
      </c>
      <c r="J57" s="27"/>
      <c r="K57" s="26">
        <f>SUM(I57:J57)</f>
        <v>5</v>
      </c>
      <c r="L57" s="250">
        <f t="shared" si="1"/>
        <v>14</v>
      </c>
      <c r="M57" s="28">
        <v>17</v>
      </c>
      <c r="N57" s="29">
        <v>13</v>
      </c>
      <c r="O57" s="29">
        <v>10</v>
      </c>
      <c r="P57" s="29"/>
      <c r="Q57" s="29"/>
      <c r="R57" s="30">
        <f t="shared" si="2"/>
        <v>40</v>
      </c>
      <c r="S57" s="31">
        <f t="shared" si="3"/>
        <v>54</v>
      </c>
      <c r="T57" s="32"/>
      <c r="U57" s="32"/>
      <c r="V57" s="253" t="str">
        <f t="shared" si="4"/>
        <v>C</v>
      </c>
    </row>
    <row r="58" spans="1:22" s="19" customFormat="1" ht="19.5" customHeight="1" x14ac:dyDescent="0.25">
      <c r="A58" s="79">
        <v>44</v>
      </c>
      <c r="B58" s="89" t="s">
        <v>529</v>
      </c>
      <c r="C58" s="90" t="s">
        <v>530</v>
      </c>
      <c r="D58" s="89" t="s">
        <v>531</v>
      </c>
      <c r="E58" s="24">
        <v>7</v>
      </c>
      <c r="F58" s="268">
        <v>6</v>
      </c>
      <c r="G58" s="24"/>
      <c r="H58" s="26">
        <f t="shared" si="0"/>
        <v>13</v>
      </c>
      <c r="I58" s="128">
        <v>5</v>
      </c>
      <c r="J58" s="27"/>
      <c r="K58" s="26">
        <f>SUM(I58:J58)</f>
        <v>5</v>
      </c>
      <c r="L58" s="250">
        <f t="shared" si="1"/>
        <v>18</v>
      </c>
      <c r="M58" s="28">
        <v>20</v>
      </c>
      <c r="N58" s="29">
        <v>9</v>
      </c>
      <c r="O58" s="29">
        <v>5</v>
      </c>
      <c r="P58" s="29"/>
      <c r="Q58" s="29"/>
      <c r="R58" s="30">
        <f t="shared" si="2"/>
        <v>34</v>
      </c>
      <c r="S58" s="31">
        <f t="shared" si="3"/>
        <v>52</v>
      </c>
      <c r="T58" s="32"/>
      <c r="U58" s="32"/>
      <c r="V58" s="253" t="str">
        <f t="shared" si="4"/>
        <v>C</v>
      </c>
    </row>
    <row r="59" spans="1:22" s="19" customFormat="1" ht="19.5" customHeight="1" x14ac:dyDescent="0.25">
      <c r="A59" s="79">
        <v>45</v>
      </c>
      <c r="B59" s="89" t="s">
        <v>532</v>
      </c>
      <c r="C59" s="90" t="s">
        <v>533</v>
      </c>
      <c r="D59" s="89" t="s">
        <v>534</v>
      </c>
      <c r="E59" s="24">
        <v>10</v>
      </c>
      <c r="F59" s="268">
        <v>6</v>
      </c>
      <c r="G59" s="24"/>
      <c r="H59" s="26">
        <f t="shared" si="0"/>
        <v>16</v>
      </c>
      <c r="I59" s="128">
        <v>4</v>
      </c>
      <c r="J59" s="27"/>
      <c r="K59" s="26">
        <f>SUM(I59:J59)</f>
        <v>4</v>
      </c>
      <c r="L59" s="250">
        <f t="shared" si="1"/>
        <v>20</v>
      </c>
      <c r="M59" s="28">
        <v>21</v>
      </c>
      <c r="N59" s="29">
        <v>8</v>
      </c>
      <c r="O59" s="29">
        <v>10</v>
      </c>
      <c r="P59" s="29"/>
      <c r="Q59" s="29"/>
      <c r="R59" s="30">
        <f t="shared" si="2"/>
        <v>39</v>
      </c>
      <c r="S59" s="31">
        <f t="shared" si="3"/>
        <v>59</v>
      </c>
      <c r="T59" s="32"/>
      <c r="U59" s="32"/>
      <c r="V59" s="253" t="str">
        <f t="shared" si="4"/>
        <v>C</v>
      </c>
    </row>
    <row r="60" spans="1:22" s="19" customFormat="1" ht="19.5" customHeight="1" x14ac:dyDescent="0.25">
      <c r="A60" s="81">
        <v>46</v>
      </c>
      <c r="B60" s="89" t="s">
        <v>535</v>
      </c>
      <c r="C60" s="90" t="s">
        <v>536</v>
      </c>
      <c r="D60" s="89" t="s">
        <v>537</v>
      </c>
      <c r="E60" s="24">
        <v>3</v>
      </c>
      <c r="F60" s="268">
        <v>5</v>
      </c>
      <c r="G60" s="24"/>
      <c r="H60" s="26">
        <f t="shared" si="0"/>
        <v>8</v>
      </c>
      <c r="I60" s="128">
        <v>4</v>
      </c>
      <c r="J60" s="27"/>
      <c r="K60" s="26">
        <f>SUM(I60:J60)</f>
        <v>4</v>
      </c>
      <c r="L60" s="250">
        <f t="shared" si="1"/>
        <v>12</v>
      </c>
      <c r="M60" s="28">
        <v>14</v>
      </c>
      <c r="N60" s="29">
        <v>8</v>
      </c>
      <c r="O60" s="29">
        <v>7</v>
      </c>
      <c r="P60" s="29"/>
      <c r="Q60" s="29"/>
      <c r="R60" s="30">
        <f t="shared" si="2"/>
        <v>29</v>
      </c>
      <c r="S60" s="31">
        <f t="shared" si="3"/>
        <v>41</v>
      </c>
      <c r="T60" s="32"/>
      <c r="U60" s="32"/>
      <c r="V60" s="253" t="str">
        <f t="shared" si="4"/>
        <v>D</v>
      </c>
    </row>
    <row r="61" spans="1:22" s="19" customFormat="1" ht="19.5" customHeight="1" x14ac:dyDescent="0.25">
      <c r="A61" s="79">
        <v>47</v>
      </c>
      <c r="B61" s="89" t="s">
        <v>538</v>
      </c>
      <c r="C61" s="90" t="s">
        <v>539</v>
      </c>
      <c r="D61" s="89" t="s">
        <v>540</v>
      </c>
      <c r="E61" s="24">
        <v>9</v>
      </c>
      <c r="F61" s="268">
        <v>4</v>
      </c>
      <c r="G61" s="24"/>
      <c r="H61" s="26">
        <f t="shared" si="0"/>
        <v>13</v>
      </c>
      <c r="I61" s="128">
        <v>2</v>
      </c>
      <c r="J61" s="27"/>
      <c r="K61" s="26">
        <f>SUM(I61:J61)</f>
        <v>2</v>
      </c>
      <c r="L61" s="250">
        <f t="shared" si="1"/>
        <v>15</v>
      </c>
      <c r="M61" s="28">
        <v>17</v>
      </c>
      <c r="N61" s="29">
        <v>12</v>
      </c>
      <c r="O61" s="29">
        <v>12</v>
      </c>
      <c r="P61" s="29"/>
      <c r="Q61" s="29"/>
      <c r="R61" s="30">
        <f t="shared" si="2"/>
        <v>41</v>
      </c>
      <c r="S61" s="31">
        <f t="shared" si="3"/>
        <v>56</v>
      </c>
      <c r="T61" s="32"/>
      <c r="U61" s="32"/>
      <c r="V61" s="253" t="str">
        <f t="shared" si="4"/>
        <v>C</v>
      </c>
    </row>
    <row r="62" spans="1:22" s="19" customFormat="1" ht="19.5" customHeight="1" x14ac:dyDescent="0.25">
      <c r="A62" s="79">
        <v>48</v>
      </c>
      <c r="B62" s="89" t="s">
        <v>541</v>
      </c>
      <c r="C62" s="90" t="s">
        <v>542</v>
      </c>
      <c r="D62" s="89" t="s">
        <v>543</v>
      </c>
      <c r="E62" s="24">
        <v>7</v>
      </c>
      <c r="F62" s="268">
        <v>7</v>
      </c>
      <c r="G62" s="24"/>
      <c r="H62" s="26">
        <f t="shared" si="0"/>
        <v>14</v>
      </c>
      <c r="I62" s="128">
        <v>2</v>
      </c>
      <c r="J62" s="27"/>
      <c r="K62" s="26">
        <f>SUM(I62:J62)</f>
        <v>2</v>
      </c>
      <c r="L62" s="250">
        <f t="shared" si="1"/>
        <v>16</v>
      </c>
      <c r="M62" s="28">
        <v>21</v>
      </c>
      <c r="N62" s="29">
        <v>14</v>
      </c>
      <c r="O62" s="29">
        <v>6</v>
      </c>
      <c r="P62" s="29"/>
      <c r="Q62" s="29"/>
      <c r="R62" s="30">
        <f t="shared" si="2"/>
        <v>41</v>
      </c>
      <c r="S62" s="31">
        <f t="shared" si="3"/>
        <v>57</v>
      </c>
      <c r="T62" s="32"/>
      <c r="U62" s="32"/>
      <c r="V62" s="253" t="str">
        <f t="shared" si="4"/>
        <v>C</v>
      </c>
    </row>
    <row r="63" spans="1:22" s="19" customFormat="1" ht="19.5" customHeight="1" x14ac:dyDescent="0.25">
      <c r="A63" s="81">
        <v>49</v>
      </c>
      <c r="B63" s="89" t="s">
        <v>545</v>
      </c>
      <c r="C63" s="90" t="s">
        <v>546</v>
      </c>
      <c r="D63" s="89" t="s">
        <v>547</v>
      </c>
      <c r="E63" s="24">
        <v>7</v>
      </c>
      <c r="F63" s="268">
        <v>4</v>
      </c>
      <c r="G63" s="24"/>
      <c r="H63" s="26">
        <f t="shared" si="0"/>
        <v>11</v>
      </c>
      <c r="I63" s="128">
        <v>7</v>
      </c>
      <c r="J63" s="27"/>
      <c r="K63" s="26">
        <f>SUM(I63:J63)</f>
        <v>7</v>
      </c>
      <c r="L63" s="250">
        <f t="shared" si="1"/>
        <v>18</v>
      </c>
      <c r="M63" s="28">
        <v>16</v>
      </c>
      <c r="N63" s="29">
        <v>6</v>
      </c>
      <c r="O63" s="29">
        <v>8</v>
      </c>
      <c r="P63" s="29"/>
      <c r="Q63" s="29"/>
      <c r="R63" s="30">
        <f t="shared" si="2"/>
        <v>30</v>
      </c>
      <c r="S63" s="31">
        <f t="shared" si="3"/>
        <v>48</v>
      </c>
      <c r="T63" s="32"/>
      <c r="U63" s="32"/>
      <c r="V63" s="253" t="str">
        <f t="shared" si="4"/>
        <v>D</v>
      </c>
    </row>
    <row r="64" spans="1:22" s="19" customFormat="1" ht="19.5" customHeight="1" x14ac:dyDescent="0.25">
      <c r="A64" s="79">
        <v>50</v>
      </c>
      <c r="B64" s="91" t="s">
        <v>548</v>
      </c>
      <c r="C64" s="90" t="s">
        <v>549</v>
      </c>
      <c r="D64" s="89" t="s">
        <v>550</v>
      </c>
      <c r="E64" s="24">
        <v>6</v>
      </c>
      <c r="F64" s="268">
        <v>5</v>
      </c>
      <c r="G64" s="24"/>
      <c r="H64" s="26">
        <f t="shared" si="0"/>
        <v>11</v>
      </c>
      <c r="I64" s="128">
        <v>4</v>
      </c>
      <c r="J64" s="27"/>
      <c r="K64" s="26">
        <f>SUM(I64:J64)</f>
        <v>4</v>
      </c>
      <c r="L64" s="250">
        <f t="shared" si="1"/>
        <v>15</v>
      </c>
      <c r="M64" s="28">
        <v>15</v>
      </c>
      <c r="N64" s="29">
        <v>10</v>
      </c>
      <c r="O64" s="29">
        <v>8</v>
      </c>
      <c r="P64" s="29"/>
      <c r="Q64" s="29"/>
      <c r="R64" s="30">
        <f t="shared" si="2"/>
        <v>33</v>
      </c>
      <c r="S64" s="31">
        <f t="shared" si="3"/>
        <v>48</v>
      </c>
      <c r="T64" s="32"/>
      <c r="U64" s="32"/>
      <c r="V64" s="253" t="str">
        <f t="shared" si="4"/>
        <v>D</v>
      </c>
    </row>
    <row r="65" spans="1:22" s="19" customFormat="1" ht="19.5" customHeight="1" x14ac:dyDescent="0.25">
      <c r="A65" s="79">
        <v>51</v>
      </c>
      <c r="B65" s="89" t="s">
        <v>551</v>
      </c>
      <c r="C65" s="90" t="s">
        <v>412</v>
      </c>
      <c r="D65" s="89" t="s">
        <v>552</v>
      </c>
      <c r="E65" s="24">
        <v>2</v>
      </c>
      <c r="F65" s="268">
        <v>7</v>
      </c>
      <c r="G65" s="24"/>
      <c r="H65" s="26">
        <f t="shared" si="0"/>
        <v>9</v>
      </c>
      <c r="I65" s="128">
        <v>3</v>
      </c>
      <c r="J65" s="27"/>
      <c r="K65" s="26">
        <f>SUM(I65:J65)</f>
        <v>3</v>
      </c>
      <c r="L65" s="250">
        <f t="shared" si="1"/>
        <v>12</v>
      </c>
      <c r="M65" s="28">
        <v>18</v>
      </c>
      <c r="N65" s="29">
        <v>9</v>
      </c>
      <c r="O65" s="29">
        <v>8</v>
      </c>
      <c r="P65" s="29"/>
      <c r="Q65" s="29"/>
      <c r="R65" s="30">
        <f t="shared" si="2"/>
        <v>35</v>
      </c>
      <c r="S65" s="31">
        <f t="shared" si="3"/>
        <v>47</v>
      </c>
      <c r="T65" s="32"/>
      <c r="U65" s="32"/>
      <c r="V65" s="253" t="str">
        <f t="shared" si="4"/>
        <v>D</v>
      </c>
    </row>
    <row r="66" spans="1:22" s="19" customFormat="1" ht="19.5" customHeight="1" x14ac:dyDescent="0.25">
      <c r="A66" s="81">
        <v>52</v>
      </c>
      <c r="B66" s="89" t="s">
        <v>553</v>
      </c>
      <c r="C66" s="90" t="s">
        <v>554</v>
      </c>
      <c r="D66" s="89" t="s">
        <v>555</v>
      </c>
      <c r="E66" s="24">
        <v>10</v>
      </c>
      <c r="F66" s="268">
        <v>5</v>
      </c>
      <c r="G66" s="24"/>
      <c r="H66" s="26">
        <f t="shared" si="0"/>
        <v>15</v>
      </c>
      <c r="I66" s="128">
        <v>6</v>
      </c>
      <c r="J66" s="27"/>
      <c r="K66" s="26">
        <f>SUM(I66:J66)</f>
        <v>6</v>
      </c>
      <c r="L66" s="250">
        <f t="shared" si="1"/>
        <v>21</v>
      </c>
      <c r="M66" s="28">
        <v>18</v>
      </c>
      <c r="N66" s="29">
        <v>13</v>
      </c>
      <c r="O66" s="29">
        <v>9</v>
      </c>
      <c r="P66" s="29"/>
      <c r="Q66" s="29"/>
      <c r="R66" s="30">
        <f t="shared" si="2"/>
        <v>40</v>
      </c>
      <c r="S66" s="31">
        <f t="shared" si="3"/>
        <v>61</v>
      </c>
      <c r="T66" s="32"/>
      <c r="U66" s="32"/>
      <c r="V66" s="253" t="str">
        <f t="shared" si="4"/>
        <v>B</v>
      </c>
    </row>
    <row r="67" spans="1:22" s="19" customFormat="1" ht="19.5" customHeight="1" x14ac:dyDescent="0.25">
      <c r="A67" s="79">
        <v>53</v>
      </c>
      <c r="B67" s="89" t="s">
        <v>556</v>
      </c>
      <c r="C67" s="90" t="s">
        <v>557</v>
      </c>
      <c r="D67" s="89" t="s">
        <v>558</v>
      </c>
      <c r="E67" s="24">
        <v>4</v>
      </c>
      <c r="F67" s="268">
        <v>5</v>
      </c>
      <c r="G67" s="24"/>
      <c r="H67" s="26">
        <f t="shared" si="0"/>
        <v>9</v>
      </c>
      <c r="I67" s="128">
        <v>3</v>
      </c>
      <c r="J67" s="27"/>
      <c r="K67" s="26">
        <f>SUM(I67:J67)</f>
        <v>3</v>
      </c>
      <c r="L67" s="250">
        <f t="shared" si="1"/>
        <v>12</v>
      </c>
      <c r="M67" s="28">
        <v>16</v>
      </c>
      <c r="N67" s="29">
        <v>9</v>
      </c>
      <c r="O67" s="29">
        <v>7</v>
      </c>
      <c r="P67" s="29"/>
      <c r="Q67" s="29"/>
      <c r="R67" s="30">
        <f t="shared" si="2"/>
        <v>32</v>
      </c>
      <c r="S67" s="31">
        <f t="shared" si="3"/>
        <v>44</v>
      </c>
      <c r="T67" s="32"/>
      <c r="U67" s="32"/>
      <c r="V67" s="253" t="str">
        <f t="shared" si="4"/>
        <v>D</v>
      </c>
    </row>
    <row r="68" spans="1:22" s="19" customFormat="1" ht="19.5" customHeight="1" x14ac:dyDescent="0.25">
      <c r="A68" s="79">
        <v>54</v>
      </c>
      <c r="B68" s="92" t="s">
        <v>1036</v>
      </c>
      <c r="C68" s="93" t="s">
        <v>559</v>
      </c>
      <c r="D68" s="94" t="s">
        <v>560</v>
      </c>
      <c r="E68" s="24">
        <v>9</v>
      </c>
      <c r="F68" s="268">
        <v>5</v>
      </c>
      <c r="G68" s="24"/>
      <c r="H68" s="26">
        <f t="shared" si="0"/>
        <v>14</v>
      </c>
      <c r="I68" s="128">
        <v>2</v>
      </c>
      <c r="J68" s="27"/>
      <c r="K68" s="26">
        <f>SUM(I68:J68)</f>
        <v>2</v>
      </c>
      <c r="L68" s="250">
        <f t="shared" si="1"/>
        <v>16</v>
      </c>
      <c r="M68" s="28">
        <v>21</v>
      </c>
      <c r="N68" s="29">
        <v>15</v>
      </c>
      <c r="O68" s="29">
        <v>12</v>
      </c>
      <c r="P68" s="29"/>
      <c r="Q68" s="29"/>
      <c r="R68" s="30">
        <f t="shared" si="2"/>
        <v>48</v>
      </c>
      <c r="S68" s="31">
        <f t="shared" si="3"/>
        <v>64</v>
      </c>
      <c r="T68" s="32"/>
      <c r="U68" s="32"/>
      <c r="V68" s="253" t="str">
        <f t="shared" si="4"/>
        <v>B</v>
      </c>
    </row>
    <row r="69" spans="1:22" s="237" customFormat="1" ht="19.5" customHeight="1" x14ac:dyDescent="0.25">
      <c r="A69" s="81">
        <v>55</v>
      </c>
      <c r="B69" s="258" t="s">
        <v>987</v>
      </c>
      <c r="C69" s="95" t="s">
        <v>561</v>
      </c>
      <c r="D69" s="96"/>
      <c r="E69" s="24">
        <v>8</v>
      </c>
      <c r="F69" s="269">
        <v>5</v>
      </c>
      <c r="G69" s="24"/>
      <c r="H69" s="234">
        <f t="shared" si="0"/>
        <v>13</v>
      </c>
      <c r="I69" s="128">
        <v>2</v>
      </c>
      <c r="J69" s="27"/>
      <c r="K69" s="234">
        <f>SUM(I69:J69)</f>
        <v>2</v>
      </c>
      <c r="L69" s="259">
        <f t="shared" si="1"/>
        <v>15</v>
      </c>
      <c r="M69" s="28">
        <v>20</v>
      </c>
      <c r="N69" s="29">
        <v>13</v>
      </c>
      <c r="O69" s="29">
        <v>10</v>
      </c>
      <c r="P69" s="29"/>
      <c r="Q69" s="29"/>
      <c r="R69" s="235">
        <f t="shared" si="2"/>
        <v>43</v>
      </c>
      <c r="S69" s="236">
        <f t="shared" si="3"/>
        <v>58</v>
      </c>
      <c r="T69" s="32"/>
      <c r="U69" s="32"/>
      <c r="V69" s="260" t="str">
        <f t="shared" si="4"/>
        <v>C</v>
      </c>
    </row>
    <row r="70" spans="1:22" s="19" customFormat="1" ht="19.5" customHeight="1" x14ac:dyDescent="0.25">
      <c r="A70" s="79">
        <v>56</v>
      </c>
      <c r="B70" s="97" t="s">
        <v>562</v>
      </c>
      <c r="C70" s="95" t="s">
        <v>563</v>
      </c>
      <c r="D70" s="96"/>
      <c r="E70" s="24">
        <v>4</v>
      </c>
      <c r="F70" s="268">
        <v>7</v>
      </c>
      <c r="G70" s="24"/>
      <c r="H70" s="26">
        <f t="shared" si="0"/>
        <v>11</v>
      </c>
      <c r="I70" s="128">
        <v>4</v>
      </c>
      <c r="J70" s="27"/>
      <c r="K70" s="26">
        <f>SUM(I70:J70)</f>
        <v>4</v>
      </c>
      <c r="L70" s="250">
        <f t="shared" si="1"/>
        <v>15</v>
      </c>
      <c r="M70" s="28">
        <v>18</v>
      </c>
      <c r="N70" s="29">
        <v>7</v>
      </c>
      <c r="O70" s="29">
        <v>7</v>
      </c>
      <c r="P70" s="29"/>
      <c r="Q70" s="29"/>
      <c r="R70" s="30">
        <f t="shared" si="2"/>
        <v>32</v>
      </c>
      <c r="S70" s="31">
        <f t="shared" si="3"/>
        <v>47</v>
      </c>
      <c r="T70" s="32"/>
      <c r="U70" s="32"/>
      <c r="V70" s="253" t="str">
        <f t="shared" si="4"/>
        <v>D</v>
      </c>
    </row>
    <row r="71" spans="1:22" s="19" customFormat="1" ht="19.5" customHeight="1" x14ac:dyDescent="0.25">
      <c r="A71" s="79">
        <v>57</v>
      </c>
      <c r="B71" s="97" t="s">
        <v>564</v>
      </c>
      <c r="C71" s="22" t="s">
        <v>565</v>
      </c>
      <c r="D71" s="23"/>
      <c r="E71" s="24">
        <v>3</v>
      </c>
      <c r="F71" s="268">
        <v>5</v>
      </c>
      <c r="G71" s="24"/>
      <c r="H71" s="26">
        <f t="shared" si="0"/>
        <v>8</v>
      </c>
      <c r="I71" s="128">
        <v>6</v>
      </c>
      <c r="J71" s="27"/>
      <c r="K71" s="26">
        <f>SUM(I71:J71)</f>
        <v>6</v>
      </c>
      <c r="L71" s="250">
        <f t="shared" si="1"/>
        <v>14</v>
      </c>
      <c r="M71" s="28">
        <v>12</v>
      </c>
      <c r="N71" s="29">
        <v>10</v>
      </c>
      <c r="O71" s="29">
        <v>5</v>
      </c>
      <c r="P71" s="29"/>
      <c r="Q71" s="29"/>
      <c r="R71" s="30">
        <f t="shared" si="2"/>
        <v>27</v>
      </c>
      <c r="S71" s="31">
        <f t="shared" si="3"/>
        <v>41</v>
      </c>
      <c r="T71" s="32"/>
      <c r="U71" s="32"/>
      <c r="V71" s="253" t="str">
        <f t="shared" si="4"/>
        <v>D</v>
      </c>
    </row>
    <row r="72" spans="1:22" s="19" customFormat="1" ht="19.5" customHeight="1" x14ac:dyDescent="0.25">
      <c r="A72" s="81">
        <v>58</v>
      </c>
      <c r="B72" s="97" t="s">
        <v>568</v>
      </c>
      <c r="C72" s="34" t="s">
        <v>567</v>
      </c>
      <c r="D72" s="23"/>
      <c r="E72" s="24">
        <v>9</v>
      </c>
      <c r="F72" s="268">
        <v>6</v>
      </c>
      <c r="G72" s="24"/>
      <c r="H72" s="26">
        <f t="shared" si="0"/>
        <v>15</v>
      </c>
      <c r="I72" s="128">
        <v>5</v>
      </c>
      <c r="J72" s="27"/>
      <c r="K72" s="26">
        <f>SUM(I72:J72)</f>
        <v>5</v>
      </c>
      <c r="L72" s="250">
        <f t="shared" si="1"/>
        <v>20</v>
      </c>
      <c r="M72" s="28">
        <v>15</v>
      </c>
      <c r="N72" s="29">
        <v>17</v>
      </c>
      <c r="O72" s="29">
        <v>9</v>
      </c>
      <c r="P72" s="29"/>
      <c r="Q72" s="29"/>
      <c r="R72" s="30">
        <f t="shared" si="2"/>
        <v>41</v>
      </c>
      <c r="S72" s="31">
        <f t="shared" si="3"/>
        <v>61</v>
      </c>
      <c r="T72" s="32"/>
      <c r="U72" s="32"/>
      <c r="V72" s="253" t="str">
        <f t="shared" si="4"/>
        <v>B</v>
      </c>
    </row>
    <row r="73" spans="1:22" s="19" customFormat="1" ht="19.5" customHeight="1" x14ac:dyDescent="0.25">
      <c r="A73" s="79">
        <v>59</v>
      </c>
      <c r="B73" s="97" t="s">
        <v>1019</v>
      </c>
      <c r="C73" s="22" t="s">
        <v>1035</v>
      </c>
      <c r="D73" s="23"/>
      <c r="E73" s="24">
        <v>4</v>
      </c>
      <c r="F73" s="268">
        <v>5</v>
      </c>
      <c r="G73" s="24"/>
      <c r="H73" s="26">
        <f t="shared" si="0"/>
        <v>9</v>
      </c>
      <c r="I73" s="128">
        <v>3</v>
      </c>
      <c r="J73" s="27"/>
      <c r="K73" s="26">
        <f>SUM(I73:J73)</f>
        <v>3</v>
      </c>
      <c r="L73" s="250">
        <f t="shared" ref="L73:L87" si="5">H73+K73</f>
        <v>12</v>
      </c>
      <c r="M73" s="28">
        <v>10</v>
      </c>
      <c r="N73" s="29">
        <v>12</v>
      </c>
      <c r="O73" s="29">
        <v>7</v>
      </c>
      <c r="P73" s="29"/>
      <c r="Q73" s="29"/>
      <c r="R73" s="30">
        <f t="shared" si="2"/>
        <v>29</v>
      </c>
      <c r="S73" s="31">
        <f t="shared" si="3"/>
        <v>41</v>
      </c>
      <c r="T73" s="32"/>
      <c r="U73" s="32"/>
      <c r="V73" s="253" t="str">
        <f t="shared" ref="V73:V79" si="6">IF(S73&gt;=70,"A",IF(S73&gt;=60,"B",IF(S73&gt;=50,"C",IF(S73&gt;=40,"D","E"))))</f>
        <v>D</v>
      </c>
    </row>
    <row r="74" spans="1:22" s="19" customFormat="1" ht="19.5" customHeight="1" x14ac:dyDescent="0.25">
      <c r="A74" s="79">
        <v>60</v>
      </c>
      <c r="B74" s="97" t="s">
        <v>998</v>
      </c>
      <c r="C74" s="22" t="s">
        <v>571</v>
      </c>
      <c r="D74" s="23"/>
      <c r="E74" s="24">
        <v>2</v>
      </c>
      <c r="F74" s="268">
        <v>6</v>
      </c>
      <c r="G74" s="24"/>
      <c r="H74" s="26">
        <f t="shared" si="0"/>
        <v>8</v>
      </c>
      <c r="I74" s="128">
        <v>4</v>
      </c>
      <c r="J74" s="27"/>
      <c r="K74" s="26">
        <f>SUM(I74:J74)</f>
        <v>4</v>
      </c>
      <c r="L74" s="250">
        <f t="shared" si="5"/>
        <v>12</v>
      </c>
      <c r="M74" s="28">
        <v>20</v>
      </c>
      <c r="N74" s="29">
        <v>13</v>
      </c>
      <c r="O74" s="29">
        <v>7</v>
      </c>
      <c r="P74" s="29"/>
      <c r="Q74" s="29"/>
      <c r="R74" s="30">
        <f t="shared" si="2"/>
        <v>40</v>
      </c>
      <c r="S74" s="31">
        <f t="shared" si="3"/>
        <v>52</v>
      </c>
      <c r="T74" s="32"/>
      <c r="U74" s="32"/>
      <c r="V74" s="253" t="str">
        <f t="shared" si="6"/>
        <v>C</v>
      </c>
    </row>
    <row r="75" spans="1:22" s="19" customFormat="1" ht="19.5" customHeight="1" x14ac:dyDescent="0.25">
      <c r="A75" s="81">
        <v>61</v>
      </c>
      <c r="B75" s="97" t="s">
        <v>575</v>
      </c>
      <c r="C75" s="34" t="s">
        <v>574</v>
      </c>
      <c r="D75" s="35"/>
      <c r="E75" s="24">
        <v>5</v>
      </c>
      <c r="F75" s="268">
        <v>5</v>
      </c>
      <c r="G75" s="24"/>
      <c r="H75" s="26">
        <f t="shared" si="0"/>
        <v>10</v>
      </c>
      <c r="I75" s="128">
        <v>4</v>
      </c>
      <c r="J75" s="27"/>
      <c r="K75" s="26">
        <f>SUM(I75:J75)</f>
        <v>4</v>
      </c>
      <c r="L75" s="250">
        <f t="shared" si="5"/>
        <v>14</v>
      </c>
      <c r="M75" s="28">
        <v>19</v>
      </c>
      <c r="N75" s="29">
        <v>12</v>
      </c>
      <c r="O75" s="29">
        <v>10</v>
      </c>
      <c r="P75" s="29"/>
      <c r="Q75" s="29"/>
      <c r="R75" s="30">
        <f t="shared" si="2"/>
        <v>41</v>
      </c>
      <c r="S75" s="31">
        <f t="shared" si="3"/>
        <v>55</v>
      </c>
      <c r="T75" s="32"/>
      <c r="U75" s="32"/>
      <c r="V75" s="253" t="str">
        <f t="shared" si="6"/>
        <v>C</v>
      </c>
    </row>
    <row r="76" spans="1:22" s="19" customFormat="1" ht="19.5" customHeight="1" x14ac:dyDescent="0.25">
      <c r="A76" s="79">
        <v>62</v>
      </c>
      <c r="B76" s="97" t="s">
        <v>576</v>
      </c>
      <c r="C76" s="22" t="s">
        <v>577</v>
      </c>
      <c r="D76" s="23"/>
      <c r="E76" s="24">
        <v>3</v>
      </c>
      <c r="F76" s="268">
        <v>6</v>
      </c>
      <c r="G76" s="24"/>
      <c r="H76" s="26">
        <f t="shared" si="0"/>
        <v>9</v>
      </c>
      <c r="I76" s="128">
        <v>2</v>
      </c>
      <c r="J76" s="27"/>
      <c r="K76" s="26">
        <f>SUM(I76:J76)</f>
        <v>2</v>
      </c>
      <c r="L76" s="250">
        <f t="shared" si="5"/>
        <v>11</v>
      </c>
      <c r="M76" s="28">
        <v>17</v>
      </c>
      <c r="N76" s="29">
        <v>10</v>
      </c>
      <c r="O76" s="29">
        <v>10</v>
      </c>
      <c r="P76" s="29"/>
      <c r="Q76" s="29"/>
      <c r="R76" s="30">
        <f t="shared" si="2"/>
        <v>37</v>
      </c>
      <c r="S76" s="31">
        <f t="shared" si="3"/>
        <v>48</v>
      </c>
      <c r="T76" s="32"/>
      <c r="U76" s="32"/>
      <c r="V76" s="253" t="str">
        <f t="shared" si="6"/>
        <v>D</v>
      </c>
    </row>
    <row r="77" spans="1:22" s="19" customFormat="1" ht="15.75" x14ac:dyDescent="0.25">
      <c r="A77" s="79">
        <v>63</v>
      </c>
      <c r="B77" s="97" t="s">
        <v>581</v>
      </c>
      <c r="C77" s="22" t="s">
        <v>580</v>
      </c>
      <c r="D77" s="23"/>
      <c r="E77" s="36">
        <v>3</v>
      </c>
      <c r="F77" s="268">
        <v>5</v>
      </c>
      <c r="G77" s="36"/>
      <c r="H77" s="26">
        <f t="shared" ref="H77:H89" si="7">SUM(E77:G77)</f>
        <v>8</v>
      </c>
      <c r="I77" s="132">
        <v>6</v>
      </c>
      <c r="J77" s="36"/>
      <c r="K77" s="26">
        <f>SUM(I77:J77)</f>
        <v>6</v>
      </c>
      <c r="L77" s="250">
        <f t="shared" si="5"/>
        <v>14</v>
      </c>
      <c r="M77" s="36">
        <v>16</v>
      </c>
      <c r="N77" s="36">
        <v>3</v>
      </c>
      <c r="O77" s="36">
        <v>8</v>
      </c>
      <c r="P77" s="36"/>
      <c r="Q77" s="36"/>
      <c r="R77" s="30">
        <f t="shared" ref="R77:R89" si="8">SUM(M77:Q77)</f>
        <v>27</v>
      </c>
      <c r="S77" s="31">
        <f t="shared" ref="S77:S89" si="9">L77+R77</f>
        <v>41</v>
      </c>
      <c r="T77" s="36"/>
      <c r="U77" s="36"/>
      <c r="V77" s="253" t="str">
        <f t="shared" si="6"/>
        <v>D</v>
      </c>
    </row>
    <row r="78" spans="1:22" ht="18" x14ac:dyDescent="0.25">
      <c r="A78" s="81">
        <v>64</v>
      </c>
      <c r="B78" s="97" t="s">
        <v>604</v>
      </c>
      <c r="C78" s="22" t="s">
        <v>582</v>
      </c>
      <c r="D78" s="23"/>
      <c r="E78" s="86">
        <v>2</v>
      </c>
      <c r="F78" s="265">
        <v>4</v>
      </c>
      <c r="G78" s="38"/>
      <c r="H78" s="26">
        <f t="shared" si="7"/>
        <v>6</v>
      </c>
      <c r="I78" s="133">
        <v>1</v>
      </c>
      <c r="J78" s="86"/>
      <c r="K78" s="26">
        <f>SUM(I78:J78)</f>
        <v>1</v>
      </c>
      <c r="L78" s="250">
        <f t="shared" si="5"/>
        <v>7</v>
      </c>
      <c r="M78" s="40">
        <v>16</v>
      </c>
      <c r="N78" s="40">
        <v>11</v>
      </c>
      <c r="O78" s="40">
        <v>9</v>
      </c>
      <c r="P78" s="40"/>
      <c r="Q78" s="40"/>
      <c r="R78" s="30">
        <f t="shared" si="8"/>
        <v>36</v>
      </c>
      <c r="S78" s="31">
        <f t="shared" si="9"/>
        <v>43</v>
      </c>
      <c r="T78" s="41"/>
      <c r="U78" s="42"/>
      <c r="V78" s="253" t="str">
        <f t="shared" si="6"/>
        <v>D</v>
      </c>
    </row>
    <row r="79" spans="1:22" ht="18" x14ac:dyDescent="0.25">
      <c r="A79" s="79">
        <v>65</v>
      </c>
      <c r="B79" s="97" t="s">
        <v>583</v>
      </c>
      <c r="C79" s="44" t="s">
        <v>584</v>
      </c>
      <c r="D79" s="43"/>
      <c r="E79" s="86">
        <v>6</v>
      </c>
      <c r="F79" s="265">
        <v>5</v>
      </c>
      <c r="G79" s="38"/>
      <c r="H79" s="26">
        <f t="shared" si="7"/>
        <v>11</v>
      </c>
      <c r="I79" s="133">
        <v>3</v>
      </c>
      <c r="J79" s="118"/>
      <c r="K79" s="250">
        <f>SUM(I79:J79)</f>
        <v>3</v>
      </c>
      <c r="L79" s="250">
        <f t="shared" si="5"/>
        <v>14</v>
      </c>
      <c r="M79" s="119">
        <v>15</v>
      </c>
      <c r="N79" s="119">
        <v>11</v>
      </c>
      <c r="O79" s="40">
        <v>7</v>
      </c>
      <c r="P79" s="40"/>
      <c r="Q79" s="119"/>
      <c r="R79" s="251">
        <f t="shared" si="8"/>
        <v>33</v>
      </c>
      <c r="S79" s="252">
        <f t="shared" si="9"/>
        <v>47</v>
      </c>
      <c r="T79" s="120"/>
      <c r="U79" s="121"/>
      <c r="V79" s="253" t="str">
        <f t="shared" si="6"/>
        <v>D</v>
      </c>
    </row>
    <row r="80" spans="1:22" ht="18" x14ac:dyDescent="0.25">
      <c r="A80" s="79">
        <v>66</v>
      </c>
      <c r="B80" s="247" t="s">
        <v>586</v>
      </c>
      <c r="C80" s="248" t="s">
        <v>585</v>
      </c>
      <c r="D80" s="249"/>
      <c r="E80" s="118">
        <v>7</v>
      </c>
      <c r="F80" s="265">
        <v>6</v>
      </c>
      <c r="G80" s="117"/>
      <c r="H80" s="250">
        <f t="shared" si="7"/>
        <v>13</v>
      </c>
      <c r="I80" s="134">
        <v>5</v>
      </c>
      <c r="J80" s="86"/>
      <c r="K80" s="39">
        <f>SUM(I80:J80)</f>
        <v>5</v>
      </c>
      <c r="L80" s="39">
        <f t="shared" si="5"/>
        <v>18</v>
      </c>
      <c r="M80" s="40">
        <v>18</v>
      </c>
      <c r="N80" s="40">
        <v>13</v>
      </c>
      <c r="O80" s="119">
        <v>9</v>
      </c>
      <c r="P80" s="119"/>
      <c r="Q80" s="40"/>
      <c r="R80" s="254">
        <f t="shared" si="8"/>
        <v>40</v>
      </c>
      <c r="S80" s="255">
        <f t="shared" si="9"/>
        <v>58</v>
      </c>
      <c r="T80" s="41"/>
      <c r="U80" s="41"/>
      <c r="V80" s="253" t="str">
        <f t="shared" ref="V78:V89" si="10">IF(S80&gt;=70,"A",IF(S80&gt;=60,"B",IF(S80&gt;=50,"C",IF(S80&gt;=40,"D","E"))))</f>
        <v>C</v>
      </c>
    </row>
    <row r="81" spans="1:22" ht="18" x14ac:dyDescent="0.25">
      <c r="A81" s="81">
        <v>67</v>
      </c>
      <c r="B81" s="97" t="s">
        <v>589</v>
      </c>
      <c r="C81" s="46" t="s">
        <v>590</v>
      </c>
      <c r="D81" s="45"/>
      <c r="E81" s="86">
        <v>6</v>
      </c>
      <c r="F81" s="265">
        <v>2</v>
      </c>
      <c r="G81" s="38"/>
      <c r="H81" s="39">
        <f t="shared" si="7"/>
        <v>8</v>
      </c>
      <c r="I81" s="133">
        <v>5</v>
      </c>
      <c r="J81" s="86"/>
      <c r="K81" s="39">
        <f>SUM(I81:J81)</f>
        <v>5</v>
      </c>
      <c r="L81" s="39">
        <f t="shared" si="5"/>
        <v>13</v>
      </c>
      <c r="M81" s="40">
        <v>16</v>
      </c>
      <c r="N81" s="40">
        <v>5</v>
      </c>
      <c r="O81" s="40">
        <v>8</v>
      </c>
      <c r="P81" s="40"/>
      <c r="Q81" s="40"/>
      <c r="R81" s="254">
        <f t="shared" si="8"/>
        <v>29</v>
      </c>
      <c r="S81" s="255">
        <f t="shared" si="9"/>
        <v>42</v>
      </c>
      <c r="T81" s="41"/>
      <c r="U81" s="41"/>
      <c r="V81" s="253" t="str">
        <f t="shared" si="10"/>
        <v>D</v>
      </c>
    </row>
    <row r="82" spans="1:22" ht="18" x14ac:dyDescent="0.25">
      <c r="A82" s="79">
        <v>68</v>
      </c>
      <c r="B82" s="97" t="s">
        <v>591</v>
      </c>
      <c r="C82" s="46" t="s">
        <v>592</v>
      </c>
      <c r="D82" s="45"/>
      <c r="E82" s="256">
        <v>4</v>
      </c>
      <c r="F82" s="265">
        <v>4</v>
      </c>
      <c r="G82" s="38"/>
      <c r="H82" s="39">
        <f t="shared" si="7"/>
        <v>8</v>
      </c>
      <c r="I82" s="133">
        <v>2</v>
      </c>
      <c r="J82" s="86"/>
      <c r="K82" s="39">
        <f>SUM(I82:J82)</f>
        <v>2</v>
      </c>
      <c r="L82" s="39">
        <f t="shared" si="5"/>
        <v>10</v>
      </c>
      <c r="M82" s="40">
        <v>18</v>
      </c>
      <c r="N82" s="40">
        <v>3</v>
      </c>
      <c r="O82" s="40">
        <v>10</v>
      </c>
      <c r="P82" s="40"/>
      <c r="Q82" s="40"/>
      <c r="R82" s="254">
        <f t="shared" si="8"/>
        <v>31</v>
      </c>
      <c r="S82" s="255">
        <f t="shared" si="9"/>
        <v>41</v>
      </c>
      <c r="T82" s="41"/>
      <c r="U82" s="41"/>
      <c r="V82" s="253" t="str">
        <f t="shared" si="10"/>
        <v>D</v>
      </c>
    </row>
    <row r="83" spans="1:22" ht="18" x14ac:dyDescent="0.25">
      <c r="A83" s="79">
        <v>69</v>
      </c>
      <c r="B83" s="97" t="s">
        <v>594</v>
      </c>
      <c r="C83" s="46" t="s">
        <v>593</v>
      </c>
      <c r="D83" s="45"/>
      <c r="E83" s="256">
        <v>6</v>
      </c>
      <c r="F83" s="265">
        <v>2</v>
      </c>
      <c r="G83" s="38"/>
      <c r="H83" s="39">
        <f t="shared" si="7"/>
        <v>8</v>
      </c>
      <c r="I83" s="133">
        <v>4</v>
      </c>
      <c r="J83" s="86"/>
      <c r="K83" s="39">
        <f>SUM(I83:J83)</f>
        <v>4</v>
      </c>
      <c r="L83" s="39">
        <f t="shared" si="5"/>
        <v>12</v>
      </c>
      <c r="M83" s="40">
        <v>11</v>
      </c>
      <c r="N83" s="40">
        <v>7</v>
      </c>
      <c r="O83" s="40">
        <v>0</v>
      </c>
      <c r="P83" s="40"/>
      <c r="Q83" s="40"/>
      <c r="R83" s="254">
        <f t="shared" si="8"/>
        <v>18</v>
      </c>
      <c r="S83" s="255">
        <f t="shared" si="9"/>
        <v>30</v>
      </c>
      <c r="T83" s="41"/>
      <c r="U83" s="41"/>
      <c r="V83" s="253" t="str">
        <f t="shared" si="10"/>
        <v>E</v>
      </c>
    </row>
    <row r="84" spans="1:22" ht="18" x14ac:dyDescent="0.25">
      <c r="A84" s="81">
        <v>70</v>
      </c>
      <c r="B84" s="97" t="s">
        <v>595</v>
      </c>
      <c r="C84" s="46" t="s">
        <v>596</v>
      </c>
      <c r="D84" s="45"/>
      <c r="E84" s="256">
        <v>7</v>
      </c>
      <c r="F84" s="265">
        <v>5</v>
      </c>
      <c r="G84" s="38"/>
      <c r="H84" s="39">
        <f t="shared" si="7"/>
        <v>12</v>
      </c>
      <c r="I84" s="133">
        <v>1</v>
      </c>
      <c r="J84" s="86"/>
      <c r="K84" s="39">
        <f>SUM(I84:J84)</f>
        <v>1</v>
      </c>
      <c r="L84" s="39">
        <f t="shared" si="5"/>
        <v>13</v>
      </c>
      <c r="M84" s="40">
        <v>16</v>
      </c>
      <c r="N84" s="40">
        <v>6</v>
      </c>
      <c r="O84" s="40">
        <v>8</v>
      </c>
      <c r="P84" s="40"/>
      <c r="Q84" s="40"/>
      <c r="R84" s="254">
        <f t="shared" si="8"/>
        <v>30</v>
      </c>
      <c r="S84" s="255">
        <f t="shared" si="9"/>
        <v>43</v>
      </c>
      <c r="T84" s="41"/>
      <c r="U84" s="41"/>
      <c r="V84" s="253" t="str">
        <f t="shared" si="10"/>
        <v>D</v>
      </c>
    </row>
    <row r="85" spans="1:22" s="1" customFormat="1" ht="15" customHeight="1" x14ac:dyDescent="0.25">
      <c r="A85" s="79">
        <v>71</v>
      </c>
      <c r="B85" s="97" t="s">
        <v>598</v>
      </c>
      <c r="C85" s="257" t="s">
        <v>599</v>
      </c>
      <c r="D85" s="86"/>
      <c r="E85" s="256">
        <v>8</v>
      </c>
      <c r="F85" s="86">
        <v>5</v>
      </c>
      <c r="G85" s="86"/>
      <c r="H85" s="39">
        <f t="shared" si="7"/>
        <v>13</v>
      </c>
      <c r="I85" s="265">
        <v>1</v>
      </c>
      <c r="J85" s="86"/>
      <c r="K85" s="39">
        <f>SUM(I85:J85)</f>
        <v>1</v>
      </c>
      <c r="L85" s="39">
        <f t="shared" si="5"/>
        <v>14</v>
      </c>
      <c r="M85" s="86">
        <v>13</v>
      </c>
      <c r="N85" s="86">
        <v>7</v>
      </c>
      <c r="O85" s="86">
        <v>9</v>
      </c>
      <c r="P85" s="86"/>
      <c r="Q85" s="86"/>
      <c r="R85" s="254">
        <f t="shared" si="8"/>
        <v>29</v>
      </c>
      <c r="S85" s="255">
        <f t="shared" si="9"/>
        <v>43</v>
      </c>
      <c r="T85" s="86"/>
      <c r="U85" s="86"/>
      <c r="V85" s="253" t="str">
        <f t="shared" si="10"/>
        <v>D</v>
      </c>
    </row>
    <row r="86" spans="1:22" s="1" customFormat="1" ht="15.75" x14ac:dyDescent="0.25">
      <c r="A86" s="79">
        <v>72</v>
      </c>
      <c r="B86" s="97" t="s">
        <v>600</v>
      </c>
      <c r="C86" s="257" t="s">
        <v>601</v>
      </c>
      <c r="D86" s="86"/>
      <c r="E86" s="256">
        <v>6</v>
      </c>
      <c r="F86" s="86">
        <v>6</v>
      </c>
      <c r="G86" s="86"/>
      <c r="H86" s="39">
        <f t="shared" si="7"/>
        <v>12</v>
      </c>
      <c r="I86" s="265">
        <v>5</v>
      </c>
      <c r="J86" s="86"/>
      <c r="K86" s="39">
        <f>SUM(I86:J86)</f>
        <v>5</v>
      </c>
      <c r="L86" s="39">
        <f t="shared" si="5"/>
        <v>17</v>
      </c>
      <c r="M86" s="86">
        <v>17</v>
      </c>
      <c r="N86" s="86">
        <v>8</v>
      </c>
      <c r="O86" s="86">
        <v>10</v>
      </c>
      <c r="P86" s="86"/>
      <c r="Q86" s="86"/>
      <c r="R86" s="254">
        <f t="shared" si="8"/>
        <v>35</v>
      </c>
      <c r="S86" s="255">
        <f t="shared" si="9"/>
        <v>52</v>
      </c>
      <c r="T86" s="86"/>
      <c r="U86" s="86"/>
      <c r="V86" s="253" t="str">
        <f t="shared" si="10"/>
        <v>C</v>
      </c>
    </row>
    <row r="87" spans="1:22" s="1" customFormat="1" ht="15.75" x14ac:dyDescent="0.25">
      <c r="A87" s="81">
        <v>73</v>
      </c>
      <c r="B87" s="97" t="s">
        <v>605</v>
      </c>
      <c r="C87" s="257" t="s">
        <v>606</v>
      </c>
      <c r="D87" s="86"/>
      <c r="E87" s="256">
        <v>2</v>
      </c>
      <c r="F87" s="86">
        <v>5</v>
      </c>
      <c r="G87" s="86"/>
      <c r="H87" s="39">
        <f t="shared" si="7"/>
        <v>7</v>
      </c>
      <c r="I87" s="265">
        <v>3</v>
      </c>
      <c r="J87" s="86"/>
      <c r="K87" s="39">
        <f>SUM(I87:J87)</f>
        <v>3</v>
      </c>
      <c r="L87" s="39">
        <f t="shared" si="5"/>
        <v>10</v>
      </c>
      <c r="M87" s="86">
        <v>21</v>
      </c>
      <c r="N87" s="86">
        <v>6</v>
      </c>
      <c r="O87" s="86">
        <v>4</v>
      </c>
      <c r="P87" s="86"/>
      <c r="Q87" s="86"/>
      <c r="R87" s="254">
        <f t="shared" si="8"/>
        <v>31</v>
      </c>
      <c r="S87" s="255">
        <f t="shared" si="9"/>
        <v>41</v>
      </c>
      <c r="T87" s="86"/>
      <c r="U87" s="86"/>
      <c r="V87" s="253" t="str">
        <f t="shared" si="10"/>
        <v>D</v>
      </c>
    </row>
    <row r="88" spans="1:22" s="1" customFormat="1" ht="15.75" x14ac:dyDescent="0.25">
      <c r="A88" s="79">
        <v>74</v>
      </c>
      <c r="B88" s="247" t="s">
        <v>1000</v>
      </c>
      <c r="C88" s="261" t="s">
        <v>1032</v>
      </c>
      <c r="D88" s="118"/>
      <c r="E88" s="262">
        <v>5</v>
      </c>
      <c r="F88" s="86">
        <v>5</v>
      </c>
      <c r="G88" s="118"/>
      <c r="H88" s="39">
        <f t="shared" si="7"/>
        <v>10</v>
      </c>
      <c r="I88" s="266">
        <v>5</v>
      </c>
      <c r="J88" s="86"/>
      <c r="K88" s="39">
        <f>SUM(I88:J88)</f>
        <v>5</v>
      </c>
      <c r="L88" s="39">
        <f t="shared" ref="L77:L89" si="11">H88+K88</f>
        <v>15</v>
      </c>
      <c r="M88" s="86">
        <v>14</v>
      </c>
      <c r="N88" s="86">
        <v>4</v>
      </c>
      <c r="O88" s="118">
        <v>9</v>
      </c>
      <c r="P88" s="118"/>
      <c r="Q88" s="118"/>
      <c r="R88" s="263">
        <f t="shared" si="8"/>
        <v>27</v>
      </c>
      <c r="S88" s="264">
        <f t="shared" si="9"/>
        <v>42</v>
      </c>
      <c r="T88" s="118"/>
      <c r="U88" s="118"/>
      <c r="V88" s="253" t="str">
        <f t="shared" si="10"/>
        <v>D</v>
      </c>
    </row>
    <row r="89" spans="1:22" s="1" customFormat="1" ht="15.75" x14ac:dyDescent="0.25">
      <c r="A89" s="79">
        <v>75</v>
      </c>
      <c r="B89" s="97" t="s">
        <v>1033</v>
      </c>
      <c r="C89" s="257" t="s">
        <v>1034</v>
      </c>
      <c r="D89" s="86"/>
      <c r="E89" s="256">
        <v>1</v>
      </c>
      <c r="F89" s="86">
        <v>2</v>
      </c>
      <c r="G89" s="86"/>
      <c r="H89" s="39">
        <f t="shared" si="7"/>
        <v>3</v>
      </c>
      <c r="I89" s="265">
        <v>6</v>
      </c>
      <c r="J89" s="86"/>
      <c r="K89" s="39">
        <f>SUM(I89:J89)</f>
        <v>6</v>
      </c>
      <c r="L89" s="39">
        <f t="shared" si="11"/>
        <v>9</v>
      </c>
      <c r="M89" s="256">
        <v>11</v>
      </c>
      <c r="N89" s="256">
        <v>3</v>
      </c>
      <c r="O89" s="256">
        <v>5</v>
      </c>
      <c r="P89" s="86"/>
      <c r="Q89" s="86"/>
      <c r="R89" s="254">
        <f t="shared" si="8"/>
        <v>19</v>
      </c>
      <c r="S89" s="264">
        <f t="shared" si="9"/>
        <v>28</v>
      </c>
      <c r="T89" s="86"/>
      <c r="U89" s="86"/>
      <c r="V89" s="253" t="str">
        <f t="shared" si="10"/>
        <v>E</v>
      </c>
    </row>
    <row r="90" spans="1:22" s="1" customFormat="1" ht="15.75" x14ac:dyDescent="0.25">
      <c r="B90" s="245"/>
      <c r="C90" s="98"/>
      <c r="E90" s="246"/>
      <c r="F90" s="129"/>
      <c r="H90" s="47"/>
    </row>
    <row r="91" spans="1:22" ht="18" x14ac:dyDescent="0.25">
      <c r="A91" s="51"/>
      <c r="B91" s="52"/>
      <c r="C91" s="52"/>
      <c r="D91" s="52"/>
      <c r="E91" s="53"/>
      <c r="F91" s="135"/>
      <c r="G91" s="53"/>
      <c r="H91" s="54"/>
      <c r="I91" s="54"/>
      <c r="J91" s="54"/>
      <c r="K91" s="54"/>
      <c r="L91" s="55"/>
      <c r="M91" s="54"/>
      <c r="N91" s="54"/>
      <c r="O91" s="54"/>
      <c r="P91" s="54"/>
      <c r="Q91" s="54"/>
      <c r="R91" s="54"/>
      <c r="S91" s="56"/>
      <c r="T91" s="57"/>
      <c r="U91" s="57"/>
      <c r="V91" s="58"/>
    </row>
    <row r="92" spans="1:22" ht="18" x14ac:dyDescent="0.25">
      <c r="A92" s="51"/>
      <c r="B92" s="52"/>
      <c r="C92" s="52"/>
      <c r="D92" s="52"/>
      <c r="E92" s="53"/>
      <c r="F92" s="135"/>
      <c r="G92" s="53"/>
      <c r="H92" s="54"/>
      <c r="I92" s="54"/>
      <c r="J92" s="54"/>
      <c r="K92" s="54"/>
      <c r="L92" s="55"/>
      <c r="M92" s="54"/>
      <c r="N92" s="54"/>
      <c r="O92" s="54"/>
      <c r="P92" s="54"/>
      <c r="Q92" s="54"/>
      <c r="R92" s="54"/>
      <c r="S92" s="56"/>
      <c r="T92" s="57"/>
      <c r="U92" s="57"/>
      <c r="V92" s="58"/>
    </row>
    <row r="93" spans="1:22" ht="18" x14ac:dyDescent="0.25">
      <c r="A93" s="59"/>
      <c r="B93" s="1"/>
      <c r="C93" s="1"/>
      <c r="D93" s="1"/>
      <c r="E93" s="1"/>
      <c r="F93" s="129"/>
      <c r="G93" s="1"/>
      <c r="H93" s="1"/>
      <c r="I93" s="1"/>
      <c r="J93" s="1"/>
      <c r="K93" s="60" t="s">
        <v>42</v>
      </c>
      <c r="O93" s="60" t="s">
        <v>43</v>
      </c>
      <c r="U93" s="1"/>
      <c r="V93" s="58"/>
    </row>
    <row r="94" spans="1:22" ht="18" x14ac:dyDescent="0.25">
      <c r="A94" s="51"/>
      <c r="B94" s="52"/>
      <c r="C94" s="52"/>
      <c r="D94" s="52"/>
      <c r="E94" s="53"/>
      <c r="F94" s="135"/>
      <c r="G94" s="53"/>
      <c r="H94" s="54"/>
      <c r="I94" s="54"/>
      <c r="J94" s="55"/>
      <c r="L94" s="61" t="s">
        <v>44</v>
      </c>
      <c r="M94" s="177" t="s">
        <v>45</v>
      </c>
      <c r="N94" s="177"/>
      <c r="P94" s="178" t="s">
        <v>46</v>
      </c>
      <c r="Q94" s="178"/>
      <c r="U94" s="1"/>
      <c r="V94" s="58"/>
    </row>
    <row r="95" spans="1:22" ht="18" x14ac:dyDescent="0.25">
      <c r="A95" s="186" t="s">
        <v>47</v>
      </c>
      <c r="B95" s="186"/>
      <c r="C95" s="186"/>
      <c r="D95" s="186"/>
      <c r="E95" s="186"/>
      <c r="F95" s="186"/>
      <c r="G95" s="186"/>
      <c r="H95" s="186"/>
      <c r="I95" s="187" t="s">
        <v>48</v>
      </c>
      <c r="J95" s="187"/>
      <c r="K95" s="188"/>
      <c r="L95" s="62">
        <f>STDEV(S78:S81)</f>
        <v>7.32575365861197</v>
      </c>
      <c r="M95" s="191"/>
      <c r="N95" s="191"/>
      <c r="P95" s="63" t="s">
        <v>49</v>
      </c>
      <c r="Q95" s="64">
        <f>COUNTIF(V15:V78,"A")</f>
        <v>3</v>
      </c>
      <c r="U95" s="1"/>
      <c r="V95" s="58"/>
    </row>
    <row r="96" spans="1:22" ht="18" customHeight="1" x14ac:dyDescent="0.25">
      <c r="A96" s="190" t="s">
        <v>50</v>
      </c>
      <c r="B96" s="190"/>
      <c r="C96" s="190"/>
      <c r="D96" s="190"/>
      <c r="E96" s="65"/>
      <c r="F96" s="136"/>
      <c r="G96" s="65"/>
      <c r="H96" s="65"/>
      <c r="I96" s="187" t="s">
        <v>51</v>
      </c>
      <c r="J96" s="187"/>
      <c r="K96" s="188"/>
      <c r="L96" s="62">
        <f>AVERAGE(S78:S81)</f>
        <v>47.5</v>
      </c>
      <c r="M96" s="191"/>
      <c r="N96" s="191"/>
      <c r="P96" s="63" t="s">
        <v>52</v>
      </c>
      <c r="Q96" s="64">
        <f>COUNTIF(V15:V78,"B")</f>
        <v>13</v>
      </c>
      <c r="U96" s="1"/>
      <c r="V96" s="58"/>
    </row>
    <row r="97" spans="1:22" ht="18" x14ac:dyDescent="0.25">
      <c r="A97" s="186" t="s">
        <v>53</v>
      </c>
      <c r="B97" s="186"/>
      <c r="C97" s="186"/>
      <c r="D97" s="186"/>
      <c r="E97" s="186"/>
      <c r="F97" s="186"/>
      <c r="G97" s="186"/>
      <c r="H97" s="186"/>
      <c r="I97" s="192" t="s">
        <v>54</v>
      </c>
      <c r="J97" s="192"/>
      <c r="K97" s="193"/>
      <c r="L97" s="66">
        <f>MIN(S78:S81)</f>
        <v>42</v>
      </c>
      <c r="M97" s="191"/>
      <c r="N97" s="191"/>
      <c r="P97" s="63" t="s">
        <v>55</v>
      </c>
      <c r="Q97" s="64">
        <f>COUNTIF(V15:V78,"C")</f>
        <v>20</v>
      </c>
      <c r="U97" s="1"/>
      <c r="V97" s="58"/>
    </row>
    <row r="98" spans="1:22" ht="18" x14ac:dyDescent="0.25">
      <c r="A98" s="190" t="s">
        <v>56</v>
      </c>
      <c r="B98" s="190"/>
      <c r="C98" s="190"/>
      <c r="D98" s="190"/>
      <c r="E98" s="65"/>
      <c r="F98" s="136"/>
      <c r="G98" s="65"/>
      <c r="H98" s="65"/>
      <c r="I98" s="192" t="s">
        <v>57</v>
      </c>
      <c r="J98" s="192"/>
      <c r="K98" s="193"/>
      <c r="L98" s="66">
        <f>MAX(S78:S81)</f>
        <v>58</v>
      </c>
      <c r="M98" s="191"/>
      <c r="N98" s="191"/>
      <c r="P98" s="63" t="s">
        <v>58</v>
      </c>
      <c r="Q98" s="64">
        <f>COUNTIF(V15:V78,"D")</f>
        <v>24</v>
      </c>
      <c r="U98" s="1"/>
      <c r="V98" s="58"/>
    </row>
    <row r="99" spans="1:22" ht="18" x14ac:dyDescent="0.25">
      <c r="A99" s="67" t="s">
        <v>59</v>
      </c>
      <c r="B99" s="53"/>
      <c r="C99" s="53"/>
      <c r="D99" s="53"/>
      <c r="E99" s="53"/>
      <c r="F99" s="135"/>
      <c r="G99" s="53"/>
      <c r="H99" s="53"/>
      <c r="I99" s="54"/>
      <c r="L99" s="1"/>
      <c r="M99" s="194"/>
      <c r="N99" s="194"/>
      <c r="P99" s="63" t="s">
        <v>60</v>
      </c>
      <c r="Q99" s="64">
        <f>COUNTIF(V15:V78,"E")</f>
        <v>3</v>
      </c>
      <c r="U99" s="1"/>
      <c r="V99" s="58"/>
    </row>
    <row r="100" spans="1:22" ht="18" x14ac:dyDescent="0.25">
      <c r="A100" s="68" t="s">
        <v>61</v>
      </c>
      <c r="D100" s="69"/>
      <c r="E100" s="70"/>
      <c r="F100" s="135"/>
      <c r="G100" s="53"/>
      <c r="H100" s="54"/>
      <c r="I100" s="54"/>
      <c r="J100" s="1"/>
      <c r="K100" s="71" t="s">
        <v>62</v>
      </c>
      <c r="L100" s="72"/>
      <c r="M100" s="195"/>
      <c r="N100" s="195"/>
      <c r="O100" s="1"/>
      <c r="P100" s="73" t="s">
        <v>63</v>
      </c>
      <c r="Q100" s="64">
        <f>COUNTIF(V15:V78,"I")</f>
        <v>1</v>
      </c>
      <c r="U100" s="57"/>
      <c r="V100" s="58"/>
    </row>
    <row r="101" spans="1:22" ht="18" x14ac:dyDescent="0.25">
      <c r="A101" s="57"/>
      <c r="B101" s="52"/>
      <c r="C101" s="52"/>
      <c r="D101" s="52"/>
      <c r="E101" s="53"/>
      <c r="F101" s="135"/>
      <c r="G101" s="53"/>
      <c r="H101" s="54"/>
      <c r="I101" s="54"/>
      <c r="J101" s="54"/>
      <c r="K101" s="71" t="s">
        <v>64</v>
      </c>
      <c r="L101" s="74"/>
      <c r="M101" s="189"/>
      <c r="N101" s="189"/>
      <c r="O101" s="54"/>
      <c r="P101" s="63" t="s">
        <v>65</v>
      </c>
      <c r="Q101" s="64">
        <f>SUM(Q95:Q100)</f>
        <v>64</v>
      </c>
      <c r="R101" s="54"/>
      <c r="S101" s="1"/>
      <c r="T101" s="1"/>
      <c r="U101" s="57"/>
      <c r="V101" s="57"/>
    </row>
    <row r="102" spans="1:22" x14ac:dyDescent="0.25">
      <c r="A102" s="1"/>
      <c r="B102" s="1"/>
      <c r="C102" s="1"/>
      <c r="D102" s="1"/>
      <c r="E102" s="1"/>
      <c r="F102" s="12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</sheetData>
  <mergeCells count="30">
    <mergeCell ref="T13:T14"/>
    <mergeCell ref="U13:U14"/>
    <mergeCell ref="V13:V14"/>
    <mergeCell ref="M94:N94"/>
    <mergeCell ref="P94:Q94"/>
    <mergeCell ref="E13:H13"/>
    <mergeCell ref="I13:K13"/>
    <mergeCell ref="L13:L14"/>
    <mergeCell ref="M13:R13"/>
    <mergeCell ref="S13:S14"/>
    <mergeCell ref="A7:V7"/>
    <mergeCell ref="A8:V8"/>
    <mergeCell ref="A9:V9"/>
    <mergeCell ref="A10:V10"/>
    <mergeCell ref="A11:V11"/>
    <mergeCell ref="A95:H95"/>
    <mergeCell ref="I95:K95"/>
    <mergeCell ref="M101:N101"/>
    <mergeCell ref="A96:D96"/>
    <mergeCell ref="I96:K96"/>
    <mergeCell ref="M96:N96"/>
    <mergeCell ref="A97:H97"/>
    <mergeCell ref="I97:K97"/>
    <mergeCell ref="M97:N97"/>
    <mergeCell ref="A98:D98"/>
    <mergeCell ref="I98:K98"/>
    <mergeCell ref="M98:N98"/>
    <mergeCell ref="M99:N99"/>
    <mergeCell ref="M100:N100"/>
    <mergeCell ref="M95:N95"/>
  </mergeCells>
  <conditionalFormatting sqref="C71:D78 B87:B90 B15:C62">
    <cfRule type="cellIs" dxfId="24" priority="31" stopIfTrue="1" operator="lessThan">
      <formula>40</formula>
    </cfRule>
  </conditionalFormatting>
  <conditionalFormatting sqref="C71:D71">
    <cfRule type="cellIs" dxfId="23" priority="30" stopIfTrue="1" operator="lessThan">
      <formula>40</formula>
    </cfRule>
  </conditionalFormatting>
  <conditionalFormatting sqref="B69:D70">
    <cfRule type="cellIs" dxfId="22" priority="17" stopIfTrue="1" operator="lessThan">
      <formula>40</formula>
    </cfRule>
  </conditionalFormatting>
  <conditionalFormatting sqref="B71">
    <cfRule type="cellIs" dxfId="21" priority="15" stopIfTrue="1" operator="lessThan">
      <formula>40</formula>
    </cfRule>
  </conditionalFormatting>
  <conditionalFormatting sqref="B72">
    <cfRule type="cellIs" dxfId="20" priority="14" stopIfTrue="1" operator="lessThan">
      <formula>40</formula>
    </cfRule>
  </conditionalFormatting>
  <conditionalFormatting sqref="B73">
    <cfRule type="cellIs" dxfId="19" priority="13" stopIfTrue="1" operator="lessThan">
      <formula>40</formula>
    </cfRule>
  </conditionalFormatting>
  <conditionalFormatting sqref="B74">
    <cfRule type="cellIs" dxfId="18" priority="12" stopIfTrue="1" operator="lessThan">
      <formula>40</formula>
    </cfRule>
  </conditionalFormatting>
  <conditionalFormatting sqref="B75">
    <cfRule type="cellIs" dxfId="17" priority="11" stopIfTrue="1" operator="lessThan">
      <formula>40</formula>
    </cfRule>
  </conditionalFormatting>
  <conditionalFormatting sqref="B76">
    <cfRule type="cellIs" dxfId="16" priority="10" stopIfTrue="1" operator="lessThan">
      <formula>40</formula>
    </cfRule>
  </conditionalFormatting>
  <conditionalFormatting sqref="B77">
    <cfRule type="cellIs" dxfId="15" priority="9" stopIfTrue="1" operator="lessThan">
      <formula>40</formula>
    </cfRule>
  </conditionalFormatting>
  <conditionalFormatting sqref="B78">
    <cfRule type="cellIs" dxfId="14" priority="8" stopIfTrue="1" operator="lessThan">
      <formula>40</formula>
    </cfRule>
  </conditionalFormatting>
  <conditionalFormatting sqref="B79">
    <cfRule type="cellIs" dxfId="13" priority="7" stopIfTrue="1" operator="lessThan">
      <formula>40</formula>
    </cfRule>
  </conditionalFormatting>
  <conditionalFormatting sqref="B80">
    <cfRule type="cellIs" dxfId="12" priority="6" stopIfTrue="1" operator="lessThan">
      <formula>40</formula>
    </cfRule>
  </conditionalFormatting>
  <conditionalFormatting sqref="B81:B84">
    <cfRule type="cellIs" dxfId="11" priority="5" stopIfTrue="1" operator="lessThan">
      <formula>40</formula>
    </cfRule>
  </conditionalFormatting>
  <conditionalFormatting sqref="B85">
    <cfRule type="cellIs" dxfId="10" priority="4" stopIfTrue="1" operator="lessThan">
      <formula>40</formula>
    </cfRule>
  </conditionalFormatting>
  <conditionalFormatting sqref="B86">
    <cfRule type="cellIs" dxfId="9" priority="3" stopIfTrue="1" operator="lessThan">
      <formula>40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zoomScale="90" zoomScaleNormal="90" workbookViewId="0">
      <selection activeCell="E16" sqref="E16"/>
    </sheetView>
  </sheetViews>
  <sheetFormatPr defaultRowHeight="15" x14ac:dyDescent="0.25"/>
  <cols>
    <col min="1" max="1" width="10.28515625" customWidth="1"/>
    <col min="2" max="2" width="20.28515625" customWidth="1"/>
    <col min="3" max="3" width="23" customWidth="1"/>
    <col min="4" max="4" width="24.5703125" customWidth="1"/>
    <col min="5" max="5" width="6.7109375" customWidth="1"/>
    <col min="6" max="6" width="6.7109375" style="137" customWidth="1"/>
    <col min="7" max="22" width="6.7109375" customWidth="1"/>
    <col min="257" max="257" width="4.42578125" customWidth="1"/>
    <col min="258" max="258" width="20.28515625" customWidth="1"/>
    <col min="259" max="259" width="23" customWidth="1"/>
    <col min="260" max="260" width="24.5703125" customWidth="1"/>
    <col min="261" max="278" width="6.7109375" customWidth="1"/>
    <col min="513" max="513" width="4.42578125" customWidth="1"/>
    <col min="514" max="514" width="20.28515625" customWidth="1"/>
    <col min="515" max="515" width="23" customWidth="1"/>
    <col min="516" max="516" width="24.5703125" customWidth="1"/>
    <col min="517" max="534" width="6.7109375" customWidth="1"/>
    <col min="769" max="769" width="4.42578125" customWidth="1"/>
    <col min="770" max="770" width="20.28515625" customWidth="1"/>
    <col min="771" max="771" width="23" customWidth="1"/>
    <col min="772" max="772" width="24.5703125" customWidth="1"/>
    <col min="773" max="790" width="6.7109375" customWidth="1"/>
    <col min="1025" max="1025" width="4.42578125" customWidth="1"/>
    <col min="1026" max="1026" width="20.28515625" customWidth="1"/>
    <col min="1027" max="1027" width="23" customWidth="1"/>
    <col min="1028" max="1028" width="24.5703125" customWidth="1"/>
    <col min="1029" max="1046" width="6.7109375" customWidth="1"/>
    <col min="1281" max="1281" width="4.42578125" customWidth="1"/>
    <col min="1282" max="1282" width="20.28515625" customWidth="1"/>
    <col min="1283" max="1283" width="23" customWidth="1"/>
    <col min="1284" max="1284" width="24.5703125" customWidth="1"/>
    <col min="1285" max="1302" width="6.7109375" customWidth="1"/>
    <col min="1537" max="1537" width="4.42578125" customWidth="1"/>
    <col min="1538" max="1538" width="20.28515625" customWidth="1"/>
    <col min="1539" max="1539" width="23" customWidth="1"/>
    <col min="1540" max="1540" width="24.5703125" customWidth="1"/>
    <col min="1541" max="1558" width="6.7109375" customWidth="1"/>
    <col min="1793" max="1793" width="4.42578125" customWidth="1"/>
    <col min="1794" max="1794" width="20.28515625" customWidth="1"/>
    <col min="1795" max="1795" width="23" customWidth="1"/>
    <col min="1796" max="1796" width="24.5703125" customWidth="1"/>
    <col min="1797" max="1814" width="6.7109375" customWidth="1"/>
    <col min="2049" max="2049" width="4.42578125" customWidth="1"/>
    <col min="2050" max="2050" width="20.28515625" customWidth="1"/>
    <col min="2051" max="2051" width="23" customWidth="1"/>
    <col min="2052" max="2052" width="24.5703125" customWidth="1"/>
    <col min="2053" max="2070" width="6.7109375" customWidth="1"/>
    <col min="2305" max="2305" width="4.42578125" customWidth="1"/>
    <col min="2306" max="2306" width="20.28515625" customWidth="1"/>
    <col min="2307" max="2307" width="23" customWidth="1"/>
    <col min="2308" max="2308" width="24.5703125" customWidth="1"/>
    <col min="2309" max="2326" width="6.7109375" customWidth="1"/>
    <col min="2561" max="2561" width="4.42578125" customWidth="1"/>
    <col min="2562" max="2562" width="20.28515625" customWidth="1"/>
    <col min="2563" max="2563" width="23" customWidth="1"/>
    <col min="2564" max="2564" width="24.5703125" customWidth="1"/>
    <col min="2565" max="2582" width="6.7109375" customWidth="1"/>
    <col min="2817" max="2817" width="4.42578125" customWidth="1"/>
    <col min="2818" max="2818" width="20.28515625" customWidth="1"/>
    <col min="2819" max="2819" width="23" customWidth="1"/>
    <col min="2820" max="2820" width="24.5703125" customWidth="1"/>
    <col min="2821" max="2838" width="6.7109375" customWidth="1"/>
    <col min="3073" max="3073" width="4.42578125" customWidth="1"/>
    <col min="3074" max="3074" width="20.28515625" customWidth="1"/>
    <col min="3075" max="3075" width="23" customWidth="1"/>
    <col min="3076" max="3076" width="24.5703125" customWidth="1"/>
    <col min="3077" max="3094" width="6.7109375" customWidth="1"/>
    <col min="3329" max="3329" width="4.42578125" customWidth="1"/>
    <col min="3330" max="3330" width="20.28515625" customWidth="1"/>
    <col min="3331" max="3331" width="23" customWidth="1"/>
    <col min="3332" max="3332" width="24.5703125" customWidth="1"/>
    <col min="3333" max="3350" width="6.7109375" customWidth="1"/>
    <col min="3585" max="3585" width="4.42578125" customWidth="1"/>
    <col min="3586" max="3586" width="20.28515625" customWidth="1"/>
    <col min="3587" max="3587" width="23" customWidth="1"/>
    <col min="3588" max="3588" width="24.5703125" customWidth="1"/>
    <col min="3589" max="3606" width="6.7109375" customWidth="1"/>
    <col min="3841" max="3841" width="4.42578125" customWidth="1"/>
    <col min="3842" max="3842" width="20.28515625" customWidth="1"/>
    <col min="3843" max="3843" width="23" customWidth="1"/>
    <col min="3844" max="3844" width="24.5703125" customWidth="1"/>
    <col min="3845" max="3862" width="6.7109375" customWidth="1"/>
    <col min="4097" max="4097" width="4.42578125" customWidth="1"/>
    <col min="4098" max="4098" width="20.28515625" customWidth="1"/>
    <col min="4099" max="4099" width="23" customWidth="1"/>
    <col min="4100" max="4100" width="24.5703125" customWidth="1"/>
    <col min="4101" max="4118" width="6.7109375" customWidth="1"/>
    <col min="4353" max="4353" width="4.42578125" customWidth="1"/>
    <col min="4354" max="4354" width="20.28515625" customWidth="1"/>
    <col min="4355" max="4355" width="23" customWidth="1"/>
    <col min="4356" max="4356" width="24.5703125" customWidth="1"/>
    <col min="4357" max="4374" width="6.7109375" customWidth="1"/>
    <col min="4609" max="4609" width="4.42578125" customWidth="1"/>
    <col min="4610" max="4610" width="20.28515625" customWidth="1"/>
    <col min="4611" max="4611" width="23" customWidth="1"/>
    <col min="4612" max="4612" width="24.5703125" customWidth="1"/>
    <col min="4613" max="4630" width="6.7109375" customWidth="1"/>
    <col min="4865" max="4865" width="4.42578125" customWidth="1"/>
    <col min="4866" max="4866" width="20.28515625" customWidth="1"/>
    <col min="4867" max="4867" width="23" customWidth="1"/>
    <col min="4868" max="4868" width="24.5703125" customWidth="1"/>
    <col min="4869" max="4886" width="6.7109375" customWidth="1"/>
    <col min="5121" max="5121" width="4.42578125" customWidth="1"/>
    <col min="5122" max="5122" width="20.28515625" customWidth="1"/>
    <col min="5123" max="5123" width="23" customWidth="1"/>
    <col min="5124" max="5124" width="24.5703125" customWidth="1"/>
    <col min="5125" max="5142" width="6.7109375" customWidth="1"/>
    <col min="5377" max="5377" width="4.42578125" customWidth="1"/>
    <col min="5378" max="5378" width="20.28515625" customWidth="1"/>
    <col min="5379" max="5379" width="23" customWidth="1"/>
    <col min="5380" max="5380" width="24.5703125" customWidth="1"/>
    <col min="5381" max="5398" width="6.7109375" customWidth="1"/>
    <col min="5633" max="5633" width="4.42578125" customWidth="1"/>
    <col min="5634" max="5634" width="20.28515625" customWidth="1"/>
    <col min="5635" max="5635" width="23" customWidth="1"/>
    <col min="5636" max="5636" width="24.5703125" customWidth="1"/>
    <col min="5637" max="5654" width="6.7109375" customWidth="1"/>
    <col min="5889" max="5889" width="4.42578125" customWidth="1"/>
    <col min="5890" max="5890" width="20.28515625" customWidth="1"/>
    <col min="5891" max="5891" width="23" customWidth="1"/>
    <col min="5892" max="5892" width="24.5703125" customWidth="1"/>
    <col min="5893" max="5910" width="6.7109375" customWidth="1"/>
    <col min="6145" max="6145" width="4.42578125" customWidth="1"/>
    <col min="6146" max="6146" width="20.28515625" customWidth="1"/>
    <col min="6147" max="6147" width="23" customWidth="1"/>
    <col min="6148" max="6148" width="24.5703125" customWidth="1"/>
    <col min="6149" max="6166" width="6.7109375" customWidth="1"/>
    <col min="6401" max="6401" width="4.42578125" customWidth="1"/>
    <col min="6402" max="6402" width="20.28515625" customWidth="1"/>
    <col min="6403" max="6403" width="23" customWidth="1"/>
    <col min="6404" max="6404" width="24.5703125" customWidth="1"/>
    <col min="6405" max="6422" width="6.7109375" customWidth="1"/>
    <col min="6657" max="6657" width="4.42578125" customWidth="1"/>
    <col min="6658" max="6658" width="20.28515625" customWidth="1"/>
    <col min="6659" max="6659" width="23" customWidth="1"/>
    <col min="6660" max="6660" width="24.5703125" customWidth="1"/>
    <col min="6661" max="6678" width="6.7109375" customWidth="1"/>
    <col min="6913" max="6913" width="4.42578125" customWidth="1"/>
    <col min="6914" max="6914" width="20.28515625" customWidth="1"/>
    <col min="6915" max="6915" width="23" customWidth="1"/>
    <col min="6916" max="6916" width="24.5703125" customWidth="1"/>
    <col min="6917" max="6934" width="6.7109375" customWidth="1"/>
    <col min="7169" max="7169" width="4.42578125" customWidth="1"/>
    <col min="7170" max="7170" width="20.28515625" customWidth="1"/>
    <col min="7171" max="7171" width="23" customWidth="1"/>
    <col min="7172" max="7172" width="24.5703125" customWidth="1"/>
    <col min="7173" max="7190" width="6.7109375" customWidth="1"/>
    <col min="7425" max="7425" width="4.42578125" customWidth="1"/>
    <col min="7426" max="7426" width="20.28515625" customWidth="1"/>
    <col min="7427" max="7427" width="23" customWidth="1"/>
    <col min="7428" max="7428" width="24.5703125" customWidth="1"/>
    <col min="7429" max="7446" width="6.7109375" customWidth="1"/>
    <col min="7681" max="7681" width="4.42578125" customWidth="1"/>
    <col min="7682" max="7682" width="20.28515625" customWidth="1"/>
    <col min="7683" max="7683" width="23" customWidth="1"/>
    <col min="7684" max="7684" width="24.5703125" customWidth="1"/>
    <col min="7685" max="7702" width="6.7109375" customWidth="1"/>
    <col min="7937" max="7937" width="4.42578125" customWidth="1"/>
    <col min="7938" max="7938" width="20.28515625" customWidth="1"/>
    <col min="7939" max="7939" width="23" customWidth="1"/>
    <col min="7940" max="7940" width="24.5703125" customWidth="1"/>
    <col min="7941" max="7958" width="6.7109375" customWidth="1"/>
    <col min="8193" max="8193" width="4.42578125" customWidth="1"/>
    <col min="8194" max="8194" width="20.28515625" customWidth="1"/>
    <col min="8195" max="8195" width="23" customWidth="1"/>
    <col min="8196" max="8196" width="24.5703125" customWidth="1"/>
    <col min="8197" max="8214" width="6.7109375" customWidth="1"/>
    <col min="8449" max="8449" width="4.42578125" customWidth="1"/>
    <col min="8450" max="8450" width="20.28515625" customWidth="1"/>
    <col min="8451" max="8451" width="23" customWidth="1"/>
    <col min="8452" max="8452" width="24.5703125" customWidth="1"/>
    <col min="8453" max="8470" width="6.7109375" customWidth="1"/>
    <col min="8705" max="8705" width="4.42578125" customWidth="1"/>
    <col min="8706" max="8706" width="20.28515625" customWidth="1"/>
    <col min="8707" max="8707" width="23" customWidth="1"/>
    <col min="8708" max="8708" width="24.5703125" customWidth="1"/>
    <col min="8709" max="8726" width="6.7109375" customWidth="1"/>
    <col min="8961" max="8961" width="4.42578125" customWidth="1"/>
    <col min="8962" max="8962" width="20.28515625" customWidth="1"/>
    <col min="8963" max="8963" width="23" customWidth="1"/>
    <col min="8964" max="8964" width="24.5703125" customWidth="1"/>
    <col min="8965" max="8982" width="6.7109375" customWidth="1"/>
    <col min="9217" max="9217" width="4.42578125" customWidth="1"/>
    <col min="9218" max="9218" width="20.28515625" customWidth="1"/>
    <col min="9219" max="9219" width="23" customWidth="1"/>
    <col min="9220" max="9220" width="24.5703125" customWidth="1"/>
    <col min="9221" max="9238" width="6.7109375" customWidth="1"/>
    <col min="9473" max="9473" width="4.42578125" customWidth="1"/>
    <col min="9474" max="9474" width="20.28515625" customWidth="1"/>
    <col min="9475" max="9475" width="23" customWidth="1"/>
    <col min="9476" max="9476" width="24.5703125" customWidth="1"/>
    <col min="9477" max="9494" width="6.7109375" customWidth="1"/>
    <col min="9729" max="9729" width="4.42578125" customWidth="1"/>
    <col min="9730" max="9730" width="20.28515625" customWidth="1"/>
    <col min="9731" max="9731" width="23" customWidth="1"/>
    <col min="9732" max="9732" width="24.5703125" customWidth="1"/>
    <col min="9733" max="9750" width="6.7109375" customWidth="1"/>
    <col min="9985" max="9985" width="4.42578125" customWidth="1"/>
    <col min="9986" max="9986" width="20.28515625" customWidth="1"/>
    <col min="9987" max="9987" width="23" customWidth="1"/>
    <col min="9988" max="9988" width="24.5703125" customWidth="1"/>
    <col min="9989" max="10006" width="6.7109375" customWidth="1"/>
    <col min="10241" max="10241" width="4.42578125" customWidth="1"/>
    <col min="10242" max="10242" width="20.28515625" customWidth="1"/>
    <col min="10243" max="10243" width="23" customWidth="1"/>
    <col min="10244" max="10244" width="24.5703125" customWidth="1"/>
    <col min="10245" max="10262" width="6.7109375" customWidth="1"/>
    <col min="10497" max="10497" width="4.42578125" customWidth="1"/>
    <col min="10498" max="10498" width="20.28515625" customWidth="1"/>
    <col min="10499" max="10499" width="23" customWidth="1"/>
    <col min="10500" max="10500" width="24.5703125" customWidth="1"/>
    <col min="10501" max="10518" width="6.7109375" customWidth="1"/>
    <col min="10753" max="10753" width="4.42578125" customWidth="1"/>
    <col min="10754" max="10754" width="20.28515625" customWidth="1"/>
    <col min="10755" max="10755" width="23" customWidth="1"/>
    <col min="10756" max="10756" width="24.5703125" customWidth="1"/>
    <col min="10757" max="10774" width="6.7109375" customWidth="1"/>
    <col min="11009" max="11009" width="4.42578125" customWidth="1"/>
    <col min="11010" max="11010" width="20.28515625" customWidth="1"/>
    <col min="11011" max="11011" width="23" customWidth="1"/>
    <col min="11012" max="11012" width="24.5703125" customWidth="1"/>
    <col min="11013" max="11030" width="6.7109375" customWidth="1"/>
    <col min="11265" max="11265" width="4.42578125" customWidth="1"/>
    <col min="11266" max="11266" width="20.28515625" customWidth="1"/>
    <col min="11267" max="11267" width="23" customWidth="1"/>
    <col min="11268" max="11268" width="24.5703125" customWidth="1"/>
    <col min="11269" max="11286" width="6.7109375" customWidth="1"/>
    <col min="11521" max="11521" width="4.42578125" customWidth="1"/>
    <col min="11522" max="11522" width="20.28515625" customWidth="1"/>
    <col min="11523" max="11523" width="23" customWidth="1"/>
    <col min="11524" max="11524" width="24.5703125" customWidth="1"/>
    <col min="11525" max="11542" width="6.7109375" customWidth="1"/>
    <col min="11777" max="11777" width="4.42578125" customWidth="1"/>
    <col min="11778" max="11778" width="20.28515625" customWidth="1"/>
    <col min="11779" max="11779" width="23" customWidth="1"/>
    <col min="11780" max="11780" width="24.5703125" customWidth="1"/>
    <col min="11781" max="11798" width="6.7109375" customWidth="1"/>
    <col min="12033" max="12033" width="4.42578125" customWidth="1"/>
    <col min="12034" max="12034" width="20.28515625" customWidth="1"/>
    <col min="12035" max="12035" width="23" customWidth="1"/>
    <col min="12036" max="12036" width="24.5703125" customWidth="1"/>
    <col min="12037" max="12054" width="6.7109375" customWidth="1"/>
    <col min="12289" max="12289" width="4.42578125" customWidth="1"/>
    <col min="12290" max="12290" width="20.28515625" customWidth="1"/>
    <col min="12291" max="12291" width="23" customWidth="1"/>
    <col min="12292" max="12292" width="24.5703125" customWidth="1"/>
    <col min="12293" max="12310" width="6.7109375" customWidth="1"/>
    <col min="12545" max="12545" width="4.42578125" customWidth="1"/>
    <col min="12546" max="12546" width="20.28515625" customWidth="1"/>
    <col min="12547" max="12547" width="23" customWidth="1"/>
    <col min="12548" max="12548" width="24.5703125" customWidth="1"/>
    <col min="12549" max="12566" width="6.7109375" customWidth="1"/>
    <col min="12801" max="12801" width="4.42578125" customWidth="1"/>
    <col min="12802" max="12802" width="20.28515625" customWidth="1"/>
    <col min="12803" max="12803" width="23" customWidth="1"/>
    <col min="12804" max="12804" width="24.5703125" customWidth="1"/>
    <col min="12805" max="12822" width="6.7109375" customWidth="1"/>
    <col min="13057" max="13057" width="4.42578125" customWidth="1"/>
    <col min="13058" max="13058" width="20.28515625" customWidth="1"/>
    <col min="13059" max="13059" width="23" customWidth="1"/>
    <col min="13060" max="13060" width="24.5703125" customWidth="1"/>
    <col min="13061" max="13078" width="6.7109375" customWidth="1"/>
    <col min="13313" max="13313" width="4.42578125" customWidth="1"/>
    <col min="13314" max="13314" width="20.28515625" customWidth="1"/>
    <col min="13315" max="13315" width="23" customWidth="1"/>
    <col min="13316" max="13316" width="24.5703125" customWidth="1"/>
    <col min="13317" max="13334" width="6.7109375" customWidth="1"/>
    <col min="13569" max="13569" width="4.42578125" customWidth="1"/>
    <col min="13570" max="13570" width="20.28515625" customWidth="1"/>
    <col min="13571" max="13571" width="23" customWidth="1"/>
    <col min="13572" max="13572" width="24.5703125" customWidth="1"/>
    <col min="13573" max="13590" width="6.7109375" customWidth="1"/>
    <col min="13825" max="13825" width="4.42578125" customWidth="1"/>
    <col min="13826" max="13826" width="20.28515625" customWidth="1"/>
    <col min="13827" max="13827" width="23" customWidth="1"/>
    <col min="13828" max="13828" width="24.5703125" customWidth="1"/>
    <col min="13829" max="13846" width="6.7109375" customWidth="1"/>
    <col min="14081" max="14081" width="4.42578125" customWidth="1"/>
    <col min="14082" max="14082" width="20.28515625" customWidth="1"/>
    <col min="14083" max="14083" width="23" customWidth="1"/>
    <col min="14084" max="14084" width="24.5703125" customWidth="1"/>
    <col min="14085" max="14102" width="6.7109375" customWidth="1"/>
    <col min="14337" max="14337" width="4.42578125" customWidth="1"/>
    <col min="14338" max="14338" width="20.28515625" customWidth="1"/>
    <col min="14339" max="14339" width="23" customWidth="1"/>
    <col min="14340" max="14340" width="24.5703125" customWidth="1"/>
    <col min="14341" max="14358" width="6.7109375" customWidth="1"/>
    <col min="14593" max="14593" width="4.42578125" customWidth="1"/>
    <col min="14594" max="14594" width="20.28515625" customWidth="1"/>
    <col min="14595" max="14595" width="23" customWidth="1"/>
    <col min="14596" max="14596" width="24.5703125" customWidth="1"/>
    <col min="14597" max="14614" width="6.7109375" customWidth="1"/>
    <col min="14849" max="14849" width="4.42578125" customWidth="1"/>
    <col min="14850" max="14850" width="20.28515625" customWidth="1"/>
    <col min="14851" max="14851" width="23" customWidth="1"/>
    <col min="14852" max="14852" width="24.5703125" customWidth="1"/>
    <col min="14853" max="14870" width="6.7109375" customWidth="1"/>
    <col min="15105" max="15105" width="4.42578125" customWidth="1"/>
    <col min="15106" max="15106" width="20.28515625" customWidth="1"/>
    <col min="15107" max="15107" width="23" customWidth="1"/>
    <col min="15108" max="15108" width="24.5703125" customWidth="1"/>
    <col min="15109" max="15126" width="6.7109375" customWidth="1"/>
    <col min="15361" max="15361" width="4.42578125" customWidth="1"/>
    <col min="15362" max="15362" width="20.28515625" customWidth="1"/>
    <col min="15363" max="15363" width="23" customWidth="1"/>
    <col min="15364" max="15364" width="24.5703125" customWidth="1"/>
    <col min="15365" max="15382" width="6.7109375" customWidth="1"/>
    <col min="15617" max="15617" width="4.42578125" customWidth="1"/>
    <col min="15618" max="15618" width="20.28515625" customWidth="1"/>
    <col min="15619" max="15619" width="23" customWidth="1"/>
    <col min="15620" max="15620" width="24.5703125" customWidth="1"/>
    <col min="15621" max="15638" width="6.7109375" customWidth="1"/>
    <col min="15873" max="15873" width="4.42578125" customWidth="1"/>
    <col min="15874" max="15874" width="20.28515625" customWidth="1"/>
    <col min="15875" max="15875" width="23" customWidth="1"/>
    <col min="15876" max="15876" width="24.5703125" customWidth="1"/>
    <col min="15877" max="15894" width="6.7109375" customWidth="1"/>
    <col min="16129" max="16129" width="4.42578125" customWidth="1"/>
    <col min="16130" max="16130" width="20.28515625" customWidth="1"/>
    <col min="16131" max="16131" width="23" customWidth="1"/>
    <col min="16132" max="16132" width="24.5703125" customWidth="1"/>
    <col min="16133" max="16150" width="6.7109375" customWidth="1"/>
  </cols>
  <sheetData>
    <row r="1" spans="1:23" x14ac:dyDescent="0.25">
      <c r="A1" s="1"/>
      <c r="B1" s="1"/>
      <c r="C1" s="1"/>
      <c r="D1" s="1"/>
      <c r="E1" s="1"/>
      <c r="F1" s="1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A2" s="1"/>
      <c r="B2" s="1"/>
      <c r="C2" s="1"/>
      <c r="D2" s="1"/>
      <c r="E2" s="1"/>
      <c r="F2" s="1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1"/>
      <c r="B3" s="1"/>
      <c r="C3" s="1"/>
      <c r="D3" s="1"/>
      <c r="E3" s="1"/>
      <c r="F3" s="1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1"/>
      <c r="B4" s="1"/>
      <c r="C4" s="1"/>
      <c r="D4" s="1"/>
      <c r="E4" s="1"/>
      <c r="F4" s="1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1"/>
      <c r="B5" s="1"/>
      <c r="C5" s="1"/>
      <c r="D5" s="1"/>
      <c r="E5" s="1"/>
      <c r="F5" s="1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1"/>
      <c r="B6" s="1"/>
      <c r="C6" s="1"/>
      <c r="D6" s="1"/>
      <c r="E6" s="1"/>
      <c r="F6" s="12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22.5" x14ac:dyDescent="0.3">
      <c r="A7" s="182" t="s">
        <v>0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2"/>
    </row>
    <row r="8" spans="1:23" ht="22.5" x14ac:dyDescent="0.3">
      <c r="A8" s="183" t="s">
        <v>1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2"/>
    </row>
    <row r="9" spans="1:23" ht="19.5" customHeight="1" x14ac:dyDescent="0.25">
      <c r="A9" s="184" t="s">
        <v>2</v>
      </c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3"/>
    </row>
    <row r="10" spans="1:23" ht="19.5" customHeight="1" x14ac:dyDescent="0.25">
      <c r="A10" s="185" t="s">
        <v>1038</v>
      </c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4"/>
    </row>
    <row r="11" spans="1:23" ht="19.5" customHeight="1" x14ac:dyDescent="0.25">
      <c r="A11" s="184" t="s">
        <v>1040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3"/>
    </row>
    <row r="12" spans="1:23" ht="19.5" customHeight="1" x14ac:dyDescent="0.25">
      <c r="A12" s="5"/>
      <c r="B12" s="5"/>
      <c r="C12" s="5"/>
      <c r="D12" s="5"/>
      <c r="E12" s="3"/>
      <c r="F12" s="130"/>
      <c r="G12" s="1"/>
      <c r="H12" s="6"/>
      <c r="I12" s="3"/>
      <c r="J12" s="1"/>
      <c r="K12" s="5"/>
      <c r="L12" s="5"/>
      <c r="M12" s="7"/>
      <c r="N12" s="5"/>
      <c r="O12" s="5"/>
      <c r="P12" s="5"/>
      <c r="Q12" s="5"/>
      <c r="R12" s="5"/>
      <c r="S12" s="8"/>
      <c r="T12" s="5"/>
      <c r="U12" s="5"/>
      <c r="V12" s="3"/>
    </row>
    <row r="13" spans="1:23" ht="15.75" customHeight="1" x14ac:dyDescent="0.25">
      <c r="A13" s="9"/>
      <c r="B13" s="10"/>
      <c r="C13" s="10"/>
      <c r="D13" s="10"/>
      <c r="E13" s="179" t="s">
        <v>3</v>
      </c>
      <c r="F13" s="179"/>
      <c r="G13" s="179"/>
      <c r="H13" s="179"/>
      <c r="I13" s="179" t="s">
        <v>4</v>
      </c>
      <c r="J13" s="179"/>
      <c r="K13" s="179"/>
      <c r="L13" s="180" t="s">
        <v>5</v>
      </c>
      <c r="M13" s="181" t="s">
        <v>6</v>
      </c>
      <c r="N13" s="181"/>
      <c r="O13" s="181"/>
      <c r="P13" s="181"/>
      <c r="Q13" s="181"/>
      <c r="R13" s="181"/>
      <c r="S13" s="175" t="s">
        <v>7</v>
      </c>
      <c r="T13" s="175" t="s">
        <v>8</v>
      </c>
      <c r="U13" s="175" t="s">
        <v>9</v>
      </c>
      <c r="V13" s="176" t="s">
        <v>10</v>
      </c>
    </row>
    <row r="14" spans="1:23" s="19" customFormat="1" ht="84.75" customHeight="1" x14ac:dyDescent="0.25">
      <c r="A14" s="11" t="s">
        <v>11</v>
      </c>
      <c r="B14" s="12" t="s">
        <v>12</v>
      </c>
      <c r="C14" s="12" t="s">
        <v>13</v>
      </c>
      <c r="D14" s="12" t="s">
        <v>14</v>
      </c>
      <c r="E14" s="13" t="s">
        <v>15</v>
      </c>
      <c r="F14" s="131" t="s">
        <v>16</v>
      </c>
      <c r="G14" s="13" t="s">
        <v>17</v>
      </c>
      <c r="H14" s="13" t="s">
        <v>18</v>
      </c>
      <c r="I14" s="13" t="s">
        <v>19</v>
      </c>
      <c r="J14" s="15" t="s">
        <v>20</v>
      </c>
      <c r="K14" s="15" t="s">
        <v>21</v>
      </c>
      <c r="L14" s="180"/>
      <c r="M14" s="16" t="s">
        <v>22</v>
      </c>
      <c r="N14" s="17" t="s">
        <v>23</v>
      </c>
      <c r="O14" s="17" t="s">
        <v>24</v>
      </c>
      <c r="P14" s="17" t="s">
        <v>25</v>
      </c>
      <c r="Q14" s="17" t="s">
        <v>26</v>
      </c>
      <c r="R14" s="18" t="s">
        <v>27</v>
      </c>
      <c r="S14" s="175"/>
      <c r="T14" s="175"/>
      <c r="U14" s="175"/>
      <c r="V14" s="176"/>
    </row>
    <row r="15" spans="1:23" s="19" customFormat="1" ht="19.5" customHeight="1" x14ac:dyDescent="0.25">
      <c r="A15" s="79">
        <v>1</v>
      </c>
      <c r="B15" s="78" t="s">
        <v>196</v>
      </c>
      <c r="C15" s="77" t="s">
        <v>195</v>
      </c>
      <c r="D15" s="78" t="s">
        <v>194</v>
      </c>
      <c r="E15" s="24">
        <v>10</v>
      </c>
      <c r="F15" s="128">
        <v>6</v>
      </c>
      <c r="G15" s="24"/>
      <c r="H15" s="26">
        <f t="shared" ref="H15:H66" si="0">SUM(E15:G15)</f>
        <v>16</v>
      </c>
      <c r="I15" s="24">
        <v>5</v>
      </c>
      <c r="J15" s="27"/>
      <c r="K15" s="26">
        <f t="shared" ref="K15:K66" si="1">SUM(I15:J15)</f>
        <v>5</v>
      </c>
      <c r="L15" s="26">
        <f t="shared" ref="L15:L66" si="2">H15+K15</f>
        <v>21</v>
      </c>
      <c r="M15" s="28">
        <v>26</v>
      </c>
      <c r="N15" s="29">
        <v>16</v>
      </c>
      <c r="O15" s="29">
        <v>14</v>
      </c>
      <c r="P15" s="29"/>
      <c r="Q15" s="29"/>
      <c r="R15" s="30">
        <f t="shared" ref="R15:R66" si="3">SUM(M15:Q15)</f>
        <v>56</v>
      </c>
      <c r="S15" s="31">
        <f t="shared" ref="S15:S68" si="4">L15+R15</f>
        <v>77</v>
      </c>
      <c r="T15" s="32"/>
      <c r="U15" s="32"/>
      <c r="V15" s="33" t="str">
        <f t="shared" ref="V15:V68" si="5">IF(S15&gt;=70,"A",IF(S15&gt;=60,"B",IF(S15&gt;=50,"C",IF(S15&gt;=40,"D","E"))))</f>
        <v>A</v>
      </c>
    </row>
    <row r="16" spans="1:23" s="19" customFormat="1" ht="19.5" customHeight="1" x14ac:dyDescent="0.25">
      <c r="A16" s="79">
        <v>2</v>
      </c>
      <c r="B16" s="78" t="s">
        <v>193</v>
      </c>
      <c r="C16" s="77" t="s">
        <v>86</v>
      </c>
      <c r="D16" s="78" t="s">
        <v>192</v>
      </c>
      <c r="E16" s="24">
        <v>10</v>
      </c>
      <c r="F16" s="128">
        <v>4</v>
      </c>
      <c r="G16" s="24"/>
      <c r="H16" s="26">
        <f t="shared" si="0"/>
        <v>14</v>
      </c>
      <c r="I16" s="24">
        <v>6</v>
      </c>
      <c r="J16" s="27"/>
      <c r="K16" s="26">
        <f t="shared" si="1"/>
        <v>6</v>
      </c>
      <c r="L16" s="26">
        <f t="shared" si="2"/>
        <v>20</v>
      </c>
      <c r="M16" s="28">
        <v>22</v>
      </c>
      <c r="N16" s="29">
        <v>13</v>
      </c>
      <c r="O16" s="29">
        <v>13</v>
      </c>
      <c r="P16" s="29"/>
      <c r="Q16" s="29"/>
      <c r="R16" s="30">
        <f t="shared" si="3"/>
        <v>48</v>
      </c>
      <c r="S16" s="31">
        <f t="shared" si="4"/>
        <v>68</v>
      </c>
      <c r="T16" s="32"/>
      <c r="U16" s="32"/>
      <c r="V16" s="33" t="str">
        <f t="shared" si="5"/>
        <v>B</v>
      </c>
    </row>
    <row r="17" spans="1:22" s="19" customFormat="1" ht="19.5" customHeight="1" x14ac:dyDescent="0.25">
      <c r="A17" s="81">
        <v>3</v>
      </c>
      <c r="B17" s="78" t="s">
        <v>190</v>
      </c>
      <c r="C17" s="77" t="s">
        <v>189</v>
      </c>
      <c r="D17" s="78" t="s">
        <v>188</v>
      </c>
      <c r="E17" s="24">
        <v>6</v>
      </c>
      <c r="F17" s="128">
        <v>3</v>
      </c>
      <c r="G17" s="24"/>
      <c r="H17" s="26">
        <f t="shared" si="0"/>
        <v>9</v>
      </c>
      <c r="I17" s="24">
        <v>5</v>
      </c>
      <c r="J17" s="27"/>
      <c r="K17" s="26">
        <f t="shared" si="1"/>
        <v>5</v>
      </c>
      <c r="L17" s="26">
        <f t="shared" si="2"/>
        <v>14</v>
      </c>
      <c r="M17" s="28">
        <v>17</v>
      </c>
      <c r="N17" s="29">
        <v>11</v>
      </c>
      <c r="O17" s="29">
        <v>9</v>
      </c>
      <c r="P17" s="29"/>
      <c r="Q17" s="29"/>
      <c r="R17" s="30">
        <f t="shared" si="3"/>
        <v>37</v>
      </c>
      <c r="S17" s="31">
        <f t="shared" si="4"/>
        <v>51</v>
      </c>
      <c r="T17" s="32"/>
      <c r="U17" s="32"/>
      <c r="V17" s="33" t="str">
        <f t="shared" si="5"/>
        <v>C</v>
      </c>
    </row>
    <row r="18" spans="1:22" s="19" customFormat="1" ht="19.5" customHeight="1" x14ac:dyDescent="0.25">
      <c r="A18" s="79">
        <v>4</v>
      </c>
      <c r="B18" s="78" t="s">
        <v>187</v>
      </c>
      <c r="C18" s="77" t="s">
        <v>35</v>
      </c>
      <c r="D18" s="78" t="s">
        <v>186</v>
      </c>
      <c r="E18" s="24">
        <v>4</v>
      </c>
      <c r="F18" s="128">
        <v>2</v>
      </c>
      <c r="G18" s="24"/>
      <c r="H18" s="26">
        <f t="shared" si="0"/>
        <v>6</v>
      </c>
      <c r="I18" s="24">
        <v>3</v>
      </c>
      <c r="J18" s="27"/>
      <c r="K18" s="26">
        <f t="shared" si="1"/>
        <v>3</v>
      </c>
      <c r="L18" s="26">
        <f t="shared" si="2"/>
        <v>9</v>
      </c>
      <c r="M18" s="28">
        <v>18</v>
      </c>
      <c r="N18" s="29">
        <v>4</v>
      </c>
      <c r="O18" s="29">
        <v>5</v>
      </c>
      <c r="P18" s="29"/>
      <c r="Q18" s="29"/>
      <c r="R18" s="30">
        <f t="shared" si="3"/>
        <v>27</v>
      </c>
      <c r="S18" s="31">
        <f t="shared" si="4"/>
        <v>36</v>
      </c>
      <c r="T18" s="32"/>
      <c r="U18" s="32"/>
      <c r="V18" s="33" t="str">
        <f t="shared" si="5"/>
        <v>E</v>
      </c>
    </row>
    <row r="19" spans="1:22" s="19" customFormat="1" ht="19.5" customHeight="1" x14ac:dyDescent="0.25">
      <c r="A19" s="79">
        <v>5</v>
      </c>
      <c r="B19" s="78" t="s">
        <v>185</v>
      </c>
      <c r="C19" s="77" t="s">
        <v>184</v>
      </c>
      <c r="D19" s="78" t="s">
        <v>183</v>
      </c>
      <c r="E19" s="24">
        <v>6</v>
      </c>
      <c r="F19" s="128">
        <v>6</v>
      </c>
      <c r="G19" s="24"/>
      <c r="H19" s="26">
        <f t="shared" si="0"/>
        <v>12</v>
      </c>
      <c r="I19" s="24">
        <v>6</v>
      </c>
      <c r="J19" s="27"/>
      <c r="K19" s="26">
        <f t="shared" si="1"/>
        <v>6</v>
      </c>
      <c r="L19" s="26">
        <f t="shared" si="2"/>
        <v>18</v>
      </c>
      <c r="M19" s="28">
        <v>20</v>
      </c>
      <c r="N19" s="29">
        <v>7</v>
      </c>
      <c r="O19" s="29">
        <v>12</v>
      </c>
      <c r="P19" s="29"/>
      <c r="Q19" s="29"/>
      <c r="R19" s="30">
        <f t="shared" si="3"/>
        <v>39</v>
      </c>
      <c r="S19" s="31">
        <f t="shared" si="4"/>
        <v>57</v>
      </c>
      <c r="T19" s="32"/>
      <c r="U19" s="32"/>
      <c r="V19" s="33" t="str">
        <f t="shared" si="5"/>
        <v>C</v>
      </c>
    </row>
    <row r="20" spans="1:22" s="19" customFormat="1" ht="19.5" customHeight="1" x14ac:dyDescent="0.25">
      <c r="A20" s="81">
        <v>6</v>
      </c>
      <c r="B20" s="78" t="s">
        <v>182</v>
      </c>
      <c r="C20" s="77" t="s">
        <v>33</v>
      </c>
      <c r="D20" s="78" t="s">
        <v>181</v>
      </c>
      <c r="E20" s="24">
        <v>9</v>
      </c>
      <c r="F20" s="128">
        <v>5</v>
      </c>
      <c r="G20" s="24"/>
      <c r="H20" s="26">
        <f t="shared" si="0"/>
        <v>14</v>
      </c>
      <c r="I20" s="24">
        <v>6</v>
      </c>
      <c r="J20" s="27"/>
      <c r="K20" s="26">
        <f t="shared" si="1"/>
        <v>6</v>
      </c>
      <c r="L20" s="26">
        <f t="shared" si="2"/>
        <v>20</v>
      </c>
      <c r="M20" s="28">
        <v>21</v>
      </c>
      <c r="N20" s="29">
        <v>13</v>
      </c>
      <c r="O20" s="29">
        <v>10</v>
      </c>
      <c r="P20" s="29"/>
      <c r="Q20" s="29"/>
      <c r="R20" s="30">
        <f t="shared" si="3"/>
        <v>44</v>
      </c>
      <c r="S20" s="31">
        <f t="shared" si="4"/>
        <v>64</v>
      </c>
      <c r="T20" s="32"/>
      <c r="U20" s="32"/>
      <c r="V20" s="33" t="str">
        <f t="shared" si="5"/>
        <v>B</v>
      </c>
    </row>
    <row r="21" spans="1:22" s="19" customFormat="1" ht="19.5" customHeight="1" x14ac:dyDescent="0.25">
      <c r="A21" s="79">
        <v>7</v>
      </c>
      <c r="B21" s="78" t="s">
        <v>180</v>
      </c>
      <c r="C21" s="77" t="s">
        <v>179</v>
      </c>
      <c r="D21" s="78" t="s">
        <v>178</v>
      </c>
      <c r="E21" s="24">
        <v>4</v>
      </c>
      <c r="F21" s="128">
        <v>9</v>
      </c>
      <c r="G21" s="24"/>
      <c r="H21" s="26">
        <f t="shared" si="0"/>
        <v>13</v>
      </c>
      <c r="I21" s="24">
        <v>5</v>
      </c>
      <c r="J21" s="27"/>
      <c r="K21" s="26">
        <f t="shared" si="1"/>
        <v>5</v>
      </c>
      <c r="L21" s="26">
        <f t="shared" si="2"/>
        <v>18</v>
      </c>
      <c r="M21" s="28">
        <v>17</v>
      </c>
      <c r="N21" s="29">
        <v>14</v>
      </c>
      <c r="O21" s="29">
        <v>11</v>
      </c>
      <c r="P21" s="29"/>
      <c r="Q21" s="29"/>
      <c r="R21" s="30">
        <f t="shared" si="3"/>
        <v>42</v>
      </c>
      <c r="S21" s="31">
        <f t="shared" si="4"/>
        <v>60</v>
      </c>
      <c r="T21" s="32"/>
      <c r="U21" s="32"/>
      <c r="V21" s="33" t="str">
        <f t="shared" si="5"/>
        <v>B</v>
      </c>
    </row>
    <row r="22" spans="1:22" s="19" customFormat="1" ht="19.5" customHeight="1" x14ac:dyDescent="0.25">
      <c r="A22" s="79">
        <v>8</v>
      </c>
      <c r="B22" s="78" t="s">
        <v>177</v>
      </c>
      <c r="C22" s="77" t="s">
        <v>176</v>
      </c>
      <c r="D22" s="78" t="s">
        <v>175</v>
      </c>
      <c r="E22" s="24">
        <v>5</v>
      </c>
      <c r="F22" s="128">
        <v>8</v>
      </c>
      <c r="G22" s="24"/>
      <c r="H22" s="26">
        <f t="shared" si="0"/>
        <v>13</v>
      </c>
      <c r="I22" s="24">
        <v>5</v>
      </c>
      <c r="J22" s="27"/>
      <c r="K22" s="26">
        <f t="shared" si="1"/>
        <v>5</v>
      </c>
      <c r="L22" s="26">
        <f t="shared" si="2"/>
        <v>18</v>
      </c>
      <c r="M22" s="28">
        <v>13</v>
      </c>
      <c r="N22" s="29">
        <v>11</v>
      </c>
      <c r="O22" s="29">
        <v>14</v>
      </c>
      <c r="P22" s="29"/>
      <c r="Q22" s="29"/>
      <c r="R22" s="30">
        <f t="shared" si="3"/>
        <v>38</v>
      </c>
      <c r="S22" s="31">
        <f t="shared" si="4"/>
        <v>56</v>
      </c>
      <c r="T22" s="32"/>
      <c r="U22" s="32"/>
      <c r="V22" s="33" t="str">
        <f t="shared" si="5"/>
        <v>C</v>
      </c>
    </row>
    <row r="23" spans="1:22" s="19" customFormat="1" ht="19.5" customHeight="1" x14ac:dyDescent="0.25">
      <c r="A23" s="81">
        <v>9</v>
      </c>
      <c r="B23" s="78" t="s">
        <v>174</v>
      </c>
      <c r="C23" s="77" t="s">
        <v>173</v>
      </c>
      <c r="D23" s="78" t="s">
        <v>172</v>
      </c>
      <c r="E23" s="24">
        <v>7</v>
      </c>
      <c r="F23" s="128">
        <v>2</v>
      </c>
      <c r="G23" s="24"/>
      <c r="H23" s="26">
        <f t="shared" si="0"/>
        <v>9</v>
      </c>
      <c r="I23" s="24">
        <v>3</v>
      </c>
      <c r="J23" s="27"/>
      <c r="K23" s="26">
        <f t="shared" si="1"/>
        <v>3</v>
      </c>
      <c r="L23" s="26">
        <f t="shared" si="2"/>
        <v>12</v>
      </c>
      <c r="M23" s="28">
        <v>19</v>
      </c>
      <c r="N23" s="29">
        <v>9</v>
      </c>
      <c r="O23" s="29">
        <v>11</v>
      </c>
      <c r="P23" s="29"/>
      <c r="Q23" s="29"/>
      <c r="R23" s="30">
        <f t="shared" si="3"/>
        <v>39</v>
      </c>
      <c r="S23" s="31">
        <f t="shared" si="4"/>
        <v>51</v>
      </c>
      <c r="T23" s="32"/>
      <c r="U23" s="32"/>
      <c r="V23" s="33" t="str">
        <f t="shared" si="5"/>
        <v>C</v>
      </c>
    </row>
    <row r="24" spans="1:22" s="19" customFormat="1" ht="19.5" customHeight="1" x14ac:dyDescent="0.25">
      <c r="A24" s="79">
        <v>10</v>
      </c>
      <c r="B24" s="78" t="s">
        <v>171</v>
      </c>
      <c r="C24" s="77" t="s">
        <v>170</v>
      </c>
      <c r="D24" s="78" t="s">
        <v>169</v>
      </c>
      <c r="E24" s="24">
        <v>9</v>
      </c>
      <c r="F24" s="128">
        <v>4</v>
      </c>
      <c r="G24" s="24"/>
      <c r="H24" s="26">
        <f t="shared" si="0"/>
        <v>13</v>
      </c>
      <c r="I24" s="24">
        <v>5</v>
      </c>
      <c r="J24" s="27"/>
      <c r="K24" s="26">
        <f t="shared" si="1"/>
        <v>5</v>
      </c>
      <c r="L24" s="26">
        <f t="shared" si="2"/>
        <v>18</v>
      </c>
      <c r="M24" s="28">
        <v>21</v>
      </c>
      <c r="N24" s="29">
        <v>10</v>
      </c>
      <c r="O24" s="29">
        <v>16</v>
      </c>
      <c r="P24" s="29"/>
      <c r="Q24" s="29"/>
      <c r="R24" s="30">
        <f t="shared" si="3"/>
        <v>47</v>
      </c>
      <c r="S24" s="31">
        <f t="shared" si="4"/>
        <v>65</v>
      </c>
      <c r="T24" s="32"/>
      <c r="U24" s="32"/>
      <c r="V24" s="33" t="str">
        <f t="shared" si="5"/>
        <v>B</v>
      </c>
    </row>
    <row r="25" spans="1:22" s="19" customFormat="1" ht="19.5" customHeight="1" x14ac:dyDescent="0.25">
      <c r="A25" s="79">
        <v>11</v>
      </c>
      <c r="B25" s="78" t="s">
        <v>168</v>
      </c>
      <c r="C25" s="77" t="s">
        <v>167</v>
      </c>
      <c r="D25" s="78" t="s">
        <v>166</v>
      </c>
      <c r="E25" s="24">
        <v>5</v>
      </c>
      <c r="F25" s="128">
        <v>7</v>
      </c>
      <c r="G25" s="24"/>
      <c r="H25" s="26">
        <f t="shared" si="0"/>
        <v>12</v>
      </c>
      <c r="I25" s="24">
        <v>6</v>
      </c>
      <c r="J25" s="27"/>
      <c r="K25" s="26">
        <f t="shared" si="1"/>
        <v>6</v>
      </c>
      <c r="L25" s="26">
        <f t="shared" si="2"/>
        <v>18</v>
      </c>
      <c r="M25" s="28">
        <v>26</v>
      </c>
      <c r="N25" s="29">
        <v>15</v>
      </c>
      <c r="O25" s="29">
        <v>11</v>
      </c>
      <c r="P25" s="29"/>
      <c r="Q25" s="29"/>
      <c r="R25" s="30">
        <f t="shared" si="3"/>
        <v>52</v>
      </c>
      <c r="S25" s="31">
        <f t="shared" si="4"/>
        <v>70</v>
      </c>
      <c r="T25" s="32"/>
      <c r="U25" s="32"/>
      <c r="V25" s="33" t="str">
        <f t="shared" si="5"/>
        <v>A</v>
      </c>
    </row>
    <row r="26" spans="1:22" s="19" customFormat="1" ht="19.5" customHeight="1" x14ac:dyDescent="0.25">
      <c r="A26" s="81">
        <v>12</v>
      </c>
      <c r="B26" s="78" t="s">
        <v>165</v>
      </c>
      <c r="C26" s="77" t="s">
        <v>164</v>
      </c>
      <c r="D26" s="78" t="s">
        <v>163</v>
      </c>
      <c r="E26" s="24">
        <v>8</v>
      </c>
      <c r="F26" s="128">
        <v>4</v>
      </c>
      <c r="G26" s="24"/>
      <c r="H26" s="26">
        <f t="shared" si="0"/>
        <v>12</v>
      </c>
      <c r="I26" s="24">
        <v>5</v>
      </c>
      <c r="J26" s="27"/>
      <c r="K26" s="26">
        <f t="shared" si="1"/>
        <v>5</v>
      </c>
      <c r="L26" s="26">
        <f t="shared" si="2"/>
        <v>17</v>
      </c>
      <c r="M26" s="28">
        <v>28</v>
      </c>
      <c r="N26" s="29">
        <v>14</v>
      </c>
      <c r="O26" s="29">
        <v>14</v>
      </c>
      <c r="P26" s="29"/>
      <c r="Q26" s="29"/>
      <c r="R26" s="30">
        <f t="shared" si="3"/>
        <v>56</v>
      </c>
      <c r="S26" s="31">
        <f t="shared" si="4"/>
        <v>73</v>
      </c>
      <c r="T26" s="32"/>
      <c r="U26" s="32"/>
      <c r="V26" s="33" t="str">
        <f t="shared" si="5"/>
        <v>A</v>
      </c>
    </row>
    <row r="27" spans="1:22" s="19" customFormat="1" ht="19.5" customHeight="1" x14ac:dyDescent="0.25">
      <c r="A27" s="79">
        <v>13</v>
      </c>
      <c r="B27" s="78" t="s">
        <v>162</v>
      </c>
      <c r="C27" s="77" t="s">
        <v>161</v>
      </c>
      <c r="D27" s="78" t="s">
        <v>160</v>
      </c>
      <c r="E27" s="24">
        <v>5</v>
      </c>
      <c r="F27" s="128">
        <v>4</v>
      </c>
      <c r="G27" s="24"/>
      <c r="H27" s="26">
        <f t="shared" si="0"/>
        <v>9</v>
      </c>
      <c r="I27" s="24">
        <v>6</v>
      </c>
      <c r="J27" s="27"/>
      <c r="K27" s="26">
        <f t="shared" si="1"/>
        <v>6</v>
      </c>
      <c r="L27" s="26">
        <f t="shared" si="2"/>
        <v>15</v>
      </c>
      <c r="M27" s="28">
        <v>21</v>
      </c>
      <c r="N27" s="29">
        <v>4</v>
      </c>
      <c r="O27" s="29">
        <v>14</v>
      </c>
      <c r="P27" s="29"/>
      <c r="Q27" s="29"/>
      <c r="R27" s="30">
        <f t="shared" si="3"/>
        <v>39</v>
      </c>
      <c r="S27" s="31">
        <f t="shared" si="4"/>
        <v>54</v>
      </c>
      <c r="T27" s="32"/>
      <c r="U27" s="32"/>
      <c r="V27" s="33" t="str">
        <f t="shared" si="5"/>
        <v>C</v>
      </c>
    </row>
    <row r="28" spans="1:22" s="19" customFormat="1" ht="19.5" customHeight="1" x14ac:dyDescent="0.25">
      <c r="A28" s="79">
        <v>14</v>
      </c>
      <c r="B28" s="78" t="s">
        <v>159</v>
      </c>
      <c r="C28" s="77" t="s">
        <v>158</v>
      </c>
      <c r="D28" s="78" t="s">
        <v>157</v>
      </c>
      <c r="E28" s="24">
        <v>6</v>
      </c>
      <c r="F28" s="128">
        <v>4</v>
      </c>
      <c r="G28" s="24"/>
      <c r="H28" s="26">
        <f t="shared" si="0"/>
        <v>10</v>
      </c>
      <c r="I28" s="24">
        <v>5</v>
      </c>
      <c r="J28" s="27"/>
      <c r="K28" s="26">
        <f t="shared" si="1"/>
        <v>5</v>
      </c>
      <c r="L28" s="26">
        <f t="shared" si="2"/>
        <v>15</v>
      </c>
      <c r="M28" s="28">
        <v>17</v>
      </c>
      <c r="N28" s="29">
        <v>12</v>
      </c>
      <c r="O28" s="29">
        <v>13</v>
      </c>
      <c r="P28" s="29"/>
      <c r="Q28" s="29"/>
      <c r="R28" s="30">
        <f t="shared" si="3"/>
        <v>42</v>
      </c>
      <c r="S28" s="31">
        <f t="shared" si="4"/>
        <v>57</v>
      </c>
      <c r="T28" s="32"/>
      <c r="U28" s="32"/>
      <c r="V28" s="33" t="str">
        <f t="shared" si="5"/>
        <v>C</v>
      </c>
    </row>
    <row r="29" spans="1:22" s="19" customFormat="1" ht="19.5" customHeight="1" x14ac:dyDescent="0.25">
      <c r="A29" s="81">
        <v>15</v>
      </c>
      <c r="B29" s="78" t="s">
        <v>156</v>
      </c>
      <c r="C29" s="77" t="s">
        <v>155</v>
      </c>
      <c r="D29" s="78" t="s">
        <v>154</v>
      </c>
      <c r="E29" s="24">
        <v>10</v>
      </c>
      <c r="F29" s="128">
        <v>5</v>
      </c>
      <c r="G29" s="24"/>
      <c r="H29" s="26">
        <f t="shared" si="0"/>
        <v>15</v>
      </c>
      <c r="I29" s="24">
        <v>2</v>
      </c>
      <c r="J29" s="27"/>
      <c r="K29" s="26">
        <f t="shared" si="1"/>
        <v>2</v>
      </c>
      <c r="L29" s="26">
        <f t="shared" si="2"/>
        <v>17</v>
      </c>
      <c r="M29" s="28">
        <v>19</v>
      </c>
      <c r="N29" s="29">
        <v>15</v>
      </c>
      <c r="O29" s="29">
        <v>12</v>
      </c>
      <c r="P29" s="29"/>
      <c r="Q29" s="29"/>
      <c r="R29" s="30">
        <f t="shared" si="3"/>
        <v>46</v>
      </c>
      <c r="S29" s="31">
        <f t="shared" si="4"/>
        <v>63</v>
      </c>
      <c r="T29" s="32"/>
      <c r="U29" s="32"/>
      <c r="V29" s="33" t="str">
        <f t="shared" si="5"/>
        <v>B</v>
      </c>
    </row>
    <row r="30" spans="1:22" s="19" customFormat="1" ht="19.5" customHeight="1" x14ac:dyDescent="0.25">
      <c r="A30" s="79">
        <v>16</v>
      </c>
      <c r="B30" s="78" t="s">
        <v>153</v>
      </c>
      <c r="C30" s="77" t="s">
        <v>152</v>
      </c>
      <c r="D30" s="78" t="s">
        <v>151</v>
      </c>
      <c r="E30" s="24">
        <v>4</v>
      </c>
      <c r="F30" s="128">
        <v>5</v>
      </c>
      <c r="G30" s="24"/>
      <c r="H30" s="26">
        <f t="shared" si="0"/>
        <v>9</v>
      </c>
      <c r="I30" s="24">
        <v>6</v>
      </c>
      <c r="J30" s="27"/>
      <c r="K30" s="26">
        <f t="shared" si="1"/>
        <v>6</v>
      </c>
      <c r="L30" s="26">
        <f t="shared" si="2"/>
        <v>15</v>
      </c>
      <c r="M30" s="28">
        <v>15</v>
      </c>
      <c r="N30" s="29">
        <v>8</v>
      </c>
      <c r="O30" s="29">
        <v>10</v>
      </c>
      <c r="P30" s="29"/>
      <c r="Q30" s="29"/>
      <c r="R30" s="30">
        <f t="shared" si="3"/>
        <v>33</v>
      </c>
      <c r="S30" s="31">
        <f t="shared" si="4"/>
        <v>48</v>
      </c>
      <c r="T30" s="32"/>
      <c r="U30" s="32"/>
      <c r="V30" s="33" t="str">
        <f t="shared" si="5"/>
        <v>D</v>
      </c>
    </row>
    <row r="31" spans="1:22" s="19" customFormat="1" ht="19.5" customHeight="1" x14ac:dyDescent="0.25">
      <c r="A31" s="79">
        <v>17</v>
      </c>
      <c r="B31" s="78" t="s">
        <v>150</v>
      </c>
      <c r="C31" s="77" t="s">
        <v>149</v>
      </c>
      <c r="D31" s="78" t="s">
        <v>148</v>
      </c>
      <c r="E31" s="24">
        <v>2</v>
      </c>
      <c r="F31" s="128">
        <v>4</v>
      </c>
      <c r="G31" s="24"/>
      <c r="H31" s="26">
        <f t="shared" si="0"/>
        <v>6</v>
      </c>
      <c r="I31" s="24">
        <v>5</v>
      </c>
      <c r="J31" s="27"/>
      <c r="K31" s="26">
        <f t="shared" si="1"/>
        <v>5</v>
      </c>
      <c r="L31" s="26">
        <f t="shared" si="2"/>
        <v>11</v>
      </c>
      <c r="M31" s="28">
        <v>21</v>
      </c>
      <c r="N31" s="29">
        <v>16</v>
      </c>
      <c r="O31" s="29">
        <v>12</v>
      </c>
      <c r="P31" s="29"/>
      <c r="Q31" s="29"/>
      <c r="R31" s="30">
        <f t="shared" si="3"/>
        <v>49</v>
      </c>
      <c r="S31" s="31">
        <f t="shared" si="4"/>
        <v>60</v>
      </c>
      <c r="T31" s="32"/>
      <c r="U31" s="32"/>
      <c r="V31" s="33" t="str">
        <f t="shared" si="5"/>
        <v>B</v>
      </c>
    </row>
    <row r="32" spans="1:22" s="19" customFormat="1" ht="19.5" customHeight="1" x14ac:dyDescent="0.25">
      <c r="A32" s="81">
        <v>18</v>
      </c>
      <c r="B32" s="78" t="s">
        <v>147</v>
      </c>
      <c r="C32" s="77" t="s">
        <v>146</v>
      </c>
      <c r="D32" s="78" t="s">
        <v>145</v>
      </c>
      <c r="E32" s="24">
        <v>7</v>
      </c>
      <c r="F32" s="128">
        <v>2</v>
      </c>
      <c r="G32" s="24"/>
      <c r="H32" s="26">
        <f t="shared" si="0"/>
        <v>9</v>
      </c>
      <c r="I32" s="24">
        <v>3</v>
      </c>
      <c r="J32" s="27"/>
      <c r="K32" s="26">
        <f t="shared" si="1"/>
        <v>3</v>
      </c>
      <c r="L32" s="26">
        <f t="shared" si="2"/>
        <v>12</v>
      </c>
      <c r="M32" s="28">
        <v>17</v>
      </c>
      <c r="N32" s="29">
        <v>6</v>
      </c>
      <c r="O32" s="29">
        <v>5</v>
      </c>
      <c r="P32" s="29"/>
      <c r="Q32" s="29"/>
      <c r="R32" s="30">
        <f t="shared" si="3"/>
        <v>28</v>
      </c>
      <c r="S32" s="31">
        <f t="shared" si="4"/>
        <v>40</v>
      </c>
      <c r="T32" s="32"/>
      <c r="U32" s="32"/>
      <c r="V32" s="33" t="str">
        <f t="shared" si="5"/>
        <v>D</v>
      </c>
    </row>
    <row r="33" spans="1:22" s="19" customFormat="1" ht="19.5" customHeight="1" x14ac:dyDescent="0.25">
      <c r="A33" s="79">
        <v>19</v>
      </c>
      <c r="B33" s="78" t="s">
        <v>144</v>
      </c>
      <c r="C33" s="77" t="s">
        <v>143</v>
      </c>
      <c r="D33" s="78" t="s">
        <v>142</v>
      </c>
      <c r="E33" s="24">
        <v>9</v>
      </c>
      <c r="F33" s="128">
        <v>6</v>
      </c>
      <c r="G33" s="24"/>
      <c r="H33" s="26">
        <f t="shared" si="0"/>
        <v>15</v>
      </c>
      <c r="I33" s="24">
        <v>3</v>
      </c>
      <c r="J33" s="27"/>
      <c r="K33" s="26">
        <f t="shared" si="1"/>
        <v>3</v>
      </c>
      <c r="L33" s="26">
        <f t="shared" si="2"/>
        <v>18</v>
      </c>
      <c r="M33" s="28">
        <v>24</v>
      </c>
      <c r="N33" s="29">
        <v>8</v>
      </c>
      <c r="O33" s="29">
        <v>10</v>
      </c>
      <c r="P33" s="29"/>
      <c r="Q33" s="29"/>
      <c r="R33" s="30">
        <f t="shared" si="3"/>
        <v>42</v>
      </c>
      <c r="S33" s="31">
        <f t="shared" si="4"/>
        <v>60</v>
      </c>
      <c r="T33" s="32"/>
      <c r="U33" s="32"/>
      <c r="V33" s="33" t="str">
        <f t="shared" si="5"/>
        <v>B</v>
      </c>
    </row>
    <row r="34" spans="1:22" s="19" customFormat="1" ht="19.5" customHeight="1" x14ac:dyDescent="0.25">
      <c r="A34" s="79">
        <v>20</v>
      </c>
      <c r="B34" s="78" t="s">
        <v>141</v>
      </c>
      <c r="C34" s="77" t="s">
        <v>140</v>
      </c>
      <c r="D34" s="78" t="s">
        <v>139</v>
      </c>
      <c r="E34" s="24">
        <v>6</v>
      </c>
      <c r="F34" s="128">
        <v>4</v>
      </c>
      <c r="G34" s="24"/>
      <c r="H34" s="26">
        <f t="shared" si="0"/>
        <v>10</v>
      </c>
      <c r="I34" s="24">
        <v>3</v>
      </c>
      <c r="J34" s="27"/>
      <c r="K34" s="26">
        <f t="shared" si="1"/>
        <v>3</v>
      </c>
      <c r="L34" s="26">
        <f t="shared" si="2"/>
        <v>13</v>
      </c>
      <c r="M34" s="28">
        <v>21</v>
      </c>
      <c r="N34" s="29">
        <v>11</v>
      </c>
      <c r="O34" s="29">
        <v>11</v>
      </c>
      <c r="P34" s="29"/>
      <c r="Q34" s="29"/>
      <c r="R34" s="30">
        <f t="shared" si="3"/>
        <v>43</v>
      </c>
      <c r="S34" s="31">
        <f t="shared" si="4"/>
        <v>56</v>
      </c>
      <c r="T34" s="32"/>
      <c r="U34" s="32"/>
      <c r="V34" s="33" t="str">
        <f t="shared" si="5"/>
        <v>C</v>
      </c>
    </row>
    <row r="35" spans="1:22" s="19" customFormat="1" ht="19.5" customHeight="1" x14ac:dyDescent="0.25">
      <c r="A35" s="81">
        <v>21</v>
      </c>
      <c r="B35" s="78" t="s">
        <v>138</v>
      </c>
      <c r="C35" s="77" t="s">
        <v>137</v>
      </c>
      <c r="D35" s="78" t="s">
        <v>136</v>
      </c>
      <c r="E35" s="24">
        <v>7</v>
      </c>
      <c r="F35" s="128">
        <v>5</v>
      </c>
      <c r="G35" s="24"/>
      <c r="H35" s="26">
        <f t="shared" si="0"/>
        <v>12</v>
      </c>
      <c r="I35" s="24">
        <v>6</v>
      </c>
      <c r="J35" s="27"/>
      <c r="K35" s="26">
        <f t="shared" si="1"/>
        <v>6</v>
      </c>
      <c r="L35" s="26">
        <f t="shared" si="2"/>
        <v>18</v>
      </c>
      <c r="M35" s="28">
        <v>21</v>
      </c>
      <c r="N35" s="29">
        <v>9</v>
      </c>
      <c r="O35" s="29">
        <v>10</v>
      </c>
      <c r="P35" s="29"/>
      <c r="Q35" s="29"/>
      <c r="R35" s="30">
        <f t="shared" si="3"/>
        <v>40</v>
      </c>
      <c r="S35" s="31">
        <f t="shared" si="4"/>
        <v>58</v>
      </c>
      <c r="T35" s="32"/>
      <c r="U35" s="32"/>
      <c r="V35" s="33" t="str">
        <f t="shared" si="5"/>
        <v>C</v>
      </c>
    </row>
    <row r="36" spans="1:22" s="19" customFormat="1" ht="19.5" customHeight="1" x14ac:dyDescent="0.25">
      <c r="A36" s="79">
        <v>22</v>
      </c>
      <c r="B36" s="78" t="s">
        <v>135</v>
      </c>
      <c r="C36" s="77" t="s">
        <v>113</v>
      </c>
      <c r="D36" s="78" t="s">
        <v>134</v>
      </c>
      <c r="E36" s="24">
        <v>4</v>
      </c>
      <c r="F36" s="128">
        <v>5</v>
      </c>
      <c r="G36" s="24"/>
      <c r="H36" s="26">
        <f t="shared" si="0"/>
        <v>9</v>
      </c>
      <c r="I36" s="24">
        <v>5</v>
      </c>
      <c r="J36" s="27"/>
      <c r="K36" s="26">
        <f t="shared" si="1"/>
        <v>5</v>
      </c>
      <c r="L36" s="26">
        <f t="shared" si="2"/>
        <v>14</v>
      </c>
      <c r="M36" s="28">
        <v>13</v>
      </c>
      <c r="N36" s="29">
        <v>6</v>
      </c>
      <c r="O36" s="29">
        <v>2</v>
      </c>
      <c r="P36" s="29"/>
      <c r="Q36" s="29"/>
      <c r="R36" s="30">
        <f t="shared" si="3"/>
        <v>21</v>
      </c>
      <c r="S36" s="31">
        <f t="shared" si="4"/>
        <v>35</v>
      </c>
      <c r="T36" s="32"/>
      <c r="U36" s="32"/>
      <c r="V36" s="33" t="str">
        <f t="shared" si="5"/>
        <v>E</v>
      </c>
    </row>
    <row r="37" spans="1:22" s="19" customFormat="1" ht="19.5" customHeight="1" x14ac:dyDescent="0.25">
      <c r="A37" s="79">
        <v>23</v>
      </c>
      <c r="B37" s="78" t="s">
        <v>133</v>
      </c>
      <c r="C37" s="77" t="s">
        <v>132</v>
      </c>
      <c r="D37" s="78" t="s">
        <v>131</v>
      </c>
      <c r="E37" s="24">
        <v>4</v>
      </c>
      <c r="F37" s="128">
        <v>2</v>
      </c>
      <c r="G37" s="24"/>
      <c r="H37" s="26">
        <f t="shared" si="0"/>
        <v>6</v>
      </c>
      <c r="I37" s="24">
        <v>6</v>
      </c>
      <c r="J37" s="27"/>
      <c r="K37" s="26">
        <f t="shared" si="1"/>
        <v>6</v>
      </c>
      <c r="L37" s="26">
        <f t="shared" si="2"/>
        <v>12</v>
      </c>
      <c r="M37" s="28">
        <v>23</v>
      </c>
      <c r="N37" s="29">
        <v>7</v>
      </c>
      <c r="O37" s="29">
        <v>13</v>
      </c>
      <c r="P37" s="29"/>
      <c r="Q37" s="29"/>
      <c r="R37" s="30">
        <f t="shared" si="3"/>
        <v>43</v>
      </c>
      <c r="S37" s="31">
        <f t="shared" si="4"/>
        <v>55</v>
      </c>
      <c r="T37" s="32"/>
      <c r="U37" s="32"/>
      <c r="V37" s="33" t="str">
        <f t="shared" si="5"/>
        <v>C</v>
      </c>
    </row>
    <row r="38" spans="1:22" s="19" customFormat="1" ht="19.5" customHeight="1" x14ac:dyDescent="0.25">
      <c r="A38" s="81">
        <v>24</v>
      </c>
      <c r="B38" s="78" t="s">
        <v>130</v>
      </c>
      <c r="C38" s="77" t="s">
        <v>129</v>
      </c>
      <c r="D38" s="78" t="s">
        <v>128</v>
      </c>
      <c r="E38" s="24">
        <v>5</v>
      </c>
      <c r="F38" s="128">
        <v>4</v>
      </c>
      <c r="G38" s="24"/>
      <c r="H38" s="26">
        <f t="shared" si="0"/>
        <v>9</v>
      </c>
      <c r="I38" s="24">
        <v>4</v>
      </c>
      <c r="J38" s="27"/>
      <c r="K38" s="26">
        <f t="shared" si="1"/>
        <v>4</v>
      </c>
      <c r="L38" s="26">
        <f t="shared" si="2"/>
        <v>13</v>
      </c>
      <c r="M38" s="28">
        <v>13</v>
      </c>
      <c r="N38" s="29">
        <v>5</v>
      </c>
      <c r="O38" s="29">
        <v>9</v>
      </c>
      <c r="P38" s="29"/>
      <c r="Q38" s="29"/>
      <c r="R38" s="30">
        <f t="shared" si="3"/>
        <v>27</v>
      </c>
      <c r="S38" s="31">
        <f t="shared" si="4"/>
        <v>40</v>
      </c>
      <c r="T38" s="32"/>
      <c r="U38" s="32"/>
      <c r="V38" s="33" t="str">
        <f t="shared" si="5"/>
        <v>D</v>
      </c>
    </row>
    <row r="39" spans="1:22" s="19" customFormat="1" ht="19.5" customHeight="1" x14ac:dyDescent="0.25">
      <c r="A39" s="79">
        <v>25</v>
      </c>
      <c r="B39" s="78" t="s">
        <v>127</v>
      </c>
      <c r="C39" s="77" t="s">
        <v>41</v>
      </c>
      <c r="D39" s="78" t="s">
        <v>126</v>
      </c>
      <c r="E39" s="24">
        <v>6</v>
      </c>
      <c r="F39" s="128">
        <v>6</v>
      </c>
      <c r="G39" s="24"/>
      <c r="H39" s="26">
        <f t="shared" si="0"/>
        <v>12</v>
      </c>
      <c r="I39" s="24">
        <v>4</v>
      </c>
      <c r="J39" s="27"/>
      <c r="K39" s="26">
        <f t="shared" si="1"/>
        <v>4</v>
      </c>
      <c r="L39" s="26">
        <f t="shared" si="2"/>
        <v>16</v>
      </c>
      <c r="M39" s="28">
        <v>19</v>
      </c>
      <c r="N39" s="29">
        <v>10</v>
      </c>
      <c r="O39" s="29">
        <v>9</v>
      </c>
      <c r="P39" s="29"/>
      <c r="Q39" s="29"/>
      <c r="R39" s="30">
        <f t="shared" si="3"/>
        <v>38</v>
      </c>
      <c r="S39" s="31">
        <f t="shared" si="4"/>
        <v>54</v>
      </c>
      <c r="T39" s="32"/>
      <c r="U39" s="32"/>
      <c r="V39" s="33" t="str">
        <f t="shared" si="5"/>
        <v>C</v>
      </c>
    </row>
    <row r="40" spans="1:22" s="19" customFormat="1" ht="19.5" customHeight="1" x14ac:dyDescent="0.25">
      <c r="A40" s="79">
        <v>26</v>
      </c>
      <c r="B40" s="78" t="s">
        <v>125</v>
      </c>
      <c r="C40" s="77" t="s">
        <v>124</v>
      </c>
      <c r="D40" s="78" t="s">
        <v>123</v>
      </c>
      <c r="E40" s="24">
        <v>3</v>
      </c>
      <c r="F40" s="128">
        <v>6</v>
      </c>
      <c r="G40" s="24"/>
      <c r="H40" s="26">
        <f t="shared" si="0"/>
        <v>9</v>
      </c>
      <c r="I40" s="24">
        <v>4</v>
      </c>
      <c r="J40" s="27"/>
      <c r="K40" s="26">
        <f t="shared" si="1"/>
        <v>4</v>
      </c>
      <c r="L40" s="26">
        <f t="shared" si="2"/>
        <v>13</v>
      </c>
      <c r="M40" s="28">
        <v>19</v>
      </c>
      <c r="N40" s="29">
        <v>13</v>
      </c>
      <c r="O40" s="29">
        <v>8</v>
      </c>
      <c r="P40" s="29"/>
      <c r="Q40" s="29"/>
      <c r="R40" s="30">
        <f t="shared" si="3"/>
        <v>40</v>
      </c>
      <c r="S40" s="31">
        <f t="shared" si="4"/>
        <v>53</v>
      </c>
      <c r="T40" s="32"/>
      <c r="U40" s="32"/>
      <c r="V40" s="33" t="str">
        <f t="shared" si="5"/>
        <v>C</v>
      </c>
    </row>
    <row r="41" spans="1:22" s="19" customFormat="1" ht="19.5" customHeight="1" x14ac:dyDescent="0.25">
      <c r="A41" s="81">
        <v>27</v>
      </c>
      <c r="B41" s="78" t="s">
        <v>122</v>
      </c>
      <c r="C41" s="77" t="s">
        <v>38</v>
      </c>
      <c r="D41" s="78" t="s">
        <v>121</v>
      </c>
      <c r="E41" s="24">
        <v>3</v>
      </c>
      <c r="F41" s="128">
        <v>5</v>
      </c>
      <c r="G41" s="24"/>
      <c r="H41" s="26">
        <f t="shared" si="0"/>
        <v>8</v>
      </c>
      <c r="I41" s="24">
        <v>3</v>
      </c>
      <c r="J41" s="27"/>
      <c r="K41" s="26">
        <f t="shared" si="1"/>
        <v>3</v>
      </c>
      <c r="L41" s="26">
        <f t="shared" si="2"/>
        <v>11</v>
      </c>
      <c r="M41" s="28">
        <v>19</v>
      </c>
      <c r="N41" s="29">
        <v>5</v>
      </c>
      <c r="O41" s="29">
        <v>6</v>
      </c>
      <c r="P41" s="29"/>
      <c r="Q41" s="29"/>
      <c r="R41" s="30">
        <f t="shared" si="3"/>
        <v>30</v>
      </c>
      <c r="S41" s="31">
        <f t="shared" si="4"/>
        <v>41</v>
      </c>
      <c r="T41" s="32"/>
      <c r="U41" s="32"/>
      <c r="V41" s="33" t="str">
        <f t="shared" si="5"/>
        <v>D</v>
      </c>
    </row>
    <row r="42" spans="1:22" s="19" customFormat="1" ht="19.5" customHeight="1" x14ac:dyDescent="0.25">
      <c r="A42" s="79">
        <v>28</v>
      </c>
      <c r="B42" s="78" t="s">
        <v>120</v>
      </c>
      <c r="C42" s="77" t="s">
        <v>119</v>
      </c>
      <c r="D42" s="78" t="s">
        <v>118</v>
      </c>
      <c r="E42" s="24">
        <v>2</v>
      </c>
      <c r="F42" s="128">
        <v>4</v>
      </c>
      <c r="G42" s="24"/>
      <c r="H42" s="26">
        <f t="shared" si="0"/>
        <v>6</v>
      </c>
      <c r="I42" s="24">
        <v>6</v>
      </c>
      <c r="J42" s="27"/>
      <c r="K42" s="26">
        <f t="shared" si="1"/>
        <v>6</v>
      </c>
      <c r="L42" s="26">
        <f t="shared" si="2"/>
        <v>12</v>
      </c>
      <c r="M42" s="28">
        <v>16</v>
      </c>
      <c r="N42" s="29">
        <v>6</v>
      </c>
      <c r="O42" s="29">
        <v>7</v>
      </c>
      <c r="P42" s="29"/>
      <c r="Q42" s="29"/>
      <c r="R42" s="30">
        <f t="shared" si="3"/>
        <v>29</v>
      </c>
      <c r="S42" s="31">
        <f t="shared" si="4"/>
        <v>41</v>
      </c>
      <c r="T42" s="32"/>
      <c r="U42" s="32"/>
      <c r="V42" s="33" t="str">
        <f t="shared" si="5"/>
        <v>D</v>
      </c>
    </row>
    <row r="43" spans="1:22" s="19" customFormat="1" ht="19.5" customHeight="1" x14ac:dyDescent="0.25">
      <c r="A43" s="79">
        <v>29</v>
      </c>
      <c r="B43" s="78" t="s">
        <v>117</v>
      </c>
      <c r="C43" s="77" t="s">
        <v>116</v>
      </c>
      <c r="D43" s="78" t="s">
        <v>115</v>
      </c>
      <c r="E43" s="24">
        <v>10</v>
      </c>
      <c r="F43" s="128">
        <v>8</v>
      </c>
      <c r="G43" s="24"/>
      <c r="H43" s="26">
        <f t="shared" si="0"/>
        <v>18</v>
      </c>
      <c r="I43" s="24">
        <v>7</v>
      </c>
      <c r="J43" s="27"/>
      <c r="K43" s="26">
        <f t="shared" si="1"/>
        <v>7</v>
      </c>
      <c r="L43" s="26">
        <f t="shared" si="2"/>
        <v>25</v>
      </c>
      <c r="M43" s="28">
        <v>21</v>
      </c>
      <c r="N43" s="29">
        <v>10</v>
      </c>
      <c r="O43" s="29">
        <v>12</v>
      </c>
      <c r="P43" s="29"/>
      <c r="Q43" s="29"/>
      <c r="R43" s="30">
        <f t="shared" si="3"/>
        <v>43</v>
      </c>
      <c r="S43" s="31">
        <f t="shared" si="4"/>
        <v>68</v>
      </c>
      <c r="T43" s="32"/>
      <c r="U43" s="32"/>
      <c r="V43" s="33" t="str">
        <f t="shared" si="5"/>
        <v>B</v>
      </c>
    </row>
    <row r="44" spans="1:22" s="19" customFormat="1" ht="19.5" customHeight="1" x14ac:dyDescent="0.25">
      <c r="A44" s="81">
        <v>30</v>
      </c>
      <c r="B44" s="78" t="s">
        <v>114</v>
      </c>
      <c r="C44" s="77" t="s">
        <v>113</v>
      </c>
      <c r="D44" s="78" t="s">
        <v>112</v>
      </c>
      <c r="E44" s="24">
        <v>9</v>
      </c>
      <c r="F44" s="128">
        <v>4</v>
      </c>
      <c r="G44" s="24"/>
      <c r="H44" s="26">
        <f t="shared" si="0"/>
        <v>13</v>
      </c>
      <c r="I44" s="24">
        <v>4</v>
      </c>
      <c r="J44" s="27"/>
      <c r="K44" s="26">
        <f t="shared" si="1"/>
        <v>4</v>
      </c>
      <c r="L44" s="26">
        <f t="shared" si="2"/>
        <v>17</v>
      </c>
      <c r="M44" s="28">
        <v>27</v>
      </c>
      <c r="N44" s="29">
        <v>16</v>
      </c>
      <c r="O44" s="29">
        <v>15</v>
      </c>
      <c r="P44" s="29"/>
      <c r="Q44" s="29"/>
      <c r="R44" s="30">
        <f t="shared" si="3"/>
        <v>58</v>
      </c>
      <c r="S44" s="31">
        <f t="shared" si="4"/>
        <v>75</v>
      </c>
      <c r="T44" s="32"/>
      <c r="U44" s="32"/>
      <c r="V44" s="33" t="str">
        <f t="shared" si="5"/>
        <v>A</v>
      </c>
    </row>
    <row r="45" spans="1:22" s="19" customFormat="1" ht="19.5" customHeight="1" x14ac:dyDescent="0.25">
      <c r="A45" s="79">
        <v>31</v>
      </c>
      <c r="B45" s="78" t="s">
        <v>110</v>
      </c>
      <c r="C45" s="77" t="s">
        <v>109</v>
      </c>
      <c r="D45" s="78" t="s">
        <v>108</v>
      </c>
      <c r="E45" s="203">
        <v>4</v>
      </c>
      <c r="F45" s="128">
        <v>6</v>
      </c>
      <c r="G45" s="24"/>
      <c r="H45" s="26">
        <f t="shared" si="0"/>
        <v>10</v>
      </c>
      <c r="I45" s="24">
        <v>7</v>
      </c>
      <c r="J45" s="27"/>
      <c r="K45" s="26">
        <f t="shared" si="1"/>
        <v>7</v>
      </c>
      <c r="L45" s="26">
        <f t="shared" si="2"/>
        <v>17</v>
      </c>
      <c r="M45" s="28">
        <v>17</v>
      </c>
      <c r="N45" s="29">
        <v>5</v>
      </c>
      <c r="O45" s="29">
        <v>10</v>
      </c>
      <c r="P45" s="29"/>
      <c r="Q45" s="29"/>
      <c r="R45" s="30">
        <f t="shared" si="3"/>
        <v>32</v>
      </c>
      <c r="S45" s="31">
        <f t="shared" si="4"/>
        <v>49</v>
      </c>
      <c r="T45" s="32"/>
      <c r="U45" s="32"/>
      <c r="V45" s="33" t="str">
        <f t="shared" si="5"/>
        <v>D</v>
      </c>
    </row>
    <row r="46" spans="1:22" s="19" customFormat="1" ht="19.5" customHeight="1" x14ac:dyDescent="0.25">
      <c r="A46" s="79">
        <v>32</v>
      </c>
      <c r="B46" s="78" t="s">
        <v>107</v>
      </c>
      <c r="C46" s="77" t="s">
        <v>106</v>
      </c>
      <c r="D46" s="78" t="s">
        <v>105</v>
      </c>
      <c r="E46" s="24">
        <v>4</v>
      </c>
      <c r="F46" s="128">
        <v>5</v>
      </c>
      <c r="G46" s="24"/>
      <c r="H46" s="26">
        <f t="shared" si="0"/>
        <v>9</v>
      </c>
      <c r="I46" s="24">
        <v>4</v>
      </c>
      <c r="J46" s="27"/>
      <c r="K46" s="26">
        <f t="shared" si="1"/>
        <v>4</v>
      </c>
      <c r="L46" s="26">
        <f t="shared" si="2"/>
        <v>13</v>
      </c>
      <c r="M46" s="28">
        <v>20</v>
      </c>
      <c r="N46" s="29">
        <v>10</v>
      </c>
      <c r="O46" s="29">
        <v>11</v>
      </c>
      <c r="P46" s="29"/>
      <c r="Q46" s="29"/>
      <c r="R46" s="30">
        <f t="shared" si="3"/>
        <v>41</v>
      </c>
      <c r="S46" s="31">
        <f t="shared" si="4"/>
        <v>54</v>
      </c>
      <c r="T46" s="32"/>
      <c r="U46" s="32"/>
      <c r="V46" s="33" t="str">
        <f t="shared" si="5"/>
        <v>C</v>
      </c>
    </row>
    <row r="47" spans="1:22" s="19" customFormat="1" ht="19.5" customHeight="1" x14ac:dyDescent="0.25">
      <c r="A47" s="81">
        <v>33</v>
      </c>
      <c r="B47" s="78" t="s">
        <v>104</v>
      </c>
      <c r="C47" s="77" t="s">
        <v>103</v>
      </c>
      <c r="D47" s="78" t="s">
        <v>102</v>
      </c>
      <c r="E47" s="24">
        <v>8</v>
      </c>
      <c r="F47" s="128">
        <v>7</v>
      </c>
      <c r="G47" s="24"/>
      <c r="H47" s="26">
        <f t="shared" si="0"/>
        <v>15</v>
      </c>
      <c r="I47" s="24">
        <v>5</v>
      </c>
      <c r="J47" s="27"/>
      <c r="K47" s="26">
        <f t="shared" si="1"/>
        <v>5</v>
      </c>
      <c r="L47" s="26">
        <f t="shared" si="2"/>
        <v>20</v>
      </c>
      <c r="M47" s="28">
        <v>20</v>
      </c>
      <c r="N47" s="29">
        <v>12</v>
      </c>
      <c r="O47" s="29">
        <v>9</v>
      </c>
      <c r="P47" s="29"/>
      <c r="Q47" s="29"/>
      <c r="R47" s="30">
        <f t="shared" si="3"/>
        <v>41</v>
      </c>
      <c r="S47" s="31">
        <f t="shared" si="4"/>
        <v>61</v>
      </c>
      <c r="T47" s="32"/>
      <c r="U47" s="32"/>
      <c r="V47" s="33" t="str">
        <f t="shared" si="5"/>
        <v>B</v>
      </c>
    </row>
    <row r="48" spans="1:22" s="19" customFormat="1" ht="19.5" customHeight="1" x14ac:dyDescent="0.25">
      <c r="A48" s="79">
        <v>34</v>
      </c>
      <c r="B48" s="78" t="s">
        <v>101</v>
      </c>
      <c r="C48" s="77" t="s">
        <v>100</v>
      </c>
      <c r="D48" s="78" t="s">
        <v>99</v>
      </c>
      <c r="E48" s="24">
        <v>4</v>
      </c>
      <c r="F48" s="128">
        <v>2</v>
      </c>
      <c r="G48" s="24"/>
      <c r="H48" s="26">
        <f t="shared" si="0"/>
        <v>6</v>
      </c>
      <c r="I48" s="24">
        <v>4</v>
      </c>
      <c r="J48" s="27"/>
      <c r="K48" s="26">
        <f t="shared" si="1"/>
        <v>4</v>
      </c>
      <c r="L48" s="26">
        <f t="shared" si="2"/>
        <v>10</v>
      </c>
      <c r="M48" s="28">
        <v>19</v>
      </c>
      <c r="N48" s="29">
        <v>10</v>
      </c>
      <c r="O48" s="29">
        <v>9</v>
      </c>
      <c r="P48" s="29"/>
      <c r="Q48" s="29"/>
      <c r="R48" s="30">
        <f t="shared" si="3"/>
        <v>38</v>
      </c>
      <c r="S48" s="31">
        <f t="shared" si="4"/>
        <v>48</v>
      </c>
      <c r="T48" s="32"/>
      <c r="U48" s="32"/>
      <c r="V48" s="33" t="str">
        <f t="shared" si="5"/>
        <v>D</v>
      </c>
    </row>
    <row r="49" spans="1:22" s="19" customFormat="1" ht="19.5" customHeight="1" x14ac:dyDescent="0.25">
      <c r="A49" s="79">
        <v>35</v>
      </c>
      <c r="B49" s="78" t="s">
        <v>98</v>
      </c>
      <c r="C49" s="77" t="s">
        <v>97</v>
      </c>
      <c r="D49" s="78" t="s">
        <v>96</v>
      </c>
      <c r="E49" s="24">
        <v>6</v>
      </c>
      <c r="F49" s="128">
        <v>5</v>
      </c>
      <c r="G49" s="24"/>
      <c r="H49" s="26">
        <f t="shared" si="0"/>
        <v>11</v>
      </c>
      <c r="I49" s="24">
        <v>6</v>
      </c>
      <c r="J49" s="27"/>
      <c r="K49" s="26">
        <f t="shared" si="1"/>
        <v>6</v>
      </c>
      <c r="L49" s="26">
        <f t="shared" si="2"/>
        <v>17</v>
      </c>
      <c r="M49" s="28">
        <v>18</v>
      </c>
      <c r="N49" s="29">
        <v>9</v>
      </c>
      <c r="O49" s="29">
        <v>6</v>
      </c>
      <c r="P49" s="29"/>
      <c r="Q49" s="29"/>
      <c r="R49" s="30">
        <f t="shared" si="3"/>
        <v>33</v>
      </c>
      <c r="S49" s="31">
        <f t="shared" si="4"/>
        <v>50</v>
      </c>
      <c r="T49" s="32"/>
      <c r="U49" s="32"/>
      <c r="V49" s="33" t="str">
        <f t="shared" si="5"/>
        <v>C</v>
      </c>
    </row>
    <row r="50" spans="1:22" s="19" customFormat="1" ht="19.5" customHeight="1" x14ac:dyDescent="0.25">
      <c r="A50" s="81">
        <v>36</v>
      </c>
      <c r="B50" s="78" t="s">
        <v>95</v>
      </c>
      <c r="C50" s="77" t="s">
        <v>94</v>
      </c>
      <c r="D50" s="78" t="s">
        <v>93</v>
      </c>
      <c r="E50" s="24">
        <v>9</v>
      </c>
      <c r="F50" s="128">
        <v>6</v>
      </c>
      <c r="G50" s="24"/>
      <c r="H50" s="26">
        <f t="shared" si="0"/>
        <v>15</v>
      </c>
      <c r="I50" s="24">
        <v>6</v>
      </c>
      <c r="J50" s="27"/>
      <c r="K50" s="26">
        <f t="shared" si="1"/>
        <v>6</v>
      </c>
      <c r="L50" s="26">
        <f t="shared" si="2"/>
        <v>21</v>
      </c>
      <c r="M50" s="28">
        <v>23</v>
      </c>
      <c r="N50" s="29">
        <v>9</v>
      </c>
      <c r="O50" s="29">
        <v>9</v>
      </c>
      <c r="P50" s="29"/>
      <c r="Q50" s="29"/>
      <c r="R50" s="30">
        <f t="shared" si="3"/>
        <v>41</v>
      </c>
      <c r="S50" s="31">
        <f t="shared" si="4"/>
        <v>62</v>
      </c>
      <c r="T50" s="32"/>
      <c r="U50" s="32"/>
      <c r="V50" s="33" t="str">
        <f t="shared" si="5"/>
        <v>B</v>
      </c>
    </row>
    <row r="51" spans="1:22" s="19" customFormat="1" ht="19.5" customHeight="1" x14ac:dyDescent="0.25">
      <c r="A51" s="79">
        <v>37</v>
      </c>
      <c r="B51" s="78" t="s">
        <v>92</v>
      </c>
      <c r="C51" s="77" t="s">
        <v>91</v>
      </c>
      <c r="D51" s="78" t="s">
        <v>90</v>
      </c>
      <c r="E51" s="24">
        <v>8</v>
      </c>
      <c r="F51" s="128">
        <v>2</v>
      </c>
      <c r="G51" s="24"/>
      <c r="H51" s="26">
        <f t="shared" si="0"/>
        <v>10</v>
      </c>
      <c r="I51" s="24">
        <v>4</v>
      </c>
      <c r="J51" s="27"/>
      <c r="K51" s="26">
        <f t="shared" si="1"/>
        <v>4</v>
      </c>
      <c r="L51" s="26">
        <f t="shared" si="2"/>
        <v>14</v>
      </c>
      <c r="M51" s="28">
        <v>21</v>
      </c>
      <c r="N51" s="29">
        <v>11</v>
      </c>
      <c r="O51" s="29">
        <v>9</v>
      </c>
      <c r="P51" s="29"/>
      <c r="Q51" s="29"/>
      <c r="R51" s="30">
        <f t="shared" si="3"/>
        <v>41</v>
      </c>
      <c r="S51" s="31">
        <f t="shared" si="4"/>
        <v>55</v>
      </c>
      <c r="T51" s="32"/>
      <c r="U51" s="32"/>
      <c r="V51" s="33" t="str">
        <f t="shared" si="5"/>
        <v>C</v>
      </c>
    </row>
    <row r="52" spans="1:22" s="19" customFormat="1" ht="19.5" customHeight="1" x14ac:dyDescent="0.25">
      <c r="A52" s="79">
        <v>38</v>
      </c>
      <c r="B52" s="78" t="s">
        <v>89</v>
      </c>
      <c r="C52" s="77" t="s">
        <v>88</v>
      </c>
      <c r="D52" s="78" t="s">
        <v>87</v>
      </c>
      <c r="E52" s="24">
        <v>10</v>
      </c>
      <c r="F52" s="128">
        <v>9</v>
      </c>
      <c r="G52" s="24"/>
      <c r="H52" s="26">
        <f t="shared" si="0"/>
        <v>19</v>
      </c>
      <c r="I52" s="24">
        <v>6</v>
      </c>
      <c r="J52" s="27"/>
      <c r="K52" s="26">
        <f t="shared" si="1"/>
        <v>6</v>
      </c>
      <c r="L52" s="26">
        <f t="shared" si="2"/>
        <v>25</v>
      </c>
      <c r="M52" s="28">
        <v>26</v>
      </c>
      <c r="N52" s="29">
        <v>14</v>
      </c>
      <c r="O52" s="29">
        <v>18</v>
      </c>
      <c r="P52" s="29"/>
      <c r="Q52" s="29"/>
      <c r="R52" s="30">
        <f t="shared" si="3"/>
        <v>58</v>
      </c>
      <c r="S52" s="31">
        <f t="shared" si="4"/>
        <v>83</v>
      </c>
      <c r="T52" s="32"/>
      <c r="U52" s="32"/>
      <c r="V52" s="33" t="str">
        <f t="shared" si="5"/>
        <v>A</v>
      </c>
    </row>
    <row r="53" spans="1:22" s="19" customFormat="1" ht="19.5" customHeight="1" x14ac:dyDescent="0.25">
      <c r="A53" s="81">
        <v>39</v>
      </c>
      <c r="B53" s="78" t="s">
        <v>85</v>
      </c>
      <c r="C53" s="77" t="s">
        <v>84</v>
      </c>
      <c r="D53" s="78" t="s">
        <v>83</v>
      </c>
      <c r="E53" s="24">
        <v>8</v>
      </c>
      <c r="F53" s="128">
        <v>6</v>
      </c>
      <c r="G53" s="24"/>
      <c r="H53" s="26">
        <f t="shared" si="0"/>
        <v>14</v>
      </c>
      <c r="I53" s="24">
        <v>5</v>
      </c>
      <c r="J53" s="27"/>
      <c r="K53" s="26">
        <f t="shared" si="1"/>
        <v>5</v>
      </c>
      <c r="L53" s="26">
        <f t="shared" si="2"/>
        <v>19</v>
      </c>
      <c r="M53" s="28">
        <v>22</v>
      </c>
      <c r="N53" s="29">
        <v>17</v>
      </c>
      <c r="O53" s="29">
        <v>14</v>
      </c>
      <c r="P53" s="29"/>
      <c r="Q53" s="29"/>
      <c r="R53" s="30">
        <f t="shared" si="3"/>
        <v>53</v>
      </c>
      <c r="S53" s="31">
        <f t="shared" si="4"/>
        <v>72</v>
      </c>
      <c r="T53" s="32"/>
      <c r="U53" s="32"/>
      <c r="V53" s="33" t="str">
        <f t="shared" si="5"/>
        <v>A</v>
      </c>
    </row>
    <row r="54" spans="1:22" s="19" customFormat="1" ht="19.5" customHeight="1" x14ac:dyDescent="0.25">
      <c r="A54" s="79">
        <v>40</v>
      </c>
      <c r="B54" s="78" t="s">
        <v>82</v>
      </c>
      <c r="C54" s="77" t="s">
        <v>81</v>
      </c>
      <c r="D54" s="78" t="s">
        <v>80</v>
      </c>
      <c r="E54" s="24">
        <v>8</v>
      </c>
      <c r="F54" s="128">
        <v>5</v>
      </c>
      <c r="G54" s="24"/>
      <c r="H54" s="26">
        <f t="shared" si="0"/>
        <v>13</v>
      </c>
      <c r="I54" s="24">
        <v>3</v>
      </c>
      <c r="J54" s="27"/>
      <c r="K54" s="26">
        <f t="shared" si="1"/>
        <v>3</v>
      </c>
      <c r="L54" s="26">
        <f t="shared" si="2"/>
        <v>16</v>
      </c>
      <c r="M54" s="28">
        <v>21</v>
      </c>
      <c r="N54" s="29">
        <v>11</v>
      </c>
      <c r="O54" s="29">
        <v>14</v>
      </c>
      <c r="P54" s="29"/>
      <c r="Q54" s="29"/>
      <c r="R54" s="30">
        <f t="shared" si="3"/>
        <v>46</v>
      </c>
      <c r="S54" s="31">
        <f t="shared" si="4"/>
        <v>62</v>
      </c>
      <c r="T54" s="32"/>
      <c r="U54" s="32"/>
      <c r="V54" s="33" t="str">
        <f t="shared" si="5"/>
        <v>B</v>
      </c>
    </row>
    <row r="55" spans="1:22" s="19" customFormat="1" ht="19.5" customHeight="1" x14ac:dyDescent="0.25">
      <c r="A55" s="79">
        <v>41</v>
      </c>
      <c r="B55" s="78" t="s">
        <v>79</v>
      </c>
      <c r="C55" s="77" t="s">
        <v>78</v>
      </c>
      <c r="D55" s="78" t="s">
        <v>77</v>
      </c>
      <c r="E55" s="24">
        <v>9</v>
      </c>
      <c r="F55" s="128">
        <v>8</v>
      </c>
      <c r="G55" s="24"/>
      <c r="H55" s="26">
        <f t="shared" si="0"/>
        <v>17</v>
      </c>
      <c r="I55" s="24">
        <v>5</v>
      </c>
      <c r="J55" s="27"/>
      <c r="K55" s="26">
        <f t="shared" si="1"/>
        <v>5</v>
      </c>
      <c r="L55" s="26">
        <f t="shared" si="2"/>
        <v>22</v>
      </c>
      <c r="M55" s="28">
        <v>27</v>
      </c>
      <c r="N55" s="29">
        <v>14</v>
      </c>
      <c r="O55" s="29">
        <v>13</v>
      </c>
      <c r="P55" s="29"/>
      <c r="Q55" s="29"/>
      <c r="R55" s="30">
        <f t="shared" si="3"/>
        <v>54</v>
      </c>
      <c r="S55" s="31">
        <f t="shared" si="4"/>
        <v>76</v>
      </c>
      <c r="T55" s="32"/>
      <c r="U55" s="32"/>
      <c r="V55" s="33" t="str">
        <f t="shared" si="5"/>
        <v>A</v>
      </c>
    </row>
    <row r="56" spans="1:22" s="19" customFormat="1" ht="19.5" customHeight="1" x14ac:dyDescent="0.25">
      <c r="A56" s="81">
        <v>42</v>
      </c>
      <c r="B56" s="78" t="s">
        <v>76</v>
      </c>
      <c r="C56" s="77" t="s">
        <v>75</v>
      </c>
      <c r="D56" s="78" t="s">
        <v>74</v>
      </c>
      <c r="E56" s="24">
        <v>4</v>
      </c>
      <c r="F56" s="128">
        <v>4</v>
      </c>
      <c r="G56" s="24"/>
      <c r="H56" s="26">
        <f t="shared" si="0"/>
        <v>8</v>
      </c>
      <c r="I56" s="24">
        <v>2</v>
      </c>
      <c r="J56" s="27"/>
      <c r="K56" s="26">
        <f t="shared" si="1"/>
        <v>2</v>
      </c>
      <c r="L56" s="26">
        <f t="shared" si="2"/>
        <v>10</v>
      </c>
      <c r="M56" s="28">
        <v>27</v>
      </c>
      <c r="N56" s="29">
        <v>8</v>
      </c>
      <c r="O56" s="29">
        <v>6</v>
      </c>
      <c r="P56" s="29"/>
      <c r="Q56" s="29"/>
      <c r="R56" s="30">
        <f t="shared" si="3"/>
        <v>41</v>
      </c>
      <c r="S56" s="31">
        <f t="shared" si="4"/>
        <v>51</v>
      </c>
      <c r="T56" s="32"/>
      <c r="U56" s="32"/>
      <c r="V56" s="33" t="str">
        <f t="shared" si="5"/>
        <v>C</v>
      </c>
    </row>
    <row r="57" spans="1:22" s="19" customFormat="1" ht="19.5" customHeight="1" x14ac:dyDescent="0.25">
      <c r="A57" s="79">
        <v>43</v>
      </c>
      <c r="B57" s="78" t="s">
        <v>73</v>
      </c>
      <c r="C57" s="77" t="s">
        <v>72</v>
      </c>
      <c r="D57" s="78" t="s">
        <v>71</v>
      </c>
      <c r="E57" s="24">
        <v>8</v>
      </c>
      <c r="F57" s="128">
        <v>5</v>
      </c>
      <c r="G57" s="24"/>
      <c r="H57" s="26">
        <f t="shared" si="0"/>
        <v>13</v>
      </c>
      <c r="I57" s="24">
        <v>4</v>
      </c>
      <c r="J57" s="27"/>
      <c r="K57" s="26">
        <f t="shared" si="1"/>
        <v>4</v>
      </c>
      <c r="L57" s="26">
        <f t="shared" si="2"/>
        <v>17</v>
      </c>
      <c r="M57" s="28">
        <v>23</v>
      </c>
      <c r="N57" s="29">
        <v>10</v>
      </c>
      <c r="O57" s="29">
        <v>8</v>
      </c>
      <c r="P57" s="29"/>
      <c r="Q57" s="29"/>
      <c r="R57" s="30">
        <f t="shared" si="3"/>
        <v>41</v>
      </c>
      <c r="S57" s="31">
        <f t="shared" si="4"/>
        <v>58</v>
      </c>
      <c r="T57" s="32"/>
      <c r="U57" s="32"/>
      <c r="V57" s="33" t="str">
        <f t="shared" si="5"/>
        <v>C</v>
      </c>
    </row>
    <row r="58" spans="1:22" s="19" customFormat="1" ht="19.5" customHeight="1" x14ac:dyDescent="0.25">
      <c r="A58" s="79">
        <v>44</v>
      </c>
      <c r="B58" s="76" t="s">
        <v>70</v>
      </c>
      <c r="C58" s="80" t="s">
        <v>69</v>
      </c>
      <c r="D58" s="76" t="s">
        <v>68</v>
      </c>
      <c r="E58" s="24">
        <v>10</v>
      </c>
      <c r="F58" s="128">
        <v>2</v>
      </c>
      <c r="G58" s="24"/>
      <c r="H58" s="26">
        <f t="shared" si="0"/>
        <v>12</v>
      </c>
      <c r="I58" s="24">
        <v>6</v>
      </c>
      <c r="J58" s="27"/>
      <c r="K58" s="26">
        <f t="shared" si="1"/>
        <v>6</v>
      </c>
      <c r="L58" s="26">
        <f t="shared" si="2"/>
        <v>18</v>
      </c>
      <c r="M58" s="28">
        <v>23</v>
      </c>
      <c r="N58" s="29">
        <v>10</v>
      </c>
      <c r="O58" s="29">
        <v>15</v>
      </c>
      <c r="P58" s="29"/>
      <c r="Q58" s="29"/>
      <c r="R58" s="30">
        <f t="shared" si="3"/>
        <v>48</v>
      </c>
      <c r="S58" s="31">
        <f t="shared" si="4"/>
        <v>66</v>
      </c>
      <c r="T58" s="32"/>
      <c r="U58" s="32"/>
      <c r="V58" s="33" t="str">
        <f t="shared" si="5"/>
        <v>B</v>
      </c>
    </row>
    <row r="59" spans="1:22" s="19" customFormat="1" ht="19.5" customHeight="1" x14ac:dyDescent="0.25">
      <c r="A59" s="81">
        <v>45</v>
      </c>
      <c r="B59" s="76" t="s">
        <v>67</v>
      </c>
      <c r="C59" s="75" t="s">
        <v>597</v>
      </c>
      <c r="D59" s="75"/>
      <c r="E59" s="24">
        <v>7</v>
      </c>
      <c r="F59" s="128">
        <v>6</v>
      </c>
      <c r="G59" s="24"/>
      <c r="H59" s="26">
        <f t="shared" si="0"/>
        <v>13</v>
      </c>
      <c r="I59" s="24">
        <v>6</v>
      </c>
      <c r="J59" s="27"/>
      <c r="K59" s="26">
        <f t="shared" si="1"/>
        <v>6</v>
      </c>
      <c r="L59" s="26">
        <f t="shared" si="2"/>
        <v>19</v>
      </c>
      <c r="M59" s="28">
        <v>18</v>
      </c>
      <c r="N59" s="29">
        <v>8</v>
      </c>
      <c r="O59" s="29">
        <v>12</v>
      </c>
      <c r="P59" s="29"/>
      <c r="Q59" s="29"/>
      <c r="R59" s="30">
        <f t="shared" si="3"/>
        <v>38</v>
      </c>
      <c r="S59" s="31">
        <f t="shared" si="4"/>
        <v>57</v>
      </c>
      <c r="T59" s="32"/>
      <c r="U59" s="32"/>
      <c r="V59" s="33" t="str">
        <f t="shared" si="5"/>
        <v>C</v>
      </c>
    </row>
    <row r="60" spans="1:22" s="19" customFormat="1" ht="19.5" customHeight="1" x14ac:dyDescent="0.25">
      <c r="A60" s="79">
        <v>46</v>
      </c>
      <c r="B60" s="82" t="s">
        <v>199</v>
      </c>
      <c r="C60" s="83" t="s">
        <v>198</v>
      </c>
      <c r="D60" s="82" t="s">
        <v>197</v>
      </c>
      <c r="E60" s="24">
        <v>7</v>
      </c>
      <c r="F60" s="128">
        <v>4</v>
      </c>
      <c r="G60" s="24"/>
      <c r="H60" s="26">
        <f t="shared" si="0"/>
        <v>11</v>
      </c>
      <c r="I60" s="24">
        <v>5</v>
      </c>
      <c r="J60" s="27"/>
      <c r="K60" s="26">
        <f t="shared" si="1"/>
        <v>5</v>
      </c>
      <c r="L60" s="26">
        <f t="shared" si="2"/>
        <v>16</v>
      </c>
      <c r="M60" s="28">
        <v>20</v>
      </c>
      <c r="N60" s="29">
        <v>12</v>
      </c>
      <c r="O60" s="29">
        <v>10</v>
      </c>
      <c r="P60" s="29"/>
      <c r="Q60" s="29"/>
      <c r="R60" s="30">
        <f t="shared" si="3"/>
        <v>42</v>
      </c>
      <c r="S60" s="31">
        <f t="shared" si="4"/>
        <v>58</v>
      </c>
      <c r="T60" s="32"/>
      <c r="U60" s="32"/>
      <c r="V60" s="33" t="str">
        <f t="shared" si="5"/>
        <v>C</v>
      </c>
    </row>
    <row r="61" spans="1:22" s="19" customFormat="1" ht="19.5" customHeight="1" x14ac:dyDescent="0.25">
      <c r="A61" s="79">
        <v>47</v>
      </c>
      <c r="B61" s="21" t="s">
        <v>1039</v>
      </c>
      <c r="C61" s="22" t="s">
        <v>566</v>
      </c>
      <c r="D61" s="23"/>
      <c r="E61" s="24">
        <v>7</v>
      </c>
      <c r="F61" s="128">
        <v>2</v>
      </c>
      <c r="G61" s="24"/>
      <c r="H61" s="26">
        <f t="shared" si="0"/>
        <v>9</v>
      </c>
      <c r="I61" s="24">
        <v>6</v>
      </c>
      <c r="J61" s="27"/>
      <c r="K61" s="26">
        <f t="shared" si="1"/>
        <v>6</v>
      </c>
      <c r="L61" s="26">
        <f t="shared" si="2"/>
        <v>15</v>
      </c>
      <c r="M61" s="28"/>
      <c r="N61" s="29"/>
      <c r="O61" s="29"/>
      <c r="P61" s="29"/>
      <c r="Q61" s="29"/>
      <c r="R61" s="30">
        <f t="shared" si="3"/>
        <v>0</v>
      </c>
      <c r="S61" s="31">
        <f t="shared" si="4"/>
        <v>15</v>
      </c>
      <c r="T61" s="32"/>
      <c r="U61" s="32"/>
      <c r="V61" s="33" t="s">
        <v>1020</v>
      </c>
    </row>
    <row r="62" spans="1:22" s="19" customFormat="1" ht="19.5" customHeight="1" x14ac:dyDescent="0.25">
      <c r="A62" s="81">
        <v>48</v>
      </c>
      <c r="B62" s="84" t="s">
        <v>210</v>
      </c>
      <c r="C62" s="85" t="s">
        <v>209</v>
      </c>
      <c r="D62" s="84" t="s">
        <v>208</v>
      </c>
      <c r="E62" s="24">
        <v>4</v>
      </c>
      <c r="F62" s="128">
        <v>4</v>
      </c>
      <c r="G62" s="24"/>
      <c r="H62" s="26">
        <f>SUM(F62:G62)</f>
        <v>4</v>
      </c>
      <c r="I62" s="24">
        <v>4</v>
      </c>
      <c r="J62" s="27"/>
      <c r="K62" s="26">
        <f t="shared" si="1"/>
        <v>4</v>
      </c>
      <c r="L62" s="26">
        <f t="shared" si="2"/>
        <v>8</v>
      </c>
      <c r="M62" s="28">
        <v>23</v>
      </c>
      <c r="N62" s="29">
        <v>4</v>
      </c>
      <c r="O62" s="29">
        <v>9</v>
      </c>
      <c r="P62" s="29"/>
      <c r="Q62" s="29"/>
      <c r="R62" s="30">
        <f t="shared" si="3"/>
        <v>36</v>
      </c>
      <c r="S62" s="31">
        <f t="shared" si="4"/>
        <v>44</v>
      </c>
      <c r="T62" s="32"/>
      <c r="U62" s="32"/>
      <c r="V62" s="33" t="str">
        <f t="shared" si="5"/>
        <v>D</v>
      </c>
    </row>
    <row r="63" spans="1:22" s="19" customFormat="1" ht="19.5" customHeight="1" x14ac:dyDescent="0.25">
      <c r="A63" s="79">
        <v>49</v>
      </c>
      <c r="B63" s="21" t="s">
        <v>570</v>
      </c>
      <c r="C63" s="22" t="s">
        <v>569</v>
      </c>
      <c r="D63" s="23"/>
      <c r="E63" s="24">
        <v>5</v>
      </c>
      <c r="F63" s="128">
        <v>3</v>
      </c>
      <c r="G63" s="24"/>
      <c r="H63" s="26">
        <f t="shared" si="0"/>
        <v>8</v>
      </c>
      <c r="I63" s="24">
        <v>5</v>
      </c>
      <c r="J63" s="27"/>
      <c r="K63" s="26">
        <f t="shared" si="1"/>
        <v>5</v>
      </c>
      <c r="L63" s="26">
        <f t="shared" si="2"/>
        <v>13</v>
      </c>
      <c r="M63" s="28">
        <v>17</v>
      </c>
      <c r="N63" s="29">
        <v>11</v>
      </c>
      <c r="O63" s="29">
        <v>10</v>
      </c>
      <c r="P63" s="29"/>
      <c r="Q63" s="29"/>
      <c r="R63" s="30">
        <f t="shared" si="3"/>
        <v>38</v>
      </c>
      <c r="S63" s="31">
        <f t="shared" si="4"/>
        <v>51</v>
      </c>
      <c r="T63" s="32"/>
      <c r="U63" s="32"/>
      <c r="V63" s="33" t="str">
        <f t="shared" si="5"/>
        <v>C</v>
      </c>
    </row>
    <row r="64" spans="1:22" s="19" customFormat="1" ht="19.5" customHeight="1" x14ac:dyDescent="0.25">
      <c r="A64" s="79">
        <v>50</v>
      </c>
      <c r="B64" s="21" t="s">
        <v>573</v>
      </c>
      <c r="C64" s="22" t="s">
        <v>572</v>
      </c>
      <c r="D64" s="23"/>
      <c r="E64" s="24">
        <v>5</v>
      </c>
      <c r="F64" s="128">
        <v>5</v>
      </c>
      <c r="G64" s="24"/>
      <c r="H64" s="26">
        <f t="shared" si="0"/>
        <v>10</v>
      </c>
      <c r="I64" s="24">
        <v>4</v>
      </c>
      <c r="J64" s="27"/>
      <c r="K64" s="26">
        <f t="shared" si="1"/>
        <v>4</v>
      </c>
      <c r="L64" s="26">
        <f t="shared" si="2"/>
        <v>14</v>
      </c>
      <c r="M64" s="28">
        <v>18</v>
      </c>
      <c r="N64" s="29">
        <v>8</v>
      </c>
      <c r="O64" s="29">
        <v>10</v>
      </c>
      <c r="P64" s="29"/>
      <c r="Q64" s="29"/>
      <c r="R64" s="30">
        <f t="shared" si="3"/>
        <v>36</v>
      </c>
      <c r="S64" s="31">
        <f t="shared" si="4"/>
        <v>50</v>
      </c>
      <c r="T64" s="32"/>
      <c r="U64" s="32"/>
      <c r="V64" s="33" t="str">
        <f t="shared" si="5"/>
        <v>C</v>
      </c>
    </row>
    <row r="65" spans="1:22" s="19" customFormat="1" ht="19.5" customHeight="1" x14ac:dyDescent="0.25">
      <c r="A65" s="81">
        <v>51</v>
      </c>
      <c r="B65" s="21" t="s">
        <v>579</v>
      </c>
      <c r="C65" s="34" t="s">
        <v>578</v>
      </c>
      <c r="D65" s="35"/>
      <c r="E65" s="24">
        <v>6</v>
      </c>
      <c r="F65" s="128">
        <v>2</v>
      </c>
      <c r="G65" s="24"/>
      <c r="H65" s="26">
        <f t="shared" si="0"/>
        <v>8</v>
      </c>
      <c r="I65" s="24">
        <v>3</v>
      </c>
      <c r="J65" s="27"/>
      <c r="K65" s="26">
        <f t="shared" si="1"/>
        <v>3</v>
      </c>
      <c r="L65" s="26">
        <f t="shared" si="2"/>
        <v>11</v>
      </c>
      <c r="M65" s="28">
        <v>17</v>
      </c>
      <c r="N65" s="29">
        <v>9</v>
      </c>
      <c r="O65" s="29">
        <v>7</v>
      </c>
      <c r="P65" s="29"/>
      <c r="Q65" s="29"/>
      <c r="R65" s="30">
        <f t="shared" si="3"/>
        <v>33</v>
      </c>
      <c r="S65" s="31">
        <f t="shared" si="4"/>
        <v>44</v>
      </c>
      <c r="T65" s="32"/>
      <c r="U65" s="32"/>
      <c r="V65" s="33" t="str">
        <f t="shared" si="5"/>
        <v>D</v>
      </c>
    </row>
    <row r="66" spans="1:22" s="19" customFormat="1" ht="19.5" customHeight="1" x14ac:dyDescent="0.25">
      <c r="A66" s="79">
        <v>52</v>
      </c>
      <c r="B66" s="84" t="s">
        <v>206</v>
      </c>
      <c r="C66" s="85" t="s">
        <v>205</v>
      </c>
      <c r="D66" s="84" t="s">
        <v>204</v>
      </c>
      <c r="E66" s="24">
        <v>9</v>
      </c>
      <c r="F66" s="128">
        <v>5</v>
      </c>
      <c r="G66" s="24"/>
      <c r="H66" s="26">
        <f t="shared" si="0"/>
        <v>14</v>
      </c>
      <c r="I66" s="24">
        <v>4</v>
      </c>
      <c r="J66" s="27"/>
      <c r="K66" s="26">
        <f t="shared" si="1"/>
        <v>4</v>
      </c>
      <c r="L66" s="26">
        <f t="shared" si="2"/>
        <v>18</v>
      </c>
      <c r="M66" s="28">
        <v>18</v>
      </c>
      <c r="N66" s="29">
        <v>10</v>
      </c>
      <c r="O66" s="29">
        <v>8</v>
      </c>
      <c r="P66" s="29"/>
      <c r="Q66" s="29"/>
      <c r="R66" s="30">
        <f t="shared" si="3"/>
        <v>36</v>
      </c>
      <c r="S66" s="31">
        <f t="shared" si="4"/>
        <v>54</v>
      </c>
      <c r="T66" s="32"/>
      <c r="U66" s="32"/>
      <c r="V66" s="33" t="str">
        <f t="shared" si="5"/>
        <v>C</v>
      </c>
    </row>
    <row r="67" spans="1:22" s="19" customFormat="1" ht="15.75" x14ac:dyDescent="0.25">
      <c r="A67" s="79">
        <v>53</v>
      </c>
      <c r="B67" s="84" t="s">
        <v>588</v>
      </c>
      <c r="C67" s="22" t="s">
        <v>587</v>
      </c>
      <c r="D67" s="23"/>
      <c r="E67" s="36">
        <v>6</v>
      </c>
      <c r="F67" s="132">
        <v>2</v>
      </c>
      <c r="G67" s="36"/>
      <c r="H67" s="26">
        <f t="shared" ref="H67:H68" si="6">SUM(E67:G67)</f>
        <v>8</v>
      </c>
      <c r="I67" s="36">
        <v>5</v>
      </c>
      <c r="J67" s="36"/>
      <c r="K67" s="26">
        <f t="shared" ref="K67:K68" si="7">SUM(I67:J67)</f>
        <v>5</v>
      </c>
      <c r="L67" s="26">
        <f t="shared" ref="L67:L68" si="8">H67+K67</f>
        <v>13</v>
      </c>
      <c r="M67" s="36">
        <v>22</v>
      </c>
      <c r="N67" s="36">
        <v>11</v>
      </c>
      <c r="O67" s="36">
        <v>15</v>
      </c>
      <c r="P67" s="36"/>
      <c r="Q67" s="36"/>
      <c r="R67" s="30">
        <f t="shared" ref="R67:R68" si="9">SUM(M67:Q67)</f>
        <v>48</v>
      </c>
      <c r="S67" s="31">
        <f t="shared" si="4"/>
        <v>61</v>
      </c>
      <c r="T67" s="36"/>
      <c r="U67" s="36"/>
      <c r="V67" s="33" t="str">
        <f t="shared" si="5"/>
        <v>B</v>
      </c>
    </row>
    <row r="68" spans="1:22" ht="18" x14ac:dyDescent="0.25">
      <c r="A68" s="81">
        <v>54</v>
      </c>
      <c r="B68" s="21" t="s">
        <v>602</v>
      </c>
      <c r="C68" s="22" t="s">
        <v>603</v>
      </c>
      <c r="D68" s="23"/>
      <c r="E68" s="37">
        <v>8</v>
      </c>
      <c r="F68" s="133">
        <v>6</v>
      </c>
      <c r="G68" s="38"/>
      <c r="H68" s="26">
        <f t="shared" si="6"/>
        <v>14</v>
      </c>
      <c r="I68" s="37">
        <v>7</v>
      </c>
      <c r="J68" s="37"/>
      <c r="K68" s="26">
        <f t="shared" si="7"/>
        <v>7</v>
      </c>
      <c r="L68" s="26">
        <f t="shared" si="8"/>
        <v>21</v>
      </c>
      <c r="M68" s="40">
        <v>16</v>
      </c>
      <c r="N68" s="40">
        <v>7</v>
      </c>
      <c r="O68" s="40">
        <v>8</v>
      </c>
      <c r="P68" s="40"/>
      <c r="Q68" s="40"/>
      <c r="R68" s="30">
        <f t="shared" si="9"/>
        <v>31</v>
      </c>
      <c r="S68" s="31">
        <f t="shared" si="4"/>
        <v>52</v>
      </c>
      <c r="T68" s="41"/>
      <c r="U68" s="42"/>
      <c r="V68" s="33" t="str">
        <f t="shared" si="5"/>
        <v>C</v>
      </c>
    </row>
    <row r="69" spans="1:22" s="1" customFormat="1" ht="15" customHeight="1" x14ac:dyDescent="0.25">
      <c r="F69" s="129"/>
      <c r="H69" s="47"/>
      <c r="K69" s="47"/>
      <c r="L69" s="47"/>
      <c r="R69" s="48"/>
      <c r="S69" s="49"/>
      <c r="V69" s="50"/>
    </row>
    <row r="70" spans="1:22" s="1" customFormat="1" x14ac:dyDescent="0.25">
      <c r="F70" s="129"/>
    </row>
    <row r="71" spans="1:22" s="1" customFormat="1" x14ac:dyDescent="0.25">
      <c r="F71" s="129"/>
    </row>
    <row r="72" spans="1:22" ht="18" x14ac:dyDescent="0.25">
      <c r="A72" s="51"/>
      <c r="B72" s="52"/>
      <c r="C72" s="52"/>
      <c r="D72" s="52"/>
      <c r="E72" s="53"/>
      <c r="F72" s="135"/>
      <c r="G72" s="53"/>
      <c r="H72" s="54"/>
      <c r="I72" s="54"/>
      <c r="J72" s="54"/>
      <c r="K72" s="54"/>
      <c r="L72" s="55"/>
      <c r="M72" s="54"/>
      <c r="N72" s="54"/>
      <c r="O72" s="54"/>
      <c r="P72" s="54"/>
      <c r="Q72" s="54"/>
      <c r="R72" s="54"/>
      <c r="S72" s="56"/>
      <c r="T72" s="57"/>
      <c r="U72" s="57"/>
      <c r="V72" s="58"/>
    </row>
    <row r="73" spans="1:22" ht="18" x14ac:dyDescent="0.25">
      <c r="A73" s="59"/>
      <c r="B73" s="1"/>
      <c r="C73" s="1"/>
      <c r="D73" s="1"/>
      <c r="E73" s="1"/>
      <c r="F73" s="129"/>
      <c r="G73" s="1"/>
      <c r="H73" s="1"/>
      <c r="I73" s="1"/>
      <c r="J73" s="1"/>
      <c r="K73" s="60" t="s">
        <v>42</v>
      </c>
      <c r="O73" s="60" t="s">
        <v>43</v>
      </c>
      <c r="U73" s="1"/>
      <c r="V73" s="58"/>
    </row>
    <row r="74" spans="1:22" ht="18" x14ac:dyDescent="0.25">
      <c r="A74" s="51"/>
      <c r="B74" s="52"/>
      <c r="C74" s="52"/>
      <c r="D74" s="52"/>
      <c r="E74" s="53"/>
      <c r="F74" s="135"/>
      <c r="G74" s="53"/>
      <c r="H74" s="54"/>
      <c r="I74" s="54"/>
      <c r="J74" s="55"/>
      <c r="L74" s="61" t="s">
        <v>44</v>
      </c>
      <c r="M74" s="177" t="s">
        <v>45</v>
      </c>
      <c r="N74" s="177"/>
      <c r="P74" s="178" t="s">
        <v>46</v>
      </c>
      <c r="Q74" s="178"/>
      <c r="U74" s="1"/>
      <c r="V74" s="58"/>
    </row>
    <row r="75" spans="1:22" ht="18" x14ac:dyDescent="0.25">
      <c r="A75" s="186" t="s">
        <v>47</v>
      </c>
      <c r="B75" s="186"/>
      <c r="C75" s="186"/>
      <c r="D75" s="186"/>
      <c r="E75" s="186"/>
      <c r="F75" s="186"/>
      <c r="G75" s="186"/>
      <c r="H75" s="186"/>
      <c r="I75" s="187" t="s">
        <v>48</v>
      </c>
      <c r="J75" s="187"/>
      <c r="K75" s="188"/>
      <c r="L75" s="62" t="e">
        <f>STDEV(S68:S68)</f>
        <v>#DIV/0!</v>
      </c>
      <c r="M75" s="191"/>
      <c r="N75" s="191"/>
      <c r="P75" s="63" t="s">
        <v>49</v>
      </c>
      <c r="Q75" s="64">
        <f>COUNTIF(V15:V68,"A")</f>
        <v>7</v>
      </c>
      <c r="U75" s="1"/>
      <c r="V75" s="58"/>
    </row>
    <row r="76" spans="1:22" ht="18" customHeight="1" x14ac:dyDescent="0.25">
      <c r="A76" s="190" t="s">
        <v>50</v>
      </c>
      <c r="B76" s="190"/>
      <c r="C76" s="190"/>
      <c r="D76" s="190"/>
      <c r="E76" s="65"/>
      <c r="F76" s="136"/>
      <c r="G76" s="65"/>
      <c r="H76" s="65"/>
      <c r="I76" s="187" t="s">
        <v>51</v>
      </c>
      <c r="J76" s="187"/>
      <c r="K76" s="188"/>
      <c r="L76" s="62">
        <f>AVERAGE(S68:S68)</f>
        <v>52</v>
      </c>
      <c r="M76" s="191"/>
      <c r="N76" s="191"/>
      <c r="P76" s="63" t="s">
        <v>52</v>
      </c>
      <c r="Q76" s="64">
        <f>COUNTIF(V15:V68,"B")</f>
        <v>13</v>
      </c>
      <c r="U76" s="1"/>
      <c r="V76" s="58"/>
    </row>
    <row r="77" spans="1:22" ht="18" x14ac:dyDescent="0.25">
      <c r="A77" s="186" t="s">
        <v>53</v>
      </c>
      <c r="B77" s="186"/>
      <c r="C77" s="186"/>
      <c r="D77" s="186"/>
      <c r="E77" s="186"/>
      <c r="F77" s="186"/>
      <c r="G77" s="186"/>
      <c r="H77" s="186"/>
      <c r="I77" s="192" t="s">
        <v>54</v>
      </c>
      <c r="J77" s="192"/>
      <c r="K77" s="193"/>
      <c r="L77" s="66">
        <f>MIN(S68:S68)</f>
        <v>52</v>
      </c>
      <c r="M77" s="191"/>
      <c r="N77" s="191"/>
      <c r="P77" s="63" t="s">
        <v>55</v>
      </c>
      <c r="Q77" s="64">
        <f>COUNTIF(V15:V68,"C")</f>
        <v>22</v>
      </c>
      <c r="U77" s="1"/>
      <c r="V77" s="58"/>
    </row>
    <row r="78" spans="1:22" ht="18" x14ac:dyDescent="0.25">
      <c r="A78" s="190" t="s">
        <v>56</v>
      </c>
      <c r="B78" s="190"/>
      <c r="C78" s="190"/>
      <c r="D78" s="190"/>
      <c r="E78" s="65"/>
      <c r="F78" s="136"/>
      <c r="G78" s="65"/>
      <c r="H78" s="65"/>
      <c r="I78" s="192" t="s">
        <v>57</v>
      </c>
      <c r="J78" s="192"/>
      <c r="K78" s="193"/>
      <c r="L78" s="66">
        <f>MAX(S68:S68)</f>
        <v>52</v>
      </c>
      <c r="M78" s="191"/>
      <c r="N78" s="191"/>
      <c r="P78" s="63" t="s">
        <v>58</v>
      </c>
      <c r="Q78" s="64">
        <f>COUNTIF(V15:V68,"D")</f>
        <v>9</v>
      </c>
      <c r="U78" s="1"/>
      <c r="V78" s="58"/>
    </row>
    <row r="79" spans="1:22" ht="18" x14ac:dyDescent="0.25">
      <c r="A79" s="67" t="s">
        <v>59</v>
      </c>
      <c r="B79" s="53"/>
      <c r="C79" s="53"/>
      <c r="D79" s="53"/>
      <c r="E79" s="53"/>
      <c r="F79" s="135"/>
      <c r="G79" s="53"/>
      <c r="H79" s="53"/>
      <c r="I79" s="54"/>
      <c r="L79" s="1"/>
      <c r="M79" s="194"/>
      <c r="N79" s="194"/>
      <c r="P79" s="63" t="s">
        <v>60</v>
      </c>
      <c r="Q79" s="64">
        <f>COUNTIF(V15:V68,"E")</f>
        <v>2</v>
      </c>
      <c r="U79" s="1"/>
      <c r="V79" s="58"/>
    </row>
    <row r="80" spans="1:22" ht="18" x14ac:dyDescent="0.25">
      <c r="A80" s="68" t="s">
        <v>61</v>
      </c>
      <c r="D80" s="69"/>
      <c r="E80" s="70"/>
      <c r="F80" s="135"/>
      <c r="G80" s="53"/>
      <c r="H80" s="54"/>
      <c r="I80" s="54"/>
      <c r="J80" s="1"/>
      <c r="K80" s="71" t="s">
        <v>62</v>
      </c>
      <c r="L80" s="72"/>
      <c r="M80" s="195"/>
      <c r="N80" s="195"/>
      <c r="O80" s="1"/>
      <c r="P80" s="73" t="s">
        <v>63</v>
      </c>
      <c r="Q80" s="64">
        <f>COUNTIF(V15:V68,"I")</f>
        <v>1</v>
      </c>
      <c r="U80" s="57"/>
      <c r="V80" s="58"/>
    </row>
    <row r="81" spans="1:22" ht="18" x14ac:dyDescent="0.25">
      <c r="A81" s="57"/>
      <c r="B81" s="52"/>
      <c r="C81" s="52"/>
      <c r="D81" s="52"/>
      <c r="E81" s="53"/>
      <c r="F81" s="135"/>
      <c r="G81" s="53"/>
      <c r="H81" s="54"/>
      <c r="I81" s="54"/>
      <c r="J81" s="54"/>
      <c r="K81" s="71" t="s">
        <v>64</v>
      </c>
      <c r="L81" s="74"/>
      <c r="M81" s="189"/>
      <c r="N81" s="189"/>
      <c r="O81" s="54"/>
      <c r="P81" s="63" t="s">
        <v>65</v>
      </c>
      <c r="Q81" s="64">
        <f>SUM(Q75:Q80)</f>
        <v>54</v>
      </c>
      <c r="R81" s="54"/>
      <c r="S81" s="1"/>
      <c r="T81" s="1"/>
      <c r="U81" s="57"/>
      <c r="V81" s="57"/>
    </row>
    <row r="82" spans="1:22" x14ac:dyDescent="0.25">
      <c r="A82" s="1"/>
      <c r="B82" s="1"/>
      <c r="C82" s="1"/>
      <c r="D82" s="1"/>
      <c r="E82" s="1"/>
      <c r="F82" s="12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</sheetData>
  <mergeCells count="30">
    <mergeCell ref="A75:H75"/>
    <mergeCell ref="I75:K75"/>
    <mergeCell ref="M81:N81"/>
    <mergeCell ref="A76:D76"/>
    <mergeCell ref="I76:K76"/>
    <mergeCell ref="M76:N76"/>
    <mergeCell ref="A77:H77"/>
    <mergeCell ref="I77:K77"/>
    <mergeCell ref="M77:N77"/>
    <mergeCell ref="A78:D78"/>
    <mergeCell ref="I78:K78"/>
    <mergeCell ref="M78:N78"/>
    <mergeCell ref="M79:N79"/>
    <mergeCell ref="M80:N80"/>
    <mergeCell ref="M75:N75"/>
    <mergeCell ref="A7:V7"/>
    <mergeCell ref="A8:V8"/>
    <mergeCell ref="A9:V9"/>
    <mergeCell ref="A10:V10"/>
    <mergeCell ref="A11:V11"/>
    <mergeCell ref="E13:H13"/>
    <mergeCell ref="I13:K13"/>
    <mergeCell ref="L13:L14"/>
    <mergeCell ref="M13:R13"/>
    <mergeCell ref="S13:S14"/>
    <mergeCell ref="T13:T14"/>
    <mergeCell ref="U13:U14"/>
    <mergeCell ref="V13:V14"/>
    <mergeCell ref="M74:N74"/>
    <mergeCell ref="P74:Q74"/>
  </mergeCells>
  <conditionalFormatting sqref="B61:D61 B63:D65 B68:D68 C67:D67 B55:B59 B15:D53">
    <cfRule type="cellIs" dxfId="8" priority="29" stopIfTrue="1" operator="lessThan">
      <formula>40</formula>
    </cfRule>
  </conditionalFormatting>
  <conditionalFormatting sqref="B61:D61">
    <cfRule type="cellIs" dxfId="7" priority="23" stopIfTrue="1" operator="lessThan">
      <formula>40</formula>
    </cfRule>
  </conditionalFormatting>
  <conditionalFormatting sqref="B54:C54">
    <cfRule type="cellIs" dxfId="6" priority="15" stopIfTrue="1" operator="lessThan">
      <formula>40</formula>
    </cfRule>
  </conditionalFormatting>
  <conditionalFormatting sqref="C55:C58">
    <cfRule type="cellIs" dxfId="5" priority="13" stopIfTrue="1" operator="lessThan">
      <formula>40</formula>
    </cfRule>
  </conditionalFormatting>
  <conditionalFormatting sqref="D54:D58">
    <cfRule type="cellIs" dxfId="4" priority="12" stopIfTrue="1" operator="lessThan">
      <formula>40</formula>
    </cfRule>
  </conditionalFormatting>
  <conditionalFormatting sqref="B60:D60">
    <cfRule type="cellIs" dxfId="3" priority="4" stopIfTrue="1" operator="lessThan">
      <formula>40</formula>
    </cfRule>
  </conditionalFormatting>
  <conditionalFormatting sqref="B62:D62">
    <cfRule type="cellIs" dxfId="2" priority="3" stopIfTrue="1" operator="lessThan">
      <formula>40</formula>
    </cfRule>
  </conditionalFormatting>
  <conditionalFormatting sqref="B66:D66">
    <cfRule type="cellIs" dxfId="1" priority="2" stopIfTrue="1" operator="lessThan">
      <formula>40</formula>
    </cfRule>
  </conditionalFormatting>
  <conditionalFormatting sqref="B67">
    <cfRule type="cellIs" dxfId="0" priority="1" stopIfTrue="1" operator="lessThan">
      <formula>40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BBIT 1.1 IT Essentials</vt:lpstr>
      <vt:lpstr>IT 1.1 IT Essentials</vt:lpstr>
      <vt:lpstr>IT 2.2 Mobile Computing</vt:lpstr>
      <vt:lpstr>IT 3.1 Artificial Intelligence</vt:lpstr>
      <vt:lpstr>BBIT 3.1 Artificial Intelligenc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Mickey</cp:lastModifiedBy>
  <cp:lastPrinted>2019-08-28T13:38:58Z</cp:lastPrinted>
  <dcterms:created xsi:type="dcterms:W3CDTF">2019-07-25T12:59:53Z</dcterms:created>
  <dcterms:modified xsi:type="dcterms:W3CDTF">2019-08-29T08:34:36Z</dcterms:modified>
</cp:coreProperties>
</file>